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bor\Desktop\"/>
    </mc:Choice>
  </mc:AlternateContent>
  <bookViews>
    <workbookView xWindow="0" yWindow="0" windowWidth="19200" windowHeight="7310"/>
  </bookViews>
  <sheets>
    <sheet name="Nápověda" sheetId="3" r:id="rId1"/>
    <sheet name="List1" sheetId="1" r:id="rId2"/>
  </sheets>
  <definedNames>
    <definedName name="_xlnm._FilterDatabase" localSheetId="1" hidden="1">List1!$J$55:$J$203</definedName>
  </definedNames>
  <calcPr calcId="152511"/>
</workbook>
</file>

<file path=xl/calcChain.xml><?xml version="1.0" encoding="utf-8"?>
<calcChain xmlns="http://schemas.openxmlformats.org/spreadsheetml/2006/main">
  <c r="E403" i="1" l="1"/>
  <c r="F403" i="1"/>
  <c r="G403" i="1"/>
  <c r="K403" i="1"/>
  <c r="L403" i="1"/>
  <c r="N403" i="1"/>
  <c r="Q403" i="1"/>
  <c r="DB403" i="1"/>
  <c r="DC403" i="1" s="1"/>
  <c r="DD403" i="1" s="1"/>
  <c r="DE403" i="1" s="1"/>
  <c r="DF403" i="1" s="1"/>
  <c r="DG403" i="1" s="1"/>
  <c r="DH403" i="1" s="1"/>
  <c r="DI403" i="1" s="1"/>
  <c r="DJ403" i="1" s="1"/>
  <c r="DK403" i="1" s="1"/>
  <c r="DL403" i="1" s="1"/>
  <c r="DM403" i="1" s="1"/>
  <c r="DN403" i="1" s="1"/>
  <c r="DO403" i="1" s="1"/>
  <c r="DP403" i="1" s="1"/>
  <c r="DQ403" i="1" s="1"/>
  <c r="DR403" i="1" s="1"/>
  <c r="DS403" i="1" s="1"/>
  <c r="DT403" i="1" s="1"/>
  <c r="DU403" i="1" s="1"/>
  <c r="DV403" i="1" s="1"/>
  <c r="DW403" i="1" s="1"/>
  <c r="DX403" i="1" s="1"/>
  <c r="DY403" i="1" s="1"/>
  <c r="DZ403" i="1" s="1"/>
  <c r="ED403" i="1" s="1"/>
  <c r="D403" i="1" s="1"/>
  <c r="E404" i="1"/>
  <c r="F404" i="1"/>
  <c r="G404" i="1"/>
  <c r="K404" i="1"/>
  <c r="L404" i="1"/>
  <c r="N404" i="1"/>
  <c r="Q404" i="1"/>
  <c r="DB404" i="1"/>
  <c r="DC404" i="1" s="1"/>
  <c r="DD404" i="1" s="1"/>
  <c r="DE404" i="1" s="1"/>
  <c r="DF404" i="1" s="1"/>
  <c r="DG404" i="1" s="1"/>
  <c r="DH404" i="1" s="1"/>
  <c r="DI404" i="1" s="1"/>
  <c r="DJ404" i="1" s="1"/>
  <c r="DK404" i="1" s="1"/>
  <c r="DL404" i="1" s="1"/>
  <c r="DM404" i="1" s="1"/>
  <c r="DN404" i="1" s="1"/>
  <c r="DO404" i="1" s="1"/>
  <c r="DP404" i="1" s="1"/>
  <c r="DQ404" i="1" s="1"/>
  <c r="DR404" i="1" s="1"/>
  <c r="DS404" i="1" s="1"/>
  <c r="DT404" i="1" s="1"/>
  <c r="DU404" i="1" s="1"/>
  <c r="DV404" i="1" s="1"/>
  <c r="DW404" i="1" s="1"/>
  <c r="DX404" i="1" s="1"/>
  <c r="DY404" i="1" s="1"/>
  <c r="DZ404" i="1" s="1"/>
  <c r="ED404" i="1"/>
  <c r="D404" i="1" s="1"/>
  <c r="E405" i="1"/>
  <c r="F405" i="1"/>
  <c r="G405" i="1"/>
  <c r="K405" i="1"/>
  <c r="L405" i="1"/>
  <c r="N405" i="1"/>
  <c r="Q405" i="1"/>
  <c r="DB405" i="1"/>
  <c r="DC405" i="1" s="1"/>
  <c r="DD405" i="1" s="1"/>
  <c r="DE405" i="1" s="1"/>
  <c r="DF405" i="1" s="1"/>
  <c r="DG405" i="1" s="1"/>
  <c r="DH405" i="1" s="1"/>
  <c r="DI405" i="1" s="1"/>
  <c r="DJ405" i="1" s="1"/>
  <c r="DK405" i="1" s="1"/>
  <c r="DL405" i="1" s="1"/>
  <c r="DM405" i="1" s="1"/>
  <c r="DN405" i="1" s="1"/>
  <c r="DO405" i="1" s="1"/>
  <c r="DP405" i="1" s="1"/>
  <c r="DQ405" i="1" s="1"/>
  <c r="DR405" i="1" s="1"/>
  <c r="DS405" i="1" s="1"/>
  <c r="DT405" i="1" s="1"/>
  <c r="DU405" i="1" s="1"/>
  <c r="DV405" i="1" s="1"/>
  <c r="DW405" i="1" s="1"/>
  <c r="DX405" i="1" s="1"/>
  <c r="DY405" i="1" s="1"/>
  <c r="DZ405" i="1" s="1"/>
  <c r="ED405" i="1"/>
  <c r="D405" i="1" s="1"/>
  <c r="E406" i="1"/>
  <c r="F406" i="1"/>
  <c r="G406" i="1"/>
  <c r="K406" i="1"/>
  <c r="L406" i="1"/>
  <c r="N406" i="1"/>
  <c r="Q406" i="1"/>
  <c r="DB406" i="1"/>
  <c r="DC406" i="1" s="1"/>
  <c r="DD406" i="1" s="1"/>
  <c r="DE406" i="1" s="1"/>
  <c r="DF406" i="1" s="1"/>
  <c r="DG406" i="1" s="1"/>
  <c r="DH406" i="1" s="1"/>
  <c r="DI406" i="1" s="1"/>
  <c r="DJ406" i="1" s="1"/>
  <c r="DK406" i="1" s="1"/>
  <c r="DL406" i="1" s="1"/>
  <c r="DM406" i="1" s="1"/>
  <c r="DN406" i="1" s="1"/>
  <c r="DO406" i="1" s="1"/>
  <c r="DP406" i="1" s="1"/>
  <c r="DQ406" i="1" s="1"/>
  <c r="DR406" i="1" s="1"/>
  <c r="DS406" i="1" s="1"/>
  <c r="DT406" i="1" s="1"/>
  <c r="DU406" i="1" s="1"/>
  <c r="DV406" i="1" s="1"/>
  <c r="DW406" i="1" s="1"/>
  <c r="DX406" i="1" s="1"/>
  <c r="DY406" i="1" s="1"/>
  <c r="DZ406" i="1" s="1"/>
  <c r="ED406" i="1"/>
  <c r="D406" i="1" s="1"/>
  <c r="CD418" i="1" s="1"/>
  <c r="E407" i="1"/>
  <c r="F407" i="1"/>
  <c r="G407" i="1"/>
  <c r="K407" i="1"/>
  <c r="L407" i="1"/>
  <c r="N407" i="1"/>
  <c r="Q407" i="1"/>
  <c r="DB407" i="1"/>
  <c r="DC407" i="1" s="1"/>
  <c r="DD407" i="1" s="1"/>
  <c r="DE407" i="1" s="1"/>
  <c r="DF407" i="1" s="1"/>
  <c r="DG407" i="1" s="1"/>
  <c r="DH407" i="1" s="1"/>
  <c r="DI407" i="1" s="1"/>
  <c r="DJ407" i="1" s="1"/>
  <c r="DK407" i="1" s="1"/>
  <c r="DL407" i="1" s="1"/>
  <c r="DM407" i="1" s="1"/>
  <c r="DN407" i="1" s="1"/>
  <c r="DO407" i="1" s="1"/>
  <c r="DP407" i="1" s="1"/>
  <c r="DQ407" i="1" s="1"/>
  <c r="DR407" i="1" s="1"/>
  <c r="DS407" i="1" s="1"/>
  <c r="DT407" i="1" s="1"/>
  <c r="DU407" i="1" s="1"/>
  <c r="DV407" i="1" s="1"/>
  <c r="DW407" i="1" s="1"/>
  <c r="DX407" i="1" s="1"/>
  <c r="DY407" i="1" s="1"/>
  <c r="DZ407" i="1" s="1"/>
  <c r="ED407" i="1"/>
  <c r="D407" i="1" s="1"/>
  <c r="CE418" i="1" s="1"/>
  <c r="E408" i="1"/>
  <c r="F408" i="1"/>
  <c r="G408" i="1"/>
  <c r="K408" i="1"/>
  <c r="L408" i="1"/>
  <c r="N408" i="1"/>
  <c r="Q408" i="1"/>
  <c r="DB408" i="1"/>
  <c r="DC408" i="1" s="1"/>
  <c r="DD408" i="1" s="1"/>
  <c r="DE408" i="1" s="1"/>
  <c r="DF408" i="1" s="1"/>
  <c r="DG408" i="1" s="1"/>
  <c r="DH408" i="1" s="1"/>
  <c r="DI408" i="1" s="1"/>
  <c r="DJ408" i="1" s="1"/>
  <c r="DK408" i="1" s="1"/>
  <c r="DL408" i="1" s="1"/>
  <c r="DM408" i="1" s="1"/>
  <c r="DN408" i="1" s="1"/>
  <c r="DO408" i="1" s="1"/>
  <c r="DP408" i="1" s="1"/>
  <c r="DQ408" i="1" s="1"/>
  <c r="DR408" i="1" s="1"/>
  <c r="DS408" i="1" s="1"/>
  <c r="DT408" i="1" s="1"/>
  <c r="DU408" i="1" s="1"/>
  <c r="DV408" i="1" s="1"/>
  <c r="DW408" i="1" s="1"/>
  <c r="DX408" i="1" s="1"/>
  <c r="DY408" i="1" s="1"/>
  <c r="DZ408" i="1" s="1"/>
  <c r="ED408" i="1"/>
  <c r="D408" i="1" s="1"/>
  <c r="E409" i="1"/>
  <c r="F409" i="1"/>
  <c r="G409" i="1"/>
  <c r="K409" i="1"/>
  <c r="L409" i="1"/>
  <c r="N409" i="1"/>
  <c r="Q409" i="1"/>
  <c r="DB409" i="1"/>
  <c r="DC409" i="1" s="1"/>
  <c r="DD409" i="1" s="1"/>
  <c r="DE409" i="1" s="1"/>
  <c r="DF409" i="1" s="1"/>
  <c r="DG409" i="1" s="1"/>
  <c r="DH409" i="1" s="1"/>
  <c r="DI409" i="1" s="1"/>
  <c r="DJ409" i="1" s="1"/>
  <c r="DK409" i="1" s="1"/>
  <c r="DL409" i="1" s="1"/>
  <c r="DM409" i="1" s="1"/>
  <c r="DN409" i="1" s="1"/>
  <c r="DO409" i="1" s="1"/>
  <c r="DP409" i="1" s="1"/>
  <c r="DQ409" i="1" s="1"/>
  <c r="DR409" i="1" s="1"/>
  <c r="DS409" i="1" s="1"/>
  <c r="DT409" i="1" s="1"/>
  <c r="DU409" i="1" s="1"/>
  <c r="DV409" i="1" s="1"/>
  <c r="DW409" i="1" s="1"/>
  <c r="DX409" i="1" s="1"/>
  <c r="DY409" i="1" s="1"/>
  <c r="DZ409" i="1" s="1"/>
  <c r="ED409" i="1"/>
  <c r="D409" i="1" s="1"/>
  <c r="CG418" i="1" s="1"/>
  <c r="E410" i="1"/>
  <c r="F410" i="1"/>
  <c r="G410" i="1"/>
  <c r="K410" i="1"/>
  <c r="L410" i="1"/>
  <c r="N410" i="1"/>
  <c r="Q410" i="1"/>
  <c r="DB410" i="1"/>
  <c r="DC410" i="1" s="1"/>
  <c r="DD410" i="1" s="1"/>
  <c r="DE410" i="1" s="1"/>
  <c r="DF410" i="1" s="1"/>
  <c r="DG410" i="1" s="1"/>
  <c r="DH410" i="1" s="1"/>
  <c r="DI410" i="1" s="1"/>
  <c r="DJ410" i="1" s="1"/>
  <c r="DK410" i="1" s="1"/>
  <c r="DL410" i="1" s="1"/>
  <c r="DM410" i="1" s="1"/>
  <c r="DN410" i="1" s="1"/>
  <c r="DO410" i="1" s="1"/>
  <c r="DP410" i="1" s="1"/>
  <c r="DQ410" i="1" s="1"/>
  <c r="DR410" i="1" s="1"/>
  <c r="DS410" i="1" s="1"/>
  <c r="DT410" i="1" s="1"/>
  <c r="DU410" i="1" s="1"/>
  <c r="DV410" i="1" s="1"/>
  <c r="DW410" i="1" s="1"/>
  <c r="DX410" i="1" s="1"/>
  <c r="DY410" i="1" s="1"/>
  <c r="DZ410" i="1" s="1"/>
  <c r="ED410" i="1"/>
  <c r="D410" i="1" s="1"/>
  <c r="CH418" i="1" s="1"/>
  <c r="Y411" i="1"/>
  <c r="DB411" i="1"/>
  <c r="DC411" i="1" s="1"/>
  <c r="DD411" i="1" s="1"/>
  <c r="DE411" i="1" s="1"/>
  <c r="DF411" i="1" s="1"/>
  <c r="DG411" i="1" s="1"/>
  <c r="DH411" i="1" s="1"/>
  <c r="DI411" i="1" s="1"/>
  <c r="DJ411" i="1" s="1"/>
  <c r="DK411" i="1" s="1"/>
  <c r="DL411" i="1" s="1"/>
  <c r="DM411" i="1" s="1"/>
  <c r="DN411" i="1" s="1"/>
  <c r="DO411" i="1" s="1"/>
  <c r="DP411" i="1" s="1"/>
  <c r="DQ411" i="1" s="1"/>
  <c r="DR411" i="1" s="1"/>
  <c r="DS411" i="1" s="1"/>
  <c r="DT411" i="1" s="1"/>
  <c r="DU411" i="1" s="1"/>
  <c r="DV411" i="1" s="1"/>
  <c r="DW411" i="1" s="1"/>
  <c r="DX411" i="1" s="1"/>
  <c r="DY411" i="1" s="1"/>
  <c r="DZ411" i="1" s="1"/>
  <c r="ED411" i="1"/>
  <c r="DB412" i="1"/>
  <c r="DC412" i="1" s="1"/>
  <c r="DD412" i="1" s="1"/>
  <c r="DE412" i="1" s="1"/>
  <c r="DF412" i="1" s="1"/>
  <c r="DG412" i="1" s="1"/>
  <c r="DH412" i="1" s="1"/>
  <c r="DI412" i="1" s="1"/>
  <c r="DJ412" i="1" s="1"/>
  <c r="DK412" i="1" s="1"/>
  <c r="DL412" i="1" s="1"/>
  <c r="DM412" i="1" s="1"/>
  <c r="DN412" i="1" s="1"/>
  <c r="DO412" i="1" s="1"/>
  <c r="DP412" i="1" s="1"/>
  <c r="DQ412" i="1" s="1"/>
  <c r="DR412" i="1" s="1"/>
  <c r="DS412" i="1" s="1"/>
  <c r="DT412" i="1" s="1"/>
  <c r="DU412" i="1" s="1"/>
  <c r="DV412" i="1" s="1"/>
  <c r="DW412" i="1" s="1"/>
  <c r="DX412" i="1" s="1"/>
  <c r="DY412" i="1" s="1"/>
  <c r="DZ412" i="1" s="1"/>
  <c r="ED412" i="1"/>
  <c r="DB413" i="1"/>
  <c r="DC413" i="1" s="1"/>
  <c r="DD413" i="1" s="1"/>
  <c r="DE413" i="1" s="1"/>
  <c r="DF413" i="1" s="1"/>
  <c r="DG413" i="1" s="1"/>
  <c r="DH413" i="1"/>
  <c r="DI413" i="1" s="1"/>
  <c r="DJ413" i="1" s="1"/>
  <c r="DK413" i="1" s="1"/>
  <c r="DL413" i="1" s="1"/>
  <c r="DM413" i="1" s="1"/>
  <c r="DN413" i="1" s="1"/>
  <c r="DO413" i="1" s="1"/>
  <c r="DP413" i="1" s="1"/>
  <c r="DQ413" i="1" s="1"/>
  <c r="DR413" i="1" s="1"/>
  <c r="DS413" i="1" s="1"/>
  <c r="DT413" i="1" s="1"/>
  <c r="DU413" i="1" s="1"/>
  <c r="DV413" i="1" s="1"/>
  <c r="DW413" i="1" s="1"/>
  <c r="DX413" i="1" s="1"/>
  <c r="DY413" i="1" s="1"/>
  <c r="DZ413" i="1" s="1"/>
  <c r="ED413" i="1"/>
  <c r="DB414" i="1"/>
  <c r="DC414" i="1" s="1"/>
  <c r="DD414" i="1" s="1"/>
  <c r="DE414" i="1" s="1"/>
  <c r="DF414" i="1" s="1"/>
  <c r="DG414" i="1" s="1"/>
  <c r="DH414" i="1" s="1"/>
  <c r="DI414" i="1" s="1"/>
  <c r="DJ414" i="1" s="1"/>
  <c r="DK414" i="1" s="1"/>
  <c r="DL414" i="1" s="1"/>
  <c r="DM414" i="1" s="1"/>
  <c r="DN414" i="1" s="1"/>
  <c r="DO414" i="1" s="1"/>
  <c r="DP414" i="1" s="1"/>
  <c r="DQ414" i="1" s="1"/>
  <c r="DR414" i="1" s="1"/>
  <c r="DS414" i="1" s="1"/>
  <c r="DT414" i="1" s="1"/>
  <c r="DU414" i="1" s="1"/>
  <c r="DV414" i="1" s="1"/>
  <c r="DW414" i="1" s="1"/>
  <c r="DX414" i="1" s="1"/>
  <c r="DY414" i="1" s="1"/>
  <c r="DZ414" i="1" s="1"/>
  <c r="ED414" i="1"/>
  <c r="DB415" i="1"/>
  <c r="DC415" i="1" s="1"/>
  <c r="DD415" i="1" s="1"/>
  <c r="DE415" i="1" s="1"/>
  <c r="DF415" i="1" s="1"/>
  <c r="DG415" i="1" s="1"/>
  <c r="DH415" i="1" s="1"/>
  <c r="DI415" i="1" s="1"/>
  <c r="DJ415" i="1" s="1"/>
  <c r="DK415" i="1" s="1"/>
  <c r="DL415" i="1" s="1"/>
  <c r="DM415" i="1" s="1"/>
  <c r="DN415" i="1" s="1"/>
  <c r="DO415" i="1" s="1"/>
  <c r="DP415" i="1" s="1"/>
  <c r="DQ415" i="1" s="1"/>
  <c r="DR415" i="1" s="1"/>
  <c r="DS415" i="1" s="1"/>
  <c r="DT415" i="1" s="1"/>
  <c r="DU415" i="1" s="1"/>
  <c r="DV415" i="1" s="1"/>
  <c r="DW415" i="1" s="1"/>
  <c r="DX415" i="1" s="1"/>
  <c r="DY415" i="1" s="1"/>
  <c r="DZ415" i="1" s="1"/>
  <c r="ED415" i="1"/>
  <c r="DB416" i="1"/>
  <c r="DC416" i="1" s="1"/>
  <c r="DD416" i="1" s="1"/>
  <c r="DE416" i="1" s="1"/>
  <c r="DF416" i="1" s="1"/>
  <c r="DG416" i="1" s="1"/>
  <c r="DH416" i="1" s="1"/>
  <c r="DI416" i="1" s="1"/>
  <c r="DJ416" i="1" s="1"/>
  <c r="DK416" i="1" s="1"/>
  <c r="DL416" i="1" s="1"/>
  <c r="DM416" i="1" s="1"/>
  <c r="DN416" i="1" s="1"/>
  <c r="DO416" i="1" s="1"/>
  <c r="DP416" i="1" s="1"/>
  <c r="DQ416" i="1" s="1"/>
  <c r="DR416" i="1" s="1"/>
  <c r="DS416" i="1" s="1"/>
  <c r="DT416" i="1" s="1"/>
  <c r="DU416" i="1" s="1"/>
  <c r="DV416" i="1" s="1"/>
  <c r="DW416" i="1" s="1"/>
  <c r="DX416" i="1" s="1"/>
  <c r="DY416" i="1" s="1"/>
  <c r="DZ416" i="1" s="1"/>
  <c r="DB417" i="1"/>
  <c r="DC417" i="1" s="1"/>
  <c r="DD417" i="1" s="1"/>
  <c r="DE417" i="1" s="1"/>
  <c r="DF417" i="1" s="1"/>
  <c r="DG417" i="1" s="1"/>
  <c r="DH417" i="1" s="1"/>
  <c r="DI417" i="1" s="1"/>
  <c r="DJ417" i="1" s="1"/>
  <c r="DK417" i="1" s="1"/>
  <c r="DL417" i="1" s="1"/>
  <c r="DM417" i="1" s="1"/>
  <c r="DN417" i="1" s="1"/>
  <c r="DO417" i="1" s="1"/>
  <c r="DP417" i="1" s="1"/>
  <c r="DQ417" i="1" s="1"/>
  <c r="DR417" i="1" s="1"/>
  <c r="DS417" i="1" s="1"/>
  <c r="DT417" i="1" s="1"/>
  <c r="DU417" i="1" s="1"/>
  <c r="DV417" i="1" s="1"/>
  <c r="DW417" i="1" s="1"/>
  <c r="DX417" i="1" s="1"/>
  <c r="DY417" i="1" s="1"/>
  <c r="DZ417" i="1" s="1"/>
  <c r="Y418" i="1"/>
  <c r="Z418" i="1"/>
  <c r="AA418" i="1"/>
  <c r="AB418" i="1"/>
  <c r="AC418" i="1"/>
  <c r="AD418" i="1"/>
  <c r="AE418" i="1"/>
  <c r="AF418" i="1"/>
  <c r="AG418" i="1"/>
  <c r="AH418" i="1"/>
  <c r="CJ418" i="1" s="1"/>
  <c r="AI418" i="1"/>
  <c r="CK418" i="1" s="1"/>
  <c r="AJ418" i="1"/>
  <c r="AK418" i="1"/>
  <c r="CM418" i="1" s="1"/>
  <c r="AL418" i="1"/>
  <c r="AM418" i="1"/>
  <c r="AN418" i="1"/>
  <c r="AO418" i="1"/>
  <c r="AP418" i="1"/>
  <c r="AQ418" i="1"/>
  <c r="AR418" i="1"/>
  <c r="AS418" i="1"/>
  <c r="AT418" i="1"/>
  <c r="AU418" i="1"/>
  <c r="CN418" i="1" s="1"/>
  <c r="AV418" i="1"/>
  <c r="CO418" i="1" s="1"/>
  <c r="AW418" i="1"/>
  <c r="CP418" i="1" s="1"/>
  <c r="AX418" i="1"/>
  <c r="CQ418" i="1" s="1"/>
  <c r="AY418" i="1"/>
  <c r="AZ418" i="1"/>
  <c r="BA418" i="1"/>
  <c r="BB418" i="1"/>
  <c r="BC418" i="1"/>
  <c r="BD418" i="1"/>
  <c r="BE418" i="1"/>
  <c r="BF418" i="1"/>
  <c r="BG418" i="1"/>
  <c r="BH418" i="1"/>
  <c r="CR418" i="1" s="1"/>
  <c r="BI418" i="1"/>
  <c r="CS418" i="1" s="1"/>
  <c r="BJ418" i="1"/>
  <c r="CT418" i="1" s="1"/>
  <c r="BK418" i="1"/>
  <c r="CU418" i="1" s="1"/>
  <c r="BL418" i="1"/>
  <c r="BM418" i="1"/>
  <c r="BN418" i="1"/>
  <c r="BO418" i="1"/>
  <c r="BP418" i="1"/>
  <c r="BQ418" i="1"/>
  <c r="BR418" i="1"/>
  <c r="BS418" i="1"/>
  <c r="BT418" i="1"/>
  <c r="BU418" i="1"/>
  <c r="BV418" i="1"/>
  <c r="CW418" i="1" s="1"/>
  <c r="BW418" i="1"/>
  <c r="CX418" i="1" s="1"/>
  <c r="BX418" i="1"/>
  <c r="BZ418" i="1"/>
  <c r="CL418" i="1"/>
  <c r="CV418" i="1"/>
  <c r="CY418" i="1"/>
  <c r="DB418" i="1"/>
  <c r="DC418" i="1" s="1"/>
  <c r="DD418" i="1" s="1"/>
  <c r="DE418" i="1" s="1"/>
  <c r="DF418" i="1" s="1"/>
  <c r="DG418" i="1" s="1"/>
  <c r="DH418" i="1" s="1"/>
  <c r="DI418" i="1" s="1"/>
  <c r="DJ418" i="1" s="1"/>
  <c r="DK418" i="1"/>
  <c r="DL418" i="1" s="1"/>
  <c r="DM418" i="1" s="1"/>
  <c r="DN418" i="1" s="1"/>
  <c r="DO418" i="1" s="1"/>
  <c r="DP418" i="1" s="1"/>
  <c r="DQ418" i="1" s="1"/>
  <c r="DR418" i="1" s="1"/>
  <c r="DS418" i="1" s="1"/>
  <c r="DT418" i="1" s="1"/>
  <c r="DU418" i="1" s="1"/>
  <c r="DV418" i="1" s="1"/>
  <c r="DW418" i="1" s="1"/>
  <c r="DX418" i="1" s="1"/>
  <c r="DY418" i="1" s="1"/>
  <c r="DZ418" i="1" s="1"/>
  <c r="ED418" i="1" s="1"/>
  <c r="E419" i="1"/>
  <c r="F419" i="1"/>
  <c r="G419" i="1"/>
  <c r="H419" i="1"/>
  <c r="I419" i="1"/>
  <c r="K419" i="1"/>
  <c r="AB419" i="1" s="1"/>
  <c r="L419" i="1"/>
  <c r="AL419" i="1" s="1"/>
  <c r="M419" i="1"/>
  <c r="N419" i="1"/>
  <c r="BT419" i="1" s="1"/>
  <c r="P419" i="1"/>
  <c r="AW419" i="1"/>
  <c r="CP419" i="1" s="1"/>
  <c r="BJ419" i="1"/>
  <c r="CT419" i="1" s="1"/>
  <c r="DB419" i="1"/>
  <c r="DC419" i="1" s="1"/>
  <c r="DD419" i="1" s="1"/>
  <c r="DE419" i="1" s="1"/>
  <c r="DF419" i="1" s="1"/>
  <c r="DG419" i="1" s="1"/>
  <c r="DH419" i="1" s="1"/>
  <c r="DI419" i="1" s="1"/>
  <c r="DJ419" i="1" s="1"/>
  <c r="DK419" i="1" s="1"/>
  <c r="DL419" i="1" s="1"/>
  <c r="DM419" i="1" s="1"/>
  <c r="DN419" i="1" s="1"/>
  <c r="DO419" i="1" s="1"/>
  <c r="DP419" i="1" s="1"/>
  <c r="DQ419" i="1" s="1"/>
  <c r="DR419" i="1" s="1"/>
  <c r="DS419" i="1" s="1"/>
  <c r="DT419" i="1" s="1"/>
  <c r="DU419" i="1" s="1"/>
  <c r="DV419" i="1" s="1"/>
  <c r="DW419" i="1" s="1"/>
  <c r="DX419" i="1" s="1"/>
  <c r="DY419" i="1" s="1"/>
  <c r="DZ419" i="1" s="1"/>
  <c r="ED419" i="1" s="1"/>
  <c r="D419" i="1" s="1"/>
  <c r="C419" i="1" s="1"/>
  <c r="EF419" i="1"/>
  <c r="EG419" i="1" s="1"/>
  <c r="EH419" i="1" s="1"/>
  <c r="EI419" i="1" s="1"/>
  <c r="EJ419" i="1" s="1"/>
  <c r="EK419" i="1" s="1"/>
  <c r="EL419" i="1" s="1"/>
  <c r="EM419" i="1" s="1"/>
  <c r="EN419" i="1" s="1"/>
  <c r="EO419" i="1" s="1"/>
  <c r="EP419" i="1" s="1"/>
  <c r="EQ419" i="1" s="1"/>
  <c r="ER419" i="1" s="1"/>
  <c r="ES419" i="1" s="1"/>
  <c r="ET419" i="1" s="1"/>
  <c r="EU419" i="1" s="1"/>
  <c r="EV419" i="1" s="1"/>
  <c r="EW419" i="1" s="1"/>
  <c r="EX419" i="1" s="1"/>
  <c r="EY419" i="1" s="1"/>
  <c r="EZ419" i="1" s="1"/>
  <c r="FA419" i="1" s="1"/>
  <c r="FB419" i="1" s="1"/>
  <c r="FC419" i="1" s="1"/>
  <c r="FD419" i="1" s="1"/>
  <c r="FF419" i="1" s="1"/>
  <c r="J419" i="1" s="1"/>
  <c r="E420" i="1"/>
  <c r="F420" i="1"/>
  <c r="G420" i="1"/>
  <c r="H420" i="1"/>
  <c r="I420" i="1"/>
  <c r="K420" i="1"/>
  <c r="AJ420" i="1" s="1"/>
  <c r="CL420" i="1" s="1"/>
  <c r="L420" i="1"/>
  <c r="AX420" i="1" s="1"/>
  <c r="CQ420" i="1" s="1"/>
  <c r="M420" i="1"/>
  <c r="BJ420" i="1" s="1"/>
  <c r="CT420" i="1" s="1"/>
  <c r="N420" i="1"/>
  <c r="BV420" i="1" s="1"/>
  <c r="CW420" i="1" s="1"/>
  <c r="P420" i="1"/>
  <c r="DB420" i="1"/>
  <c r="DC420" i="1" s="1"/>
  <c r="DD420" i="1" s="1"/>
  <c r="DE420" i="1" s="1"/>
  <c r="DF420" i="1" s="1"/>
  <c r="DG420" i="1" s="1"/>
  <c r="DH420" i="1" s="1"/>
  <c r="DI420" i="1" s="1"/>
  <c r="DJ420" i="1" s="1"/>
  <c r="DK420" i="1" s="1"/>
  <c r="DL420" i="1" s="1"/>
  <c r="DM420" i="1" s="1"/>
  <c r="DN420" i="1" s="1"/>
  <c r="DO420" i="1" s="1"/>
  <c r="DP420" i="1" s="1"/>
  <c r="DQ420" i="1" s="1"/>
  <c r="DR420" i="1" s="1"/>
  <c r="DS420" i="1" s="1"/>
  <c r="DT420" i="1" s="1"/>
  <c r="DU420" i="1" s="1"/>
  <c r="DV420" i="1" s="1"/>
  <c r="DW420" i="1" s="1"/>
  <c r="DX420" i="1" s="1"/>
  <c r="DY420" i="1" s="1"/>
  <c r="DZ420" i="1" s="1"/>
  <c r="ED420" i="1" s="1"/>
  <c r="D420" i="1" s="1"/>
  <c r="C420" i="1" s="1"/>
  <c r="EF420" i="1"/>
  <c r="EG420" i="1" s="1"/>
  <c r="EH420" i="1" s="1"/>
  <c r="EI420" i="1" s="1"/>
  <c r="EJ420" i="1" s="1"/>
  <c r="EK420" i="1" s="1"/>
  <c r="EL420" i="1" s="1"/>
  <c r="EM420" i="1" s="1"/>
  <c r="EN420" i="1" s="1"/>
  <c r="EO420" i="1" s="1"/>
  <c r="EP420" i="1" s="1"/>
  <c r="EQ420" i="1" s="1"/>
  <c r="ER420" i="1" s="1"/>
  <c r="ES420" i="1" s="1"/>
  <c r="ET420" i="1" s="1"/>
  <c r="EU420" i="1" s="1"/>
  <c r="EV420" i="1" s="1"/>
  <c r="EW420" i="1" s="1"/>
  <c r="EX420" i="1" s="1"/>
  <c r="EY420" i="1" s="1"/>
  <c r="EZ420" i="1" s="1"/>
  <c r="FA420" i="1" s="1"/>
  <c r="FB420" i="1" s="1"/>
  <c r="FC420" i="1" s="1"/>
  <c r="FD420" i="1" s="1"/>
  <c r="FF420" i="1" s="1"/>
  <c r="J420" i="1" s="1"/>
  <c r="E421" i="1"/>
  <c r="F421" i="1"/>
  <c r="G421" i="1"/>
  <c r="H421" i="1"/>
  <c r="I421" i="1"/>
  <c r="K421" i="1"/>
  <c r="L421" i="1"/>
  <c r="AN421" i="1" s="1"/>
  <c r="M421" i="1"/>
  <c r="BB421" i="1" s="1"/>
  <c r="N421" i="1"/>
  <c r="P421" i="1"/>
  <c r="AI421" i="1"/>
  <c r="CK421" i="1" s="1"/>
  <c r="AV421" i="1"/>
  <c r="CO421" i="1" s="1"/>
  <c r="AY421" i="1"/>
  <c r="AZ421" i="1"/>
  <c r="BA421" i="1"/>
  <c r="BC421" i="1"/>
  <c r="BD421" i="1"/>
  <c r="BE421" i="1"/>
  <c r="BG421" i="1"/>
  <c r="BH421" i="1"/>
  <c r="BI421" i="1"/>
  <c r="CS421" i="1" s="1"/>
  <c r="BK421" i="1"/>
  <c r="CU421" i="1" s="1"/>
  <c r="CR421" i="1"/>
  <c r="DB421" i="1"/>
  <c r="DC421" i="1"/>
  <c r="DD421" i="1" s="1"/>
  <c r="DE421" i="1" s="1"/>
  <c r="DF421" i="1" s="1"/>
  <c r="DG421" i="1" s="1"/>
  <c r="DH421" i="1" s="1"/>
  <c r="DI421" i="1" s="1"/>
  <c r="DJ421" i="1" s="1"/>
  <c r="DK421" i="1" s="1"/>
  <c r="DL421" i="1" s="1"/>
  <c r="DM421" i="1" s="1"/>
  <c r="DN421" i="1" s="1"/>
  <c r="DO421" i="1" s="1"/>
  <c r="DP421" i="1" s="1"/>
  <c r="DQ421" i="1" s="1"/>
  <c r="DR421" i="1" s="1"/>
  <c r="DS421" i="1" s="1"/>
  <c r="DT421" i="1" s="1"/>
  <c r="DU421" i="1" s="1"/>
  <c r="DV421" i="1" s="1"/>
  <c r="DW421" i="1" s="1"/>
  <c r="DX421" i="1" s="1"/>
  <c r="DY421" i="1" s="1"/>
  <c r="DZ421" i="1" s="1"/>
  <c r="ED421" i="1"/>
  <c r="D421" i="1" s="1"/>
  <c r="C421" i="1" s="1"/>
  <c r="EF421" i="1"/>
  <c r="EG421" i="1" s="1"/>
  <c r="EH421" i="1" s="1"/>
  <c r="EI421" i="1" s="1"/>
  <c r="EJ421" i="1" s="1"/>
  <c r="EK421" i="1" s="1"/>
  <c r="EL421" i="1" s="1"/>
  <c r="EM421" i="1" s="1"/>
  <c r="EN421" i="1" s="1"/>
  <c r="EO421" i="1" s="1"/>
  <c r="EP421" i="1" s="1"/>
  <c r="EQ421" i="1" s="1"/>
  <c r="ER421" i="1" s="1"/>
  <c r="ES421" i="1" s="1"/>
  <c r="ET421" i="1" s="1"/>
  <c r="EU421" i="1" s="1"/>
  <c r="EV421" i="1" s="1"/>
  <c r="EW421" i="1" s="1"/>
  <c r="EX421" i="1" s="1"/>
  <c r="EY421" i="1" s="1"/>
  <c r="EZ421" i="1" s="1"/>
  <c r="FA421" i="1" s="1"/>
  <c r="FB421" i="1" s="1"/>
  <c r="FC421" i="1" s="1"/>
  <c r="FD421" i="1" s="1"/>
  <c r="FF421" i="1"/>
  <c r="J421" i="1" s="1"/>
  <c r="E422" i="1"/>
  <c r="F422" i="1"/>
  <c r="G422" i="1"/>
  <c r="H422" i="1"/>
  <c r="I422" i="1"/>
  <c r="K422" i="1"/>
  <c r="AK422" i="1" s="1"/>
  <c r="CM422" i="1" s="1"/>
  <c r="L422" i="1"/>
  <c r="AL422" i="1" s="1"/>
  <c r="M422" i="1"/>
  <c r="N422" i="1"/>
  <c r="BQ422" i="1" s="1"/>
  <c r="P422" i="1"/>
  <c r="BL422" i="1"/>
  <c r="BM422" i="1"/>
  <c r="BP422" i="1"/>
  <c r="BU422" i="1"/>
  <c r="CV422" i="1" s="1"/>
  <c r="BV422" i="1"/>
  <c r="CW422" i="1" s="1"/>
  <c r="DB422" i="1"/>
  <c r="DC422" i="1" s="1"/>
  <c r="DD422" i="1" s="1"/>
  <c r="DE422" i="1" s="1"/>
  <c r="DF422" i="1" s="1"/>
  <c r="DG422" i="1" s="1"/>
  <c r="DH422" i="1" s="1"/>
  <c r="DI422" i="1" s="1"/>
  <c r="DJ422" i="1" s="1"/>
  <c r="DK422" i="1" s="1"/>
  <c r="DL422" i="1" s="1"/>
  <c r="DM422" i="1" s="1"/>
  <c r="DN422" i="1" s="1"/>
  <c r="DO422" i="1" s="1"/>
  <c r="DP422" i="1" s="1"/>
  <c r="DQ422" i="1" s="1"/>
  <c r="DR422" i="1" s="1"/>
  <c r="DS422" i="1" s="1"/>
  <c r="DT422" i="1" s="1"/>
  <c r="DU422" i="1" s="1"/>
  <c r="DV422" i="1" s="1"/>
  <c r="DW422" i="1" s="1"/>
  <c r="DX422" i="1" s="1"/>
  <c r="DY422" i="1" s="1"/>
  <c r="DZ422" i="1" s="1"/>
  <c r="ED422" i="1"/>
  <c r="D422" i="1" s="1"/>
  <c r="C422" i="1" s="1"/>
  <c r="EF422" i="1"/>
  <c r="EG422" i="1" s="1"/>
  <c r="EH422" i="1"/>
  <c r="EI422" i="1" s="1"/>
  <c r="EJ422" i="1" s="1"/>
  <c r="EK422" i="1" s="1"/>
  <c r="EL422" i="1" s="1"/>
  <c r="EM422" i="1" s="1"/>
  <c r="EN422" i="1" s="1"/>
  <c r="EO422" i="1" s="1"/>
  <c r="EP422" i="1" s="1"/>
  <c r="EQ422" i="1" s="1"/>
  <c r="ER422" i="1" s="1"/>
  <c r="ES422" i="1" s="1"/>
  <c r="ET422" i="1" s="1"/>
  <c r="EU422" i="1" s="1"/>
  <c r="EV422" i="1" s="1"/>
  <c r="EW422" i="1" s="1"/>
  <c r="EX422" i="1" s="1"/>
  <c r="EY422" i="1" s="1"/>
  <c r="EZ422" i="1" s="1"/>
  <c r="FA422" i="1" s="1"/>
  <c r="FB422" i="1" s="1"/>
  <c r="FC422" i="1" s="1"/>
  <c r="FD422" i="1" s="1"/>
  <c r="FF422" i="1"/>
  <c r="J422" i="1" s="1"/>
  <c r="E423" i="1"/>
  <c r="F423" i="1"/>
  <c r="G423" i="1"/>
  <c r="H423" i="1"/>
  <c r="I423" i="1"/>
  <c r="K423" i="1"/>
  <c r="L423" i="1"/>
  <c r="AV423" i="1" s="1"/>
  <c r="CO423" i="1" s="1"/>
  <c r="M423" i="1"/>
  <c r="N423" i="1"/>
  <c r="BS423" i="1" s="1"/>
  <c r="P423" i="1"/>
  <c r="AL423" i="1"/>
  <c r="AM423" i="1"/>
  <c r="AN423" i="1"/>
  <c r="AO423" i="1"/>
  <c r="AQ423" i="1"/>
  <c r="AR423" i="1"/>
  <c r="AT423" i="1"/>
  <c r="AW423" i="1"/>
  <c r="CP423" i="1" s="1"/>
  <c r="AX423" i="1"/>
  <c r="CQ423" i="1" s="1"/>
  <c r="AY423" i="1"/>
  <c r="BO423" i="1"/>
  <c r="BP423" i="1"/>
  <c r="BW423" i="1"/>
  <c r="BX423" i="1"/>
  <c r="CY423" i="1" s="1"/>
  <c r="CX423" i="1"/>
  <c r="DB423" i="1"/>
  <c r="DC423" i="1" s="1"/>
  <c r="DD423" i="1" s="1"/>
  <c r="DE423" i="1" s="1"/>
  <c r="DF423" i="1" s="1"/>
  <c r="DG423" i="1" s="1"/>
  <c r="DH423" i="1" s="1"/>
  <c r="DI423" i="1" s="1"/>
  <c r="DJ423" i="1" s="1"/>
  <c r="DK423" i="1" s="1"/>
  <c r="DL423" i="1" s="1"/>
  <c r="DM423" i="1" s="1"/>
  <c r="DN423" i="1" s="1"/>
  <c r="DO423" i="1" s="1"/>
  <c r="DP423" i="1" s="1"/>
  <c r="DQ423" i="1" s="1"/>
  <c r="DR423" i="1" s="1"/>
  <c r="DS423" i="1" s="1"/>
  <c r="DT423" i="1" s="1"/>
  <c r="DU423" i="1" s="1"/>
  <c r="DV423" i="1" s="1"/>
  <c r="DW423" i="1" s="1"/>
  <c r="DX423" i="1" s="1"/>
  <c r="DY423" i="1" s="1"/>
  <c r="DZ423" i="1" s="1"/>
  <c r="ED423" i="1"/>
  <c r="D423" i="1" s="1"/>
  <c r="C423" i="1" s="1"/>
  <c r="EF423" i="1"/>
  <c r="EG423" i="1" s="1"/>
  <c r="EH423" i="1" s="1"/>
  <c r="EI423" i="1" s="1"/>
  <c r="EJ423" i="1" s="1"/>
  <c r="EK423" i="1" s="1"/>
  <c r="EL423" i="1" s="1"/>
  <c r="EM423" i="1" s="1"/>
  <c r="EN423" i="1" s="1"/>
  <c r="EO423" i="1" s="1"/>
  <c r="EP423" i="1" s="1"/>
  <c r="EQ423" i="1" s="1"/>
  <c r="ER423" i="1" s="1"/>
  <c r="ES423" i="1" s="1"/>
  <c r="ET423" i="1" s="1"/>
  <c r="EU423" i="1" s="1"/>
  <c r="EV423" i="1" s="1"/>
  <c r="EW423" i="1" s="1"/>
  <c r="EX423" i="1" s="1"/>
  <c r="EY423" i="1" s="1"/>
  <c r="EZ423" i="1" s="1"/>
  <c r="FA423" i="1" s="1"/>
  <c r="FB423" i="1" s="1"/>
  <c r="FC423" i="1" s="1"/>
  <c r="FD423" i="1" s="1"/>
  <c r="FF423" i="1"/>
  <c r="J423" i="1" s="1"/>
  <c r="E424" i="1"/>
  <c r="F424" i="1"/>
  <c r="G424" i="1"/>
  <c r="BZ424" i="1" s="1"/>
  <c r="H424" i="1"/>
  <c r="I424" i="1"/>
  <c r="K424" i="1"/>
  <c r="L424" i="1"/>
  <c r="M424" i="1"/>
  <c r="N424" i="1"/>
  <c r="BN424" i="1" s="1"/>
  <c r="P424" i="1"/>
  <c r="AL424" i="1"/>
  <c r="BL424" i="1"/>
  <c r="BP424" i="1"/>
  <c r="BR424" i="1"/>
  <c r="BT424" i="1"/>
  <c r="BV424" i="1"/>
  <c r="CW424" i="1" s="1"/>
  <c r="DB424" i="1"/>
  <c r="DC424" i="1" s="1"/>
  <c r="DD424" i="1" s="1"/>
  <c r="DE424" i="1" s="1"/>
  <c r="DF424" i="1" s="1"/>
  <c r="DG424" i="1" s="1"/>
  <c r="DH424" i="1" s="1"/>
  <c r="DI424" i="1" s="1"/>
  <c r="DJ424" i="1" s="1"/>
  <c r="DK424" i="1" s="1"/>
  <c r="DL424" i="1" s="1"/>
  <c r="DM424" i="1" s="1"/>
  <c r="DN424" i="1" s="1"/>
  <c r="DO424" i="1" s="1"/>
  <c r="DP424" i="1" s="1"/>
  <c r="DQ424" i="1" s="1"/>
  <c r="DR424" i="1" s="1"/>
  <c r="DS424" i="1" s="1"/>
  <c r="DT424" i="1" s="1"/>
  <c r="DU424" i="1" s="1"/>
  <c r="DV424" i="1" s="1"/>
  <c r="DW424" i="1" s="1"/>
  <c r="DX424" i="1" s="1"/>
  <c r="DY424" i="1" s="1"/>
  <c r="DZ424" i="1" s="1"/>
  <c r="ED424" i="1"/>
  <c r="D424" i="1" s="1"/>
  <c r="C424" i="1" s="1"/>
  <c r="EF424" i="1"/>
  <c r="EG424" i="1" s="1"/>
  <c r="EH424" i="1" s="1"/>
  <c r="EI424" i="1" s="1"/>
  <c r="EJ424" i="1" s="1"/>
  <c r="EK424" i="1" s="1"/>
  <c r="EL424" i="1" s="1"/>
  <c r="EM424" i="1" s="1"/>
  <c r="EN424" i="1" s="1"/>
  <c r="EO424" i="1"/>
  <c r="EP424" i="1" s="1"/>
  <c r="EQ424" i="1" s="1"/>
  <c r="ER424" i="1" s="1"/>
  <c r="ES424" i="1" s="1"/>
  <c r="ET424" i="1" s="1"/>
  <c r="EU424" i="1" s="1"/>
  <c r="EV424" i="1" s="1"/>
  <c r="EW424" i="1" s="1"/>
  <c r="EX424" i="1" s="1"/>
  <c r="EY424" i="1" s="1"/>
  <c r="EZ424" i="1" s="1"/>
  <c r="FA424" i="1" s="1"/>
  <c r="FB424" i="1" s="1"/>
  <c r="FC424" i="1" s="1"/>
  <c r="FD424" i="1" s="1"/>
  <c r="FF424" i="1"/>
  <c r="J424" i="1" s="1"/>
  <c r="E425" i="1"/>
  <c r="F425" i="1"/>
  <c r="G425" i="1"/>
  <c r="H425" i="1"/>
  <c r="I425" i="1"/>
  <c r="K425" i="1"/>
  <c r="AE425" i="1" s="1"/>
  <c r="L425" i="1"/>
  <c r="AL425" i="1" s="1"/>
  <c r="M425" i="1"/>
  <c r="N425" i="1"/>
  <c r="BS425" i="1" s="1"/>
  <c r="P425" i="1"/>
  <c r="Y425" i="1"/>
  <c r="AJ425" i="1"/>
  <c r="CL425" i="1" s="1"/>
  <c r="BR425" i="1"/>
  <c r="BT425" i="1"/>
  <c r="BW425" i="1"/>
  <c r="CX425" i="1" s="1"/>
  <c r="DB425" i="1"/>
  <c r="DC425" i="1" s="1"/>
  <c r="DD425" i="1" s="1"/>
  <c r="DE425" i="1" s="1"/>
  <c r="DF425" i="1" s="1"/>
  <c r="DG425" i="1" s="1"/>
  <c r="DH425" i="1" s="1"/>
  <c r="DI425" i="1" s="1"/>
  <c r="DJ425" i="1" s="1"/>
  <c r="DK425" i="1" s="1"/>
  <c r="DL425" i="1" s="1"/>
  <c r="DM425" i="1" s="1"/>
  <c r="DN425" i="1" s="1"/>
  <c r="DO425" i="1" s="1"/>
  <c r="DP425" i="1" s="1"/>
  <c r="DQ425" i="1" s="1"/>
  <c r="DR425" i="1" s="1"/>
  <c r="DS425" i="1" s="1"/>
  <c r="DT425" i="1" s="1"/>
  <c r="DU425" i="1" s="1"/>
  <c r="DV425" i="1" s="1"/>
  <c r="DW425" i="1" s="1"/>
  <c r="DX425" i="1" s="1"/>
  <c r="DY425" i="1" s="1"/>
  <c r="DZ425" i="1" s="1"/>
  <c r="ED425" i="1"/>
  <c r="D425" i="1" s="1"/>
  <c r="C425" i="1" s="1"/>
  <c r="EF425" i="1"/>
  <c r="EG425" i="1" s="1"/>
  <c r="EH425" i="1" s="1"/>
  <c r="EI425" i="1" s="1"/>
  <c r="EJ425" i="1" s="1"/>
  <c r="EK425" i="1" s="1"/>
  <c r="EL425" i="1" s="1"/>
  <c r="EM425" i="1" s="1"/>
  <c r="EN425" i="1" s="1"/>
  <c r="EO425" i="1" s="1"/>
  <c r="EP425" i="1" s="1"/>
  <c r="EQ425" i="1" s="1"/>
  <c r="ER425" i="1" s="1"/>
  <c r="ES425" i="1" s="1"/>
  <c r="ET425" i="1" s="1"/>
  <c r="EU425" i="1" s="1"/>
  <c r="EV425" i="1" s="1"/>
  <c r="EW425" i="1" s="1"/>
  <c r="EX425" i="1" s="1"/>
  <c r="EY425" i="1" s="1"/>
  <c r="EZ425" i="1" s="1"/>
  <c r="FA425" i="1" s="1"/>
  <c r="FB425" i="1" s="1"/>
  <c r="FC425" i="1" s="1"/>
  <c r="FD425" i="1" s="1"/>
  <c r="FF425" i="1"/>
  <c r="J425" i="1" s="1"/>
  <c r="E426" i="1"/>
  <c r="F426" i="1"/>
  <c r="G426" i="1"/>
  <c r="H426" i="1"/>
  <c r="I426" i="1"/>
  <c r="K426" i="1"/>
  <c r="Z426" i="1" s="1"/>
  <c r="L426" i="1"/>
  <c r="AT426" i="1" s="1"/>
  <c r="M426" i="1"/>
  <c r="N426" i="1"/>
  <c r="BS426" i="1" s="1"/>
  <c r="P426" i="1"/>
  <c r="AB426" i="1"/>
  <c r="AE426" i="1"/>
  <c r="AH426" i="1"/>
  <c r="CJ426" i="1" s="1"/>
  <c r="AP426" i="1"/>
  <c r="BD426" i="1"/>
  <c r="BU426" i="1"/>
  <c r="CV426" i="1"/>
  <c r="DB426" i="1"/>
  <c r="DC426" i="1" s="1"/>
  <c r="DD426" i="1" s="1"/>
  <c r="DE426" i="1" s="1"/>
  <c r="DF426" i="1" s="1"/>
  <c r="DG426" i="1" s="1"/>
  <c r="DH426" i="1" s="1"/>
  <c r="DI426" i="1" s="1"/>
  <c r="DJ426" i="1" s="1"/>
  <c r="DK426" i="1" s="1"/>
  <c r="DL426" i="1" s="1"/>
  <c r="DM426" i="1" s="1"/>
  <c r="DN426" i="1" s="1"/>
  <c r="DO426" i="1" s="1"/>
  <c r="DP426" i="1" s="1"/>
  <c r="DQ426" i="1" s="1"/>
  <c r="DR426" i="1" s="1"/>
  <c r="DS426" i="1" s="1"/>
  <c r="DT426" i="1" s="1"/>
  <c r="DU426" i="1" s="1"/>
  <c r="DV426" i="1" s="1"/>
  <c r="DW426" i="1" s="1"/>
  <c r="DX426" i="1" s="1"/>
  <c r="DY426" i="1" s="1"/>
  <c r="DZ426" i="1" s="1"/>
  <c r="ED426" i="1"/>
  <c r="D426" i="1" s="1"/>
  <c r="C426" i="1" s="1"/>
  <c r="EF426" i="1"/>
  <c r="EG426" i="1"/>
  <c r="EH426" i="1" s="1"/>
  <c r="EI426" i="1" s="1"/>
  <c r="EJ426" i="1" s="1"/>
  <c r="EK426" i="1" s="1"/>
  <c r="EL426" i="1" s="1"/>
  <c r="EM426" i="1" s="1"/>
  <c r="EN426" i="1" s="1"/>
  <c r="EO426" i="1" s="1"/>
  <c r="EP426" i="1" s="1"/>
  <c r="EQ426" i="1" s="1"/>
  <c r="ER426" i="1" s="1"/>
  <c r="ES426" i="1" s="1"/>
  <c r="ET426" i="1" s="1"/>
  <c r="EU426" i="1" s="1"/>
  <c r="EV426" i="1" s="1"/>
  <c r="EW426" i="1" s="1"/>
  <c r="EX426" i="1" s="1"/>
  <c r="EY426" i="1" s="1"/>
  <c r="EZ426" i="1" s="1"/>
  <c r="FA426" i="1" s="1"/>
  <c r="FB426" i="1" s="1"/>
  <c r="FC426" i="1" s="1"/>
  <c r="FD426" i="1" s="1"/>
  <c r="FF426" i="1"/>
  <c r="J426" i="1" s="1"/>
  <c r="E427" i="1"/>
  <c r="F427" i="1"/>
  <c r="G427" i="1"/>
  <c r="H427" i="1"/>
  <c r="I427" i="1"/>
  <c r="K427" i="1"/>
  <c r="AD427" i="1" s="1"/>
  <c r="L427" i="1"/>
  <c r="AR427" i="1" s="1"/>
  <c r="M427" i="1"/>
  <c r="N427" i="1"/>
  <c r="BM427" i="1" s="1"/>
  <c r="P427" i="1"/>
  <c r="AB427" i="1"/>
  <c r="AE427" i="1"/>
  <c r="AL427" i="1"/>
  <c r="AS427" i="1"/>
  <c r="AW427" i="1"/>
  <c r="CP427" i="1" s="1"/>
  <c r="AY427" i="1"/>
  <c r="BL427" i="1"/>
  <c r="BO427" i="1"/>
  <c r="BQ427" i="1"/>
  <c r="BR427" i="1"/>
  <c r="BU427" i="1"/>
  <c r="CV427" i="1" s="1"/>
  <c r="BV427" i="1"/>
  <c r="CW427" i="1" s="1"/>
  <c r="BW427" i="1"/>
  <c r="CX427" i="1" s="1"/>
  <c r="DB427" i="1"/>
  <c r="DC427" i="1" s="1"/>
  <c r="DD427" i="1" s="1"/>
  <c r="DE427" i="1" s="1"/>
  <c r="DF427" i="1" s="1"/>
  <c r="DG427" i="1" s="1"/>
  <c r="DH427" i="1" s="1"/>
  <c r="DI427" i="1" s="1"/>
  <c r="DJ427" i="1" s="1"/>
  <c r="DK427" i="1" s="1"/>
  <c r="DL427" i="1" s="1"/>
  <c r="DM427" i="1" s="1"/>
  <c r="DN427" i="1" s="1"/>
  <c r="DO427" i="1" s="1"/>
  <c r="DP427" i="1" s="1"/>
  <c r="DQ427" i="1" s="1"/>
  <c r="DR427" i="1" s="1"/>
  <c r="DS427" i="1" s="1"/>
  <c r="DT427" i="1" s="1"/>
  <c r="DU427" i="1" s="1"/>
  <c r="DV427" i="1" s="1"/>
  <c r="DW427" i="1" s="1"/>
  <c r="DX427" i="1" s="1"/>
  <c r="DY427" i="1" s="1"/>
  <c r="DZ427" i="1" s="1"/>
  <c r="ED427" i="1"/>
  <c r="D427" i="1" s="1"/>
  <c r="C427" i="1" s="1"/>
  <c r="EF427" i="1"/>
  <c r="EG427" i="1" s="1"/>
  <c r="EH427" i="1" s="1"/>
  <c r="EI427" i="1" s="1"/>
  <c r="EJ427" i="1" s="1"/>
  <c r="EK427" i="1" s="1"/>
  <c r="EL427" i="1" s="1"/>
  <c r="EM427" i="1" s="1"/>
  <c r="EN427" i="1" s="1"/>
  <c r="EO427" i="1" s="1"/>
  <c r="EP427" i="1" s="1"/>
  <c r="EQ427" i="1" s="1"/>
  <c r="ER427" i="1" s="1"/>
  <c r="ES427" i="1" s="1"/>
  <c r="ET427" i="1" s="1"/>
  <c r="EU427" i="1" s="1"/>
  <c r="EV427" i="1" s="1"/>
  <c r="EW427" i="1" s="1"/>
  <c r="EX427" i="1" s="1"/>
  <c r="EY427" i="1" s="1"/>
  <c r="EZ427" i="1" s="1"/>
  <c r="FA427" i="1" s="1"/>
  <c r="FB427" i="1" s="1"/>
  <c r="FC427" i="1" s="1"/>
  <c r="FD427" i="1" s="1"/>
  <c r="FF427" i="1"/>
  <c r="J427" i="1" s="1"/>
  <c r="E428" i="1"/>
  <c r="F428" i="1"/>
  <c r="G428" i="1"/>
  <c r="H428" i="1"/>
  <c r="I428" i="1"/>
  <c r="K428" i="1"/>
  <c r="L428" i="1"/>
  <c r="M428" i="1"/>
  <c r="N428" i="1"/>
  <c r="P428" i="1"/>
  <c r="Y428" i="1"/>
  <c r="AD428" i="1"/>
  <c r="AH428" i="1"/>
  <c r="CJ428" i="1" s="1"/>
  <c r="AJ428" i="1"/>
  <c r="CL428" i="1" s="1"/>
  <c r="BQ428" i="1"/>
  <c r="BS428" i="1"/>
  <c r="DB428" i="1"/>
  <c r="DC428" i="1" s="1"/>
  <c r="DD428" i="1" s="1"/>
  <c r="DE428" i="1" s="1"/>
  <c r="DF428" i="1" s="1"/>
  <c r="DG428" i="1" s="1"/>
  <c r="DH428" i="1" s="1"/>
  <c r="DI428" i="1" s="1"/>
  <c r="DJ428" i="1" s="1"/>
  <c r="DK428" i="1" s="1"/>
  <c r="DL428" i="1" s="1"/>
  <c r="DM428" i="1" s="1"/>
  <c r="DN428" i="1" s="1"/>
  <c r="DO428" i="1" s="1"/>
  <c r="DP428" i="1" s="1"/>
  <c r="DQ428" i="1" s="1"/>
  <c r="DR428" i="1" s="1"/>
  <c r="DS428" i="1" s="1"/>
  <c r="DT428" i="1" s="1"/>
  <c r="DU428" i="1" s="1"/>
  <c r="DV428" i="1" s="1"/>
  <c r="DW428" i="1" s="1"/>
  <c r="DX428" i="1" s="1"/>
  <c r="DY428" i="1" s="1"/>
  <c r="DZ428" i="1" s="1"/>
  <c r="ED428" i="1"/>
  <c r="D428" i="1" s="1"/>
  <c r="C428" i="1" s="1"/>
  <c r="EF428" i="1"/>
  <c r="EG428" i="1" s="1"/>
  <c r="EH428" i="1" s="1"/>
  <c r="EI428" i="1" s="1"/>
  <c r="EJ428" i="1" s="1"/>
  <c r="EK428" i="1" s="1"/>
  <c r="EL428" i="1" s="1"/>
  <c r="EM428" i="1" s="1"/>
  <c r="EN428" i="1" s="1"/>
  <c r="EO428" i="1" s="1"/>
  <c r="EP428" i="1" s="1"/>
  <c r="EQ428" i="1" s="1"/>
  <c r="ER428" i="1" s="1"/>
  <c r="ES428" i="1" s="1"/>
  <c r="ET428" i="1" s="1"/>
  <c r="EU428" i="1" s="1"/>
  <c r="EV428" i="1" s="1"/>
  <c r="EW428" i="1" s="1"/>
  <c r="EX428" i="1" s="1"/>
  <c r="EY428" i="1" s="1"/>
  <c r="EZ428" i="1" s="1"/>
  <c r="FA428" i="1" s="1"/>
  <c r="FB428" i="1" s="1"/>
  <c r="FC428" i="1" s="1"/>
  <c r="FD428" i="1" s="1"/>
  <c r="FF428" i="1"/>
  <c r="J428" i="1" s="1"/>
  <c r="E429" i="1"/>
  <c r="F429" i="1"/>
  <c r="G429" i="1"/>
  <c r="H429" i="1"/>
  <c r="I429" i="1"/>
  <c r="K429" i="1"/>
  <c r="L429" i="1"/>
  <c r="AX429" i="1" s="1"/>
  <c r="CQ429" i="1" s="1"/>
  <c r="M429" i="1"/>
  <c r="BK429" i="1" s="1"/>
  <c r="CU429" i="1" s="1"/>
  <c r="N429" i="1"/>
  <c r="P429" i="1"/>
  <c r="AD429" i="1"/>
  <c r="AS429" i="1"/>
  <c r="AT429" i="1"/>
  <c r="AV429" i="1"/>
  <c r="CO429" i="1" s="1"/>
  <c r="BC429" i="1"/>
  <c r="BL429" i="1"/>
  <c r="BN429" i="1"/>
  <c r="BQ429" i="1"/>
  <c r="BS429" i="1"/>
  <c r="BV429" i="1"/>
  <c r="CW429" i="1" s="1"/>
  <c r="DB429" i="1"/>
  <c r="DC429" i="1" s="1"/>
  <c r="DD429" i="1" s="1"/>
  <c r="DE429" i="1" s="1"/>
  <c r="DF429" i="1" s="1"/>
  <c r="DG429" i="1" s="1"/>
  <c r="DH429" i="1" s="1"/>
  <c r="DI429" i="1" s="1"/>
  <c r="DJ429" i="1" s="1"/>
  <c r="DK429" i="1" s="1"/>
  <c r="DL429" i="1" s="1"/>
  <c r="DM429" i="1" s="1"/>
  <c r="DN429" i="1" s="1"/>
  <c r="DO429" i="1" s="1"/>
  <c r="DP429" i="1" s="1"/>
  <c r="DQ429" i="1" s="1"/>
  <c r="DR429" i="1" s="1"/>
  <c r="DS429" i="1" s="1"/>
  <c r="DT429" i="1" s="1"/>
  <c r="DU429" i="1" s="1"/>
  <c r="DV429" i="1" s="1"/>
  <c r="DW429" i="1" s="1"/>
  <c r="DX429" i="1" s="1"/>
  <c r="DY429" i="1" s="1"/>
  <c r="DZ429" i="1" s="1"/>
  <c r="ED429" i="1"/>
  <c r="D429" i="1" s="1"/>
  <c r="C429" i="1" s="1"/>
  <c r="EF429" i="1"/>
  <c r="EG429" i="1" s="1"/>
  <c r="EH429" i="1"/>
  <c r="EI429" i="1" s="1"/>
  <c r="EJ429" i="1" s="1"/>
  <c r="EK429" i="1" s="1"/>
  <c r="EL429" i="1" s="1"/>
  <c r="EM429" i="1" s="1"/>
  <c r="EN429" i="1" s="1"/>
  <c r="EO429" i="1" s="1"/>
  <c r="EP429" i="1" s="1"/>
  <c r="EQ429" i="1" s="1"/>
  <c r="ER429" i="1" s="1"/>
  <c r="ES429" i="1" s="1"/>
  <c r="ET429" i="1" s="1"/>
  <c r="EU429" i="1" s="1"/>
  <c r="EV429" i="1" s="1"/>
  <c r="EW429" i="1" s="1"/>
  <c r="EX429" i="1" s="1"/>
  <c r="EY429" i="1" s="1"/>
  <c r="EZ429" i="1" s="1"/>
  <c r="FA429" i="1" s="1"/>
  <c r="FB429" i="1" s="1"/>
  <c r="FC429" i="1" s="1"/>
  <c r="FD429" i="1" s="1"/>
  <c r="FF429" i="1"/>
  <c r="J429" i="1" s="1"/>
  <c r="E430" i="1"/>
  <c r="F430" i="1"/>
  <c r="G430" i="1"/>
  <c r="H430" i="1"/>
  <c r="I430" i="1"/>
  <c r="K430" i="1"/>
  <c r="L430" i="1"/>
  <c r="M430" i="1"/>
  <c r="BC430" i="1" s="1"/>
  <c r="N430" i="1"/>
  <c r="BS430" i="1" s="1"/>
  <c r="P430" i="1"/>
  <c r="AE430" i="1"/>
  <c r="AF430" i="1"/>
  <c r="AH430" i="1"/>
  <c r="CJ430" i="1" s="1"/>
  <c r="AJ430" i="1"/>
  <c r="CL430" i="1" s="1"/>
  <c r="AL430" i="1"/>
  <c r="BA430" i="1"/>
  <c r="BF430" i="1"/>
  <c r="DB430" i="1"/>
  <c r="DC430" i="1" s="1"/>
  <c r="DD430" i="1" s="1"/>
  <c r="DE430" i="1" s="1"/>
  <c r="DF430" i="1" s="1"/>
  <c r="DG430" i="1" s="1"/>
  <c r="DH430" i="1" s="1"/>
  <c r="DI430" i="1" s="1"/>
  <c r="DJ430" i="1" s="1"/>
  <c r="DK430" i="1" s="1"/>
  <c r="DL430" i="1" s="1"/>
  <c r="DM430" i="1" s="1"/>
  <c r="DN430" i="1" s="1"/>
  <c r="DO430" i="1" s="1"/>
  <c r="DP430" i="1" s="1"/>
  <c r="DQ430" i="1" s="1"/>
  <c r="DR430" i="1" s="1"/>
  <c r="DS430" i="1" s="1"/>
  <c r="DT430" i="1" s="1"/>
  <c r="DU430" i="1" s="1"/>
  <c r="DV430" i="1" s="1"/>
  <c r="DW430" i="1" s="1"/>
  <c r="DX430" i="1" s="1"/>
  <c r="DY430" i="1" s="1"/>
  <c r="DZ430" i="1" s="1"/>
  <c r="ED430" i="1"/>
  <c r="D430" i="1" s="1"/>
  <c r="C430" i="1" s="1"/>
  <c r="EF430" i="1"/>
  <c r="EG430" i="1" s="1"/>
  <c r="EH430" i="1" s="1"/>
  <c r="EI430" i="1" s="1"/>
  <c r="EJ430" i="1" s="1"/>
  <c r="EK430" i="1" s="1"/>
  <c r="EL430" i="1" s="1"/>
  <c r="EM430" i="1" s="1"/>
  <c r="EN430" i="1" s="1"/>
  <c r="EO430" i="1" s="1"/>
  <c r="EP430" i="1" s="1"/>
  <c r="EQ430" i="1" s="1"/>
  <c r="ER430" i="1" s="1"/>
  <c r="ES430" i="1" s="1"/>
  <c r="ET430" i="1" s="1"/>
  <c r="EU430" i="1" s="1"/>
  <c r="EV430" i="1" s="1"/>
  <c r="EW430" i="1" s="1"/>
  <c r="EX430" i="1" s="1"/>
  <c r="EY430" i="1" s="1"/>
  <c r="EZ430" i="1" s="1"/>
  <c r="FA430" i="1" s="1"/>
  <c r="FB430" i="1" s="1"/>
  <c r="FC430" i="1" s="1"/>
  <c r="FD430" i="1" s="1"/>
  <c r="FF430" i="1"/>
  <c r="J430" i="1" s="1"/>
  <c r="E431" i="1"/>
  <c r="F431" i="1"/>
  <c r="G431" i="1"/>
  <c r="H431" i="1"/>
  <c r="I431" i="1"/>
  <c r="K431" i="1"/>
  <c r="AA431" i="1" s="1"/>
  <c r="L431" i="1"/>
  <c r="AL431" i="1" s="1"/>
  <c r="M431" i="1"/>
  <c r="N431" i="1"/>
  <c r="P431" i="1"/>
  <c r="AB431" i="1"/>
  <c r="AN431" i="1"/>
  <c r="AT431" i="1"/>
  <c r="DB431" i="1"/>
  <c r="DC431" i="1" s="1"/>
  <c r="DD431" i="1" s="1"/>
  <c r="DE431" i="1" s="1"/>
  <c r="DF431" i="1" s="1"/>
  <c r="DG431" i="1" s="1"/>
  <c r="DH431" i="1" s="1"/>
  <c r="DI431" i="1" s="1"/>
  <c r="DJ431" i="1" s="1"/>
  <c r="DK431" i="1" s="1"/>
  <c r="DL431" i="1" s="1"/>
  <c r="DM431" i="1" s="1"/>
  <c r="DN431" i="1" s="1"/>
  <c r="DO431" i="1" s="1"/>
  <c r="DP431" i="1" s="1"/>
  <c r="DQ431" i="1" s="1"/>
  <c r="DR431" i="1" s="1"/>
  <c r="DS431" i="1" s="1"/>
  <c r="DT431" i="1" s="1"/>
  <c r="DU431" i="1" s="1"/>
  <c r="DV431" i="1" s="1"/>
  <c r="DW431" i="1" s="1"/>
  <c r="DX431" i="1" s="1"/>
  <c r="DY431" i="1" s="1"/>
  <c r="DZ431" i="1" s="1"/>
  <c r="ED431" i="1"/>
  <c r="D431" i="1" s="1"/>
  <c r="C431" i="1" s="1"/>
  <c r="EF431" i="1"/>
  <c r="EG431" i="1"/>
  <c r="EH431" i="1" s="1"/>
  <c r="EI431" i="1" s="1"/>
  <c r="EJ431" i="1" s="1"/>
  <c r="EK431" i="1" s="1"/>
  <c r="EL431" i="1" s="1"/>
  <c r="EM431" i="1" s="1"/>
  <c r="EN431" i="1" s="1"/>
  <c r="EO431" i="1" s="1"/>
  <c r="EP431" i="1" s="1"/>
  <c r="EQ431" i="1" s="1"/>
  <c r="ER431" i="1" s="1"/>
  <c r="ES431" i="1" s="1"/>
  <c r="ET431" i="1" s="1"/>
  <c r="EU431" i="1" s="1"/>
  <c r="EV431" i="1" s="1"/>
  <c r="EW431" i="1" s="1"/>
  <c r="EX431" i="1" s="1"/>
  <c r="EY431" i="1" s="1"/>
  <c r="EZ431" i="1" s="1"/>
  <c r="FA431" i="1" s="1"/>
  <c r="FB431" i="1" s="1"/>
  <c r="FC431" i="1" s="1"/>
  <c r="FD431" i="1" s="1"/>
  <c r="FF431" i="1"/>
  <c r="J431" i="1" s="1"/>
  <c r="E432" i="1"/>
  <c r="F432" i="1"/>
  <c r="G432" i="1"/>
  <c r="H432" i="1"/>
  <c r="I432" i="1"/>
  <c r="K432" i="1"/>
  <c r="AJ432" i="1" s="1"/>
  <c r="CL432" i="1" s="1"/>
  <c r="L432" i="1"/>
  <c r="M432" i="1"/>
  <c r="N432" i="1"/>
  <c r="BT432" i="1" s="1"/>
  <c r="P432" i="1"/>
  <c r="AO432" i="1"/>
  <c r="BE432" i="1"/>
  <c r="BF432" i="1"/>
  <c r="BI432" i="1"/>
  <c r="CS432" i="1" s="1"/>
  <c r="BJ432" i="1"/>
  <c r="CT432" i="1" s="1"/>
  <c r="BP432" i="1"/>
  <c r="BW432" i="1"/>
  <c r="CX432" i="1" s="1"/>
  <c r="DB432" i="1"/>
  <c r="DC432" i="1" s="1"/>
  <c r="DD432" i="1" s="1"/>
  <c r="DE432" i="1" s="1"/>
  <c r="DF432" i="1" s="1"/>
  <c r="DG432" i="1" s="1"/>
  <c r="DH432" i="1" s="1"/>
  <c r="DI432" i="1" s="1"/>
  <c r="DJ432" i="1" s="1"/>
  <c r="DK432" i="1" s="1"/>
  <c r="DL432" i="1" s="1"/>
  <c r="DM432" i="1" s="1"/>
  <c r="DN432" i="1" s="1"/>
  <c r="DO432" i="1" s="1"/>
  <c r="DP432" i="1" s="1"/>
  <c r="DQ432" i="1" s="1"/>
  <c r="DR432" i="1" s="1"/>
  <c r="DS432" i="1" s="1"/>
  <c r="DT432" i="1" s="1"/>
  <c r="DU432" i="1" s="1"/>
  <c r="DV432" i="1" s="1"/>
  <c r="DW432" i="1" s="1"/>
  <c r="DX432" i="1" s="1"/>
  <c r="DY432" i="1" s="1"/>
  <c r="DZ432" i="1" s="1"/>
  <c r="ED432" i="1"/>
  <c r="D432" i="1" s="1"/>
  <c r="C432" i="1" s="1"/>
  <c r="EF432" i="1"/>
  <c r="EG432" i="1" s="1"/>
  <c r="EH432" i="1" s="1"/>
  <c r="EI432" i="1" s="1"/>
  <c r="EJ432" i="1" s="1"/>
  <c r="EK432" i="1" s="1"/>
  <c r="EL432" i="1" s="1"/>
  <c r="EM432" i="1" s="1"/>
  <c r="EN432" i="1" s="1"/>
  <c r="EO432" i="1" s="1"/>
  <c r="EP432" i="1" s="1"/>
  <c r="EQ432" i="1" s="1"/>
  <c r="ER432" i="1" s="1"/>
  <c r="ES432" i="1" s="1"/>
  <c r="ET432" i="1" s="1"/>
  <c r="EU432" i="1" s="1"/>
  <c r="EV432" i="1" s="1"/>
  <c r="EW432" i="1" s="1"/>
  <c r="EX432" i="1" s="1"/>
  <c r="EY432" i="1" s="1"/>
  <c r="EZ432" i="1" s="1"/>
  <c r="FA432" i="1" s="1"/>
  <c r="FB432" i="1" s="1"/>
  <c r="FC432" i="1" s="1"/>
  <c r="FD432" i="1" s="1"/>
  <c r="FF432" i="1"/>
  <c r="J432" i="1" s="1"/>
  <c r="E433" i="1"/>
  <c r="F433" i="1"/>
  <c r="G433" i="1"/>
  <c r="H433" i="1"/>
  <c r="I433" i="1"/>
  <c r="K433" i="1"/>
  <c r="AA433" i="1" s="1"/>
  <c r="L433" i="1"/>
  <c r="M433" i="1"/>
  <c r="N433" i="1"/>
  <c r="P433" i="1"/>
  <c r="Y433" i="1"/>
  <c r="AB433" i="1"/>
  <c r="AC433" i="1"/>
  <c r="AF433" i="1"/>
  <c r="AH433" i="1"/>
  <c r="CJ433" i="1" s="1"/>
  <c r="AK433" i="1"/>
  <c r="CM433" i="1" s="1"/>
  <c r="AV433" i="1"/>
  <c r="CO433" i="1" s="1"/>
  <c r="BA433" i="1"/>
  <c r="BB433" i="1"/>
  <c r="BC433" i="1"/>
  <c r="BD433" i="1"/>
  <c r="BF433" i="1"/>
  <c r="BG433" i="1"/>
  <c r="BH433" i="1"/>
  <c r="CR433" i="1" s="1"/>
  <c r="BI433" i="1"/>
  <c r="BK433" i="1"/>
  <c r="CU433" i="1" s="1"/>
  <c r="CS433" i="1"/>
  <c r="DB433" i="1"/>
  <c r="DC433" i="1" s="1"/>
  <c r="DD433" i="1" s="1"/>
  <c r="DE433" i="1" s="1"/>
  <c r="DF433" i="1" s="1"/>
  <c r="DG433" i="1" s="1"/>
  <c r="DH433" i="1" s="1"/>
  <c r="DI433" i="1" s="1"/>
  <c r="DJ433" i="1" s="1"/>
  <c r="DK433" i="1" s="1"/>
  <c r="DL433" i="1" s="1"/>
  <c r="DM433" i="1" s="1"/>
  <c r="DN433" i="1" s="1"/>
  <c r="DO433" i="1" s="1"/>
  <c r="DP433" i="1" s="1"/>
  <c r="DQ433" i="1" s="1"/>
  <c r="DR433" i="1" s="1"/>
  <c r="DS433" i="1" s="1"/>
  <c r="DT433" i="1" s="1"/>
  <c r="DU433" i="1" s="1"/>
  <c r="DV433" i="1" s="1"/>
  <c r="DW433" i="1" s="1"/>
  <c r="DX433" i="1" s="1"/>
  <c r="DY433" i="1" s="1"/>
  <c r="DZ433" i="1" s="1"/>
  <c r="ED433" i="1"/>
  <c r="D433" i="1" s="1"/>
  <c r="C433" i="1" s="1"/>
  <c r="EF433" i="1"/>
  <c r="EG433" i="1"/>
  <c r="EH433" i="1" s="1"/>
  <c r="EI433" i="1" s="1"/>
  <c r="EJ433" i="1" s="1"/>
  <c r="EK433" i="1" s="1"/>
  <c r="EL433" i="1" s="1"/>
  <c r="EM433" i="1" s="1"/>
  <c r="EN433" i="1" s="1"/>
  <c r="EO433" i="1" s="1"/>
  <c r="EP433" i="1" s="1"/>
  <c r="EQ433" i="1" s="1"/>
  <c r="ER433" i="1" s="1"/>
  <c r="ES433" i="1" s="1"/>
  <c r="ET433" i="1" s="1"/>
  <c r="EU433" i="1" s="1"/>
  <c r="EV433" i="1" s="1"/>
  <c r="EW433" i="1" s="1"/>
  <c r="EX433" i="1" s="1"/>
  <c r="EY433" i="1" s="1"/>
  <c r="EZ433" i="1" s="1"/>
  <c r="FA433" i="1" s="1"/>
  <c r="FB433" i="1" s="1"/>
  <c r="FC433" i="1" s="1"/>
  <c r="FD433" i="1" s="1"/>
  <c r="FF433" i="1"/>
  <c r="J433" i="1" s="1"/>
  <c r="E434" i="1"/>
  <c r="F434" i="1"/>
  <c r="G434" i="1"/>
  <c r="H434" i="1"/>
  <c r="I434" i="1"/>
  <c r="K434" i="1"/>
  <c r="L434" i="1"/>
  <c r="M434" i="1"/>
  <c r="N434" i="1"/>
  <c r="BS434" i="1" s="1"/>
  <c r="P434" i="1"/>
  <c r="AB434" i="1"/>
  <c r="AE434" i="1"/>
  <c r="AI434" i="1"/>
  <c r="CK434" i="1" s="1"/>
  <c r="AJ434" i="1"/>
  <c r="CL434" i="1" s="1"/>
  <c r="AS434" i="1"/>
  <c r="BB434" i="1"/>
  <c r="BC434" i="1"/>
  <c r="BE434" i="1"/>
  <c r="BG434" i="1"/>
  <c r="BI434" i="1"/>
  <c r="CS434" i="1" s="1"/>
  <c r="BJ434" i="1"/>
  <c r="CT434" i="1" s="1"/>
  <c r="BP434" i="1"/>
  <c r="BW434" i="1"/>
  <c r="CX434" i="1" s="1"/>
  <c r="DB434" i="1"/>
  <c r="DC434" i="1"/>
  <c r="DD434" i="1" s="1"/>
  <c r="DE434" i="1" s="1"/>
  <c r="DF434" i="1" s="1"/>
  <c r="DG434" i="1" s="1"/>
  <c r="DH434" i="1" s="1"/>
  <c r="DI434" i="1" s="1"/>
  <c r="DJ434" i="1" s="1"/>
  <c r="DK434" i="1" s="1"/>
  <c r="DL434" i="1" s="1"/>
  <c r="DM434" i="1" s="1"/>
  <c r="DN434" i="1" s="1"/>
  <c r="DO434" i="1" s="1"/>
  <c r="DP434" i="1" s="1"/>
  <c r="DQ434" i="1" s="1"/>
  <c r="DR434" i="1" s="1"/>
  <c r="DS434" i="1" s="1"/>
  <c r="DT434" i="1" s="1"/>
  <c r="DU434" i="1" s="1"/>
  <c r="DV434" i="1" s="1"/>
  <c r="DW434" i="1" s="1"/>
  <c r="DX434" i="1" s="1"/>
  <c r="DY434" i="1" s="1"/>
  <c r="DZ434" i="1" s="1"/>
  <c r="ED434" i="1"/>
  <c r="D434" i="1" s="1"/>
  <c r="C434" i="1" s="1"/>
  <c r="EF434" i="1"/>
  <c r="EG434" i="1" s="1"/>
  <c r="EH434" i="1" s="1"/>
  <c r="EI434" i="1" s="1"/>
  <c r="EJ434" i="1" s="1"/>
  <c r="EK434" i="1" s="1"/>
  <c r="EL434" i="1" s="1"/>
  <c r="EM434" i="1" s="1"/>
  <c r="EN434" i="1" s="1"/>
  <c r="EO434" i="1" s="1"/>
  <c r="EP434" i="1" s="1"/>
  <c r="EQ434" i="1" s="1"/>
  <c r="ER434" i="1" s="1"/>
  <c r="ES434" i="1" s="1"/>
  <c r="ET434" i="1" s="1"/>
  <c r="EU434" i="1" s="1"/>
  <c r="EV434" i="1" s="1"/>
  <c r="EW434" i="1" s="1"/>
  <c r="EX434" i="1" s="1"/>
  <c r="EY434" i="1" s="1"/>
  <c r="EZ434" i="1" s="1"/>
  <c r="FA434" i="1" s="1"/>
  <c r="FB434" i="1" s="1"/>
  <c r="FC434" i="1" s="1"/>
  <c r="FD434" i="1" s="1"/>
  <c r="FF434" i="1"/>
  <c r="J434" i="1" s="1"/>
  <c r="E435" i="1"/>
  <c r="F435" i="1"/>
  <c r="G435" i="1"/>
  <c r="H435" i="1"/>
  <c r="I435" i="1"/>
  <c r="K435" i="1"/>
  <c r="Z435" i="1" s="1"/>
  <c r="L435" i="1"/>
  <c r="M435" i="1"/>
  <c r="N435" i="1"/>
  <c r="P435" i="1"/>
  <c r="AA435" i="1"/>
  <c r="AG435" i="1"/>
  <c r="AJ435" i="1"/>
  <c r="CL435" i="1" s="1"/>
  <c r="AR435" i="1"/>
  <c r="BO435" i="1"/>
  <c r="BQ435" i="1"/>
  <c r="BS435" i="1"/>
  <c r="BW435" i="1"/>
  <c r="CX435" i="1" s="1"/>
  <c r="BZ435" i="1"/>
  <c r="DB435" i="1"/>
  <c r="DC435" i="1" s="1"/>
  <c r="DD435" i="1" s="1"/>
  <c r="DE435" i="1" s="1"/>
  <c r="DF435" i="1" s="1"/>
  <c r="DG435" i="1" s="1"/>
  <c r="DH435" i="1" s="1"/>
  <c r="DI435" i="1" s="1"/>
  <c r="DJ435" i="1" s="1"/>
  <c r="DK435" i="1" s="1"/>
  <c r="DL435" i="1" s="1"/>
  <c r="DM435" i="1" s="1"/>
  <c r="DN435" i="1" s="1"/>
  <c r="DO435" i="1" s="1"/>
  <c r="DP435" i="1" s="1"/>
  <c r="DQ435" i="1" s="1"/>
  <c r="DR435" i="1" s="1"/>
  <c r="DS435" i="1" s="1"/>
  <c r="DT435" i="1" s="1"/>
  <c r="DU435" i="1" s="1"/>
  <c r="DV435" i="1" s="1"/>
  <c r="DW435" i="1" s="1"/>
  <c r="DX435" i="1" s="1"/>
  <c r="DY435" i="1" s="1"/>
  <c r="DZ435" i="1" s="1"/>
  <c r="ED435" i="1"/>
  <c r="D435" i="1" s="1"/>
  <c r="C435" i="1" s="1"/>
  <c r="EF435" i="1"/>
  <c r="EG435" i="1" s="1"/>
  <c r="EH435" i="1" s="1"/>
  <c r="EI435" i="1" s="1"/>
  <c r="EJ435" i="1" s="1"/>
  <c r="EK435" i="1" s="1"/>
  <c r="EL435" i="1" s="1"/>
  <c r="EM435" i="1" s="1"/>
  <c r="EN435" i="1" s="1"/>
  <c r="EO435" i="1" s="1"/>
  <c r="EP435" i="1" s="1"/>
  <c r="EQ435" i="1" s="1"/>
  <c r="ER435" i="1" s="1"/>
  <c r="ES435" i="1" s="1"/>
  <c r="ET435" i="1" s="1"/>
  <c r="EU435" i="1" s="1"/>
  <c r="EV435" i="1" s="1"/>
  <c r="EW435" i="1" s="1"/>
  <c r="EX435" i="1" s="1"/>
  <c r="EY435" i="1" s="1"/>
  <c r="EZ435" i="1" s="1"/>
  <c r="FA435" i="1" s="1"/>
  <c r="FB435" i="1" s="1"/>
  <c r="FC435" i="1" s="1"/>
  <c r="FD435" i="1" s="1"/>
  <c r="FF435" i="1"/>
  <c r="J435" i="1" s="1"/>
  <c r="E436" i="1"/>
  <c r="F436" i="1"/>
  <c r="G436" i="1"/>
  <c r="H436" i="1"/>
  <c r="I436" i="1"/>
  <c r="K436" i="1"/>
  <c r="L436" i="1"/>
  <c r="M436" i="1"/>
  <c r="N436" i="1"/>
  <c r="BX436" i="1" s="1"/>
  <c r="P436" i="1"/>
  <c r="Z436" i="1"/>
  <c r="AF436" i="1"/>
  <c r="AH436" i="1"/>
  <c r="CJ436" i="1" s="1"/>
  <c r="AJ436" i="1"/>
  <c r="CL436" i="1" s="1"/>
  <c r="AX436" i="1"/>
  <c r="CQ436" i="1" s="1"/>
  <c r="AY436" i="1"/>
  <c r="BG436" i="1"/>
  <c r="BL436" i="1"/>
  <c r="BN436" i="1"/>
  <c r="BO436" i="1"/>
  <c r="BQ436" i="1"/>
  <c r="BR436" i="1"/>
  <c r="BS436" i="1"/>
  <c r="BT436" i="1"/>
  <c r="CY436" i="1"/>
  <c r="DB436" i="1"/>
  <c r="DC436" i="1" s="1"/>
  <c r="DD436" i="1" s="1"/>
  <c r="DE436" i="1" s="1"/>
  <c r="DF436" i="1" s="1"/>
  <c r="DG436" i="1" s="1"/>
  <c r="DH436" i="1" s="1"/>
  <c r="DI436" i="1" s="1"/>
  <c r="DJ436" i="1" s="1"/>
  <c r="DK436" i="1" s="1"/>
  <c r="DL436" i="1" s="1"/>
  <c r="DM436" i="1" s="1"/>
  <c r="DN436" i="1" s="1"/>
  <c r="DO436" i="1" s="1"/>
  <c r="DP436" i="1" s="1"/>
  <c r="DQ436" i="1" s="1"/>
  <c r="DR436" i="1" s="1"/>
  <c r="DS436" i="1" s="1"/>
  <c r="DT436" i="1" s="1"/>
  <c r="DU436" i="1" s="1"/>
  <c r="DV436" i="1" s="1"/>
  <c r="DW436" i="1" s="1"/>
  <c r="DX436" i="1" s="1"/>
  <c r="DY436" i="1" s="1"/>
  <c r="DZ436" i="1" s="1"/>
  <c r="ED436" i="1"/>
  <c r="D436" i="1" s="1"/>
  <c r="C436" i="1" s="1"/>
  <c r="EF436" i="1"/>
  <c r="EG436" i="1" s="1"/>
  <c r="EH436" i="1" s="1"/>
  <c r="EI436" i="1"/>
  <c r="EJ436" i="1" s="1"/>
  <c r="EK436" i="1" s="1"/>
  <c r="EL436" i="1" s="1"/>
  <c r="EM436" i="1" s="1"/>
  <c r="EN436" i="1" s="1"/>
  <c r="EO436" i="1" s="1"/>
  <c r="EP436" i="1" s="1"/>
  <c r="EQ436" i="1" s="1"/>
  <c r="ER436" i="1" s="1"/>
  <c r="ES436" i="1" s="1"/>
  <c r="ET436" i="1" s="1"/>
  <c r="EU436" i="1" s="1"/>
  <c r="EV436" i="1" s="1"/>
  <c r="EW436" i="1" s="1"/>
  <c r="EX436" i="1" s="1"/>
  <c r="EY436" i="1" s="1"/>
  <c r="EZ436" i="1" s="1"/>
  <c r="FA436" i="1" s="1"/>
  <c r="FB436" i="1" s="1"/>
  <c r="FC436" i="1" s="1"/>
  <c r="FD436" i="1" s="1"/>
  <c r="FF436" i="1"/>
  <c r="J436" i="1" s="1"/>
  <c r="E437" i="1"/>
  <c r="F437" i="1"/>
  <c r="G437" i="1"/>
  <c r="H437" i="1"/>
  <c r="I437" i="1"/>
  <c r="K437" i="1"/>
  <c r="L437" i="1"/>
  <c r="M437" i="1"/>
  <c r="N437" i="1"/>
  <c r="P437" i="1"/>
  <c r="AN437" i="1"/>
  <c r="AY437" i="1"/>
  <c r="BC437" i="1"/>
  <c r="BE437" i="1"/>
  <c r="BG437" i="1"/>
  <c r="BK437" i="1"/>
  <c r="CU437" i="1" s="1"/>
  <c r="BS437" i="1"/>
  <c r="BX437" i="1"/>
  <c r="CY437" i="1" s="1"/>
  <c r="DB437" i="1"/>
  <c r="DC437" i="1" s="1"/>
  <c r="DD437" i="1" s="1"/>
  <c r="DE437" i="1" s="1"/>
  <c r="DF437" i="1" s="1"/>
  <c r="DG437" i="1" s="1"/>
  <c r="DH437" i="1" s="1"/>
  <c r="DI437" i="1" s="1"/>
  <c r="DJ437" i="1" s="1"/>
  <c r="DK437" i="1" s="1"/>
  <c r="DL437" i="1" s="1"/>
  <c r="DM437" i="1" s="1"/>
  <c r="DN437" i="1" s="1"/>
  <c r="DO437" i="1" s="1"/>
  <c r="DP437" i="1" s="1"/>
  <c r="DQ437" i="1" s="1"/>
  <c r="DR437" i="1" s="1"/>
  <c r="DS437" i="1" s="1"/>
  <c r="DT437" i="1" s="1"/>
  <c r="DU437" i="1" s="1"/>
  <c r="DV437" i="1" s="1"/>
  <c r="DW437" i="1" s="1"/>
  <c r="DX437" i="1" s="1"/>
  <c r="DY437" i="1" s="1"/>
  <c r="DZ437" i="1" s="1"/>
  <c r="ED437" i="1"/>
  <c r="D437" i="1" s="1"/>
  <c r="C437" i="1" s="1"/>
  <c r="EF437" i="1"/>
  <c r="EG437" i="1" s="1"/>
  <c r="EH437" i="1" s="1"/>
  <c r="EI437" i="1" s="1"/>
  <c r="EJ437" i="1" s="1"/>
  <c r="EK437" i="1" s="1"/>
  <c r="EL437" i="1" s="1"/>
  <c r="EM437" i="1" s="1"/>
  <c r="EN437" i="1" s="1"/>
  <c r="EO437" i="1" s="1"/>
  <c r="EP437" i="1" s="1"/>
  <c r="EQ437" i="1" s="1"/>
  <c r="ER437" i="1" s="1"/>
  <c r="ES437" i="1" s="1"/>
  <c r="ET437" i="1" s="1"/>
  <c r="EU437" i="1" s="1"/>
  <c r="EV437" i="1" s="1"/>
  <c r="EW437" i="1" s="1"/>
  <c r="EX437" i="1" s="1"/>
  <c r="EY437" i="1" s="1"/>
  <c r="EZ437" i="1" s="1"/>
  <c r="FA437" i="1" s="1"/>
  <c r="FB437" i="1" s="1"/>
  <c r="FC437" i="1" s="1"/>
  <c r="FD437" i="1" s="1"/>
  <c r="FF437" i="1"/>
  <c r="J437" i="1" s="1"/>
  <c r="E438" i="1"/>
  <c r="F438" i="1"/>
  <c r="G438" i="1"/>
  <c r="H438" i="1"/>
  <c r="I438" i="1"/>
  <c r="K438" i="1"/>
  <c r="L438" i="1"/>
  <c r="M438" i="1"/>
  <c r="N438" i="1"/>
  <c r="P438" i="1"/>
  <c r="AL438" i="1"/>
  <c r="AR438" i="1"/>
  <c r="AU438" i="1"/>
  <c r="CN438" i="1" s="1"/>
  <c r="AV438" i="1"/>
  <c r="CO438" i="1" s="1"/>
  <c r="BE438" i="1"/>
  <c r="BJ438" i="1"/>
  <c r="CT438" i="1" s="1"/>
  <c r="BM438" i="1"/>
  <c r="BP438" i="1"/>
  <c r="BU438" i="1"/>
  <c r="CV438" i="1" s="1"/>
  <c r="DB438" i="1"/>
  <c r="DC438" i="1" s="1"/>
  <c r="DD438" i="1" s="1"/>
  <c r="DE438" i="1" s="1"/>
  <c r="DF438" i="1" s="1"/>
  <c r="DG438" i="1" s="1"/>
  <c r="DH438" i="1" s="1"/>
  <c r="DI438" i="1" s="1"/>
  <c r="DJ438" i="1" s="1"/>
  <c r="DK438" i="1" s="1"/>
  <c r="DL438" i="1" s="1"/>
  <c r="DM438" i="1" s="1"/>
  <c r="DN438" i="1" s="1"/>
  <c r="DO438" i="1" s="1"/>
  <c r="DP438" i="1" s="1"/>
  <c r="DQ438" i="1" s="1"/>
  <c r="DR438" i="1" s="1"/>
  <c r="DS438" i="1" s="1"/>
  <c r="DT438" i="1" s="1"/>
  <c r="DU438" i="1" s="1"/>
  <c r="DV438" i="1" s="1"/>
  <c r="DW438" i="1" s="1"/>
  <c r="DX438" i="1" s="1"/>
  <c r="DY438" i="1" s="1"/>
  <c r="DZ438" i="1" s="1"/>
  <c r="ED438" i="1"/>
  <c r="D438" i="1" s="1"/>
  <c r="C438" i="1" s="1"/>
  <c r="EF438" i="1"/>
  <c r="EG438" i="1" s="1"/>
  <c r="EH438" i="1" s="1"/>
  <c r="EI438" i="1" s="1"/>
  <c r="EJ438" i="1" s="1"/>
  <c r="EK438" i="1" s="1"/>
  <c r="EL438" i="1" s="1"/>
  <c r="EM438" i="1" s="1"/>
  <c r="EN438" i="1" s="1"/>
  <c r="EO438" i="1" s="1"/>
  <c r="EP438" i="1" s="1"/>
  <c r="EQ438" i="1" s="1"/>
  <c r="ER438" i="1" s="1"/>
  <c r="ES438" i="1" s="1"/>
  <c r="ET438" i="1" s="1"/>
  <c r="EU438" i="1" s="1"/>
  <c r="EV438" i="1" s="1"/>
  <c r="EW438" i="1" s="1"/>
  <c r="EX438" i="1" s="1"/>
  <c r="EY438" i="1" s="1"/>
  <c r="EZ438" i="1" s="1"/>
  <c r="FA438" i="1" s="1"/>
  <c r="FB438" i="1" s="1"/>
  <c r="FC438" i="1" s="1"/>
  <c r="FD438" i="1" s="1"/>
  <c r="FF438" i="1"/>
  <c r="J438" i="1" s="1"/>
  <c r="E439" i="1"/>
  <c r="F439" i="1"/>
  <c r="BZ439" i="1" s="1"/>
  <c r="G439" i="1"/>
  <c r="H439" i="1"/>
  <c r="I439" i="1"/>
  <c r="K439" i="1"/>
  <c r="AC439" i="1" s="1"/>
  <c r="L439" i="1"/>
  <c r="AN439" i="1" s="1"/>
  <c r="M439" i="1"/>
  <c r="N439" i="1"/>
  <c r="P439" i="1"/>
  <c r="AO439" i="1"/>
  <c r="DB439" i="1"/>
  <c r="DC439" i="1" s="1"/>
  <c r="DD439" i="1" s="1"/>
  <c r="DE439" i="1" s="1"/>
  <c r="DF439" i="1" s="1"/>
  <c r="DG439" i="1" s="1"/>
  <c r="DH439" i="1" s="1"/>
  <c r="DI439" i="1" s="1"/>
  <c r="DJ439" i="1" s="1"/>
  <c r="DK439" i="1" s="1"/>
  <c r="DL439" i="1" s="1"/>
  <c r="DM439" i="1" s="1"/>
  <c r="DN439" i="1" s="1"/>
  <c r="DO439" i="1" s="1"/>
  <c r="DP439" i="1" s="1"/>
  <c r="DQ439" i="1" s="1"/>
  <c r="DR439" i="1" s="1"/>
  <c r="DS439" i="1" s="1"/>
  <c r="DT439" i="1" s="1"/>
  <c r="DU439" i="1" s="1"/>
  <c r="DV439" i="1" s="1"/>
  <c r="DW439" i="1" s="1"/>
  <c r="DX439" i="1" s="1"/>
  <c r="DY439" i="1" s="1"/>
  <c r="DZ439" i="1" s="1"/>
  <c r="ED439" i="1"/>
  <c r="D439" i="1" s="1"/>
  <c r="C439" i="1" s="1"/>
  <c r="EF439" i="1"/>
  <c r="EG439" i="1" s="1"/>
  <c r="EH439" i="1" s="1"/>
  <c r="EI439" i="1" s="1"/>
  <c r="EJ439" i="1"/>
  <c r="EK439" i="1" s="1"/>
  <c r="EL439" i="1" s="1"/>
  <c r="EM439" i="1" s="1"/>
  <c r="EN439" i="1" s="1"/>
  <c r="EO439" i="1" s="1"/>
  <c r="EP439" i="1" s="1"/>
  <c r="EQ439" i="1" s="1"/>
  <c r="ER439" i="1" s="1"/>
  <c r="ES439" i="1" s="1"/>
  <c r="ET439" i="1" s="1"/>
  <c r="EU439" i="1" s="1"/>
  <c r="EV439" i="1" s="1"/>
  <c r="EW439" i="1" s="1"/>
  <c r="EX439" i="1" s="1"/>
  <c r="EY439" i="1" s="1"/>
  <c r="EZ439" i="1" s="1"/>
  <c r="FA439" i="1" s="1"/>
  <c r="FB439" i="1" s="1"/>
  <c r="FC439" i="1" s="1"/>
  <c r="FD439" i="1" s="1"/>
  <c r="FF439" i="1"/>
  <c r="J439" i="1" s="1"/>
  <c r="E440" i="1"/>
  <c r="F440" i="1"/>
  <c r="G440" i="1"/>
  <c r="H440" i="1"/>
  <c r="I440" i="1"/>
  <c r="K440" i="1"/>
  <c r="L440" i="1"/>
  <c r="AV440" i="1" s="1"/>
  <c r="CO440" i="1" s="1"/>
  <c r="M440" i="1"/>
  <c r="N440" i="1"/>
  <c r="P440" i="1"/>
  <c r="AO440" i="1"/>
  <c r="AZ440" i="1"/>
  <c r="BB440" i="1"/>
  <c r="BD440" i="1"/>
  <c r="BI440" i="1"/>
  <c r="CS440" i="1" s="1"/>
  <c r="BK440" i="1"/>
  <c r="CU440" i="1" s="1"/>
  <c r="BN440" i="1"/>
  <c r="BO440" i="1"/>
  <c r="BP440" i="1"/>
  <c r="BQ440" i="1"/>
  <c r="BR440" i="1"/>
  <c r="BS440" i="1"/>
  <c r="DB440" i="1"/>
  <c r="DC440" i="1" s="1"/>
  <c r="DD440" i="1" s="1"/>
  <c r="DE440" i="1" s="1"/>
  <c r="DF440" i="1" s="1"/>
  <c r="DG440" i="1" s="1"/>
  <c r="DH440" i="1" s="1"/>
  <c r="DI440" i="1" s="1"/>
  <c r="DJ440" i="1" s="1"/>
  <c r="DK440" i="1" s="1"/>
  <c r="DL440" i="1" s="1"/>
  <c r="DM440" i="1" s="1"/>
  <c r="DN440" i="1" s="1"/>
  <c r="DO440" i="1" s="1"/>
  <c r="DP440" i="1" s="1"/>
  <c r="DQ440" i="1" s="1"/>
  <c r="DR440" i="1" s="1"/>
  <c r="DS440" i="1" s="1"/>
  <c r="DT440" i="1" s="1"/>
  <c r="DU440" i="1" s="1"/>
  <c r="DV440" i="1" s="1"/>
  <c r="DW440" i="1" s="1"/>
  <c r="DX440" i="1" s="1"/>
  <c r="DY440" i="1" s="1"/>
  <c r="DZ440" i="1" s="1"/>
  <c r="ED440" i="1"/>
  <c r="D440" i="1" s="1"/>
  <c r="C440" i="1" s="1"/>
  <c r="EF440" i="1"/>
  <c r="EG440" i="1" s="1"/>
  <c r="EH440" i="1" s="1"/>
  <c r="EI440" i="1" s="1"/>
  <c r="EJ440" i="1" s="1"/>
  <c r="EK440" i="1"/>
  <c r="EL440" i="1" s="1"/>
  <c r="EM440" i="1" s="1"/>
  <c r="EN440" i="1" s="1"/>
  <c r="EO440" i="1" s="1"/>
  <c r="EP440" i="1" s="1"/>
  <c r="EQ440" i="1" s="1"/>
  <c r="ER440" i="1" s="1"/>
  <c r="ES440" i="1" s="1"/>
  <c r="ET440" i="1" s="1"/>
  <c r="EU440" i="1" s="1"/>
  <c r="EV440" i="1" s="1"/>
  <c r="EW440" i="1" s="1"/>
  <c r="EX440" i="1" s="1"/>
  <c r="EY440" i="1" s="1"/>
  <c r="EZ440" i="1" s="1"/>
  <c r="FA440" i="1" s="1"/>
  <c r="FB440" i="1" s="1"/>
  <c r="FC440" i="1" s="1"/>
  <c r="FD440" i="1" s="1"/>
  <c r="FF440" i="1"/>
  <c r="J440" i="1" s="1"/>
  <c r="D441" i="1"/>
  <c r="C441" i="1" s="1"/>
  <c r="E441" i="1"/>
  <c r="F441" i="1"/>
  <c r="BZ441" i="1" s="1"/>
  <c r="G441" i="1"/>
  <c r="H441" i="1"/>
  <c r="I441" i="1"/>
  <c r="K441" i="1"/>
  <c r="L441" i="1"/>
  <c r="M441" i="1"/>
  <c r="N441" i="1"/>
  <c r="BO441" i="1" s="1"/>
  <c r="P441" i="1"/>
  <c r="AL441" i="1"/>
  <c r="AM441" i="1"/>
  <c r="AP441" i="1"/>
  <c r="AR441" i="1"/>
  <c r="AS441" i="1"/>
  <c r="AV441" i="1"/>
  <c r="AW441" i="1"/>
  <c r="CP441" i="1" s="1"/>
  <c r="AX441" i="1"/>
  <c r="CQ441" i="1" s="1"/>
  <c r="BH441" i="1"/>
  <c r="CR441" i="1" s="1"/>
  <c r="BL441" i="1"/>
  <c r="BM441" i="1"/>
  <c r="BN441" i="1"/>
  <c r="BP441" i="1"/>
  <c r="BQ441" i="1"/>
  <c r="BR441" i="1"/>
  <c r="BS441" i="1"/>
  <c r="BT441" i="1"/>
  <c r="BU441" i="1"/>
  <c r="CV441" i="1" s="1"/>
  <c r="BV441" i="1"/>
  <c r="CW441" i="1" s="1"/>
  <c r="BX441" i="1"/>
  <c r="CO441" i="1"/>
  <c r="CY441" i="1"/>
  <c r="DB441" i="1"/>
  <c r="DC441" i="1" s="1"/>
  <c r="DD441" i="1" s="1"/>
  <c r="DE441" i="1" s="1"/>
  <c r="DF441" i="1" s="1"/>
  <c r="DG441" i="1" s="1"/>
  <c r="DH441" i="1" s="1"/>
  <c r="DI441" i="1" s="1"/>
  <c r="DJ441" i="1" s="1"/>
  <c r="DK441" i="1" s="1"/>
  <c r="DL441" i="1" s="1"/>
  <c r="DM441" i="1" s="1"/>
  <c r="DN441" i="1" s="1"/>
  <c r="DO441" i="1" s="1"/>
  <c r="DP441" i="1" s="1"/>
  <c r="DQ441" i="1" s="1"/>
  <c r="DR441" i="1" s="1"/>
  <c r="DS441" i="1" s="1"/>
  <c r="DT441" i="1" s="1"/>
  <c r="DU441" i="1" s="1"/>
  <c r="DV441" i="1" s="1"/>
  <c r="DW441" i="1" s="1"/>
  <c r="DX441" i="1" s="1"/>
  <c r="DY441" i="1" s="1"/>
  <c r="DZ441" i="1" s="1"/>
  <c r="ED441" i="1"/>
  <c r="EF441" i="1"/>
  <c r="EG441" i="1" s="1"/>
  <c r="EH441" i="1" s="1"/>
  <c r="EI441" i="1" s="1"/>
  <c r="EJ441" i="1" s="1"/>
  <c r="EK441" i="1" s="1"/>
  <c r="EL441" i="1" s="1"/>
  <c r="EM441" i="1" s="1"/>
  <c r="EN441" i="1" s="1"/>
  <c r="EO441" i="1" s="1"/>
  <c r="EP441" i="1" s="1"/>
  <c r="EQ441" i="1" s="1"/>
  <c r="ER441" i="1" s="1"/>
  <c r="ES441" i="1" s="1"/>
  <c r="ET441" i="1" s="1"/>
  <c r="EU441" i="1" s="1"/>
  <c r="EV441" i="1" s="1"/>
  <c r="EW441" i="1" s="1"/>
  <c r="EX441" i="1" s="1"/>
  <c r="EY441" i="1" s="1"/>
  <c r="EZ441" i="1" s="1"/>
  <c r="FA441" i="1" s="1"/>
  <c r="FB441" i="1" s="1"/>
  <c r="FC441" i="1" s="1"/>
  <c r="FD441" i="1" s="1"/>
  <c r="FF441" i="1"/>
  <c r="J441" i="1" s="1"/>
  <c r="E442" i="1"/>
  <c r="F442" i="1"/>
  <c r="G442" i="1"/>
  <c r="H442" i="1"/>
  <c r="I442" i="1"/>
  <c r="K442" i="1"/>
  <c r="AH442" i="1" s="1"/>
  <c r="CJ442" i="1" s="1"/>
  <c r="L442" i="1"/>
  <c r="M442" i="1"/>
  <c r="N442" i="1"/>
  <c r="BS442" i="1" s="1"/>
  <c r="P442" i="1"/>
  <c r="AE442" i="1"/>
  <c r="AI442" i="1"/>
  <c r="CK442" i="1" s="1"/>
  <c r="AY442" i="1"/>
  <c r="AZ442" i="1"/>
  <c r="BK442" i="1"/>
  <c r="CU442" i="1" s="1"/>
  <c r="BP442" i="1"/>
  <c r="BU442" i="1"/>
  <c r="CV442" i="1" s="1"/>
  <c r="DB442" i="1"/>
  <c r="DC442" i="1" s="1"/>
  <c r="DD442" i="1" s="1"/>
  <c r="DE442" i="1" s="1"/>
  <c r="DF442" i="1" s="1"/>
  <c r="DG442" i="1" s="1"/>
  <c r="DH442" i="1" s="1"/>
  <c r="DI442" i="1" s="1"/>
  <c r="DJ442" i="1" s="1"/>
  <c r="DK442" i="1" s="1"/>
  <c r="DL442" i="1" s="1"/>
  <c r="DM442" i="1" s="1"/>
  <c r="DN442" i="1" s="1"/>
  <c r="DO442" i="1" s="1"/>
  <c r="DP442" i="1" s="1"/>
  <c r="DQ442" i="1" s="1"/>
  <c r="DR442" i="1" s="1"/>
  <c r="DS442" i="1" s="1"/>
  <c r="DT442" i="1" s="1"/>
  <c r="DU442" i="1" s="1"/>
  <c r="DV442" i="1" s="1"/>
  <c r="DW442" i="1" s="1"/>
  <c r="DX442" i="1" s="1"/>
  <c r="DY442" i="1" s="1"/>
  <c r="DZ442" i="1" s="1"/>
  <c r="ED442" i="1"/>
  <c r="D442" i="1" s="1"/>
  <c r="C442" i="1" s="1"/>
  <c r="EF442" i="1"/>
  <c r="EG442" i="1" s="1"/>
  <c r="EH442" i="1" s="1"/>
  <c r="EI442" i="1" s="1"/>
  <c r="EJ442" i="1" s="1"/>
  <c r="EK442" i="1" s="1"/>
  <c r="EL442" i="1" s="1"/>
  <c r="EM442" i="1" s="1"/>
  <c r="EN442" i="1" s="1"/>
  <c r="EO442" i="1" s="1"/>
  <c r="EP442" i="1" s="1"/>
  <c r="EQ442" i="1" s="1"/>
  <c r="ER442" i="1" s="1"/>
  <c r="ES442" i="1" s="1"/>
  <c r="ET442" i="1" s="1"/>
  <c r="EU442" i="1" s="1"/>
  <c r="EV442" i="1" s="1"/>
  <c r="EW442" i="1" s="1"/>
  <c r="EX442" i="1" s="1"/>
  <c r="EY442" i="1" s="1"/>
  <c r="EZ442" i="1" s="1"/>
  <c r="FA442" i="1" s="1"/>
  <c r="FB442" i="1" s="1"/>
  <c r="FC442" i="1" s="1"/>
  <c r="FD442" i="1" s="1"/>
  <c r="FF442" i="1"/>
  <c r="J442" i="1" s="1"/>
  <c r="E443" i="1"/>
  <c r="F443" i="1"/>
  <c r="BZ443" i="1" s="1"/>
  <c r="G443" i="1"/>
  <c r="H443" i="1"/>
  <c r="I443" i="1"/>
  <c r="K443" i="1"/>
  <c r="L443" i="1"/>
  <c r="M443" i="1"/>
  <c r="N443" i="1"/>
  <c r="BR443" i="1" s="1"/>
  <c r="P443" i="1"/>
  <c r="AL443" i="1"/>
  <c r="BA443" i="1"/>
  <c r="BL443" i="1"/>
  <c r="BP443" i="1"/>
  <c r="BT443" i="1"/>
  <c r="BX443" i="1"/>
  <c r="CY443" i="1" s="1"/>
  <c r="DB443" i="1"/>
  <c r="DC443" i="1" s="1"/>
  <c r="DD443" i="1" s="1"/>
  <c r="DE443" i="1" s="1"/>
  <c r="DF443" i="1" s="1"/>
  <c r="DG443" i="1" s="1"/>
  <c r="DH443" i="1" s="1"/>
  <c r="DI443" i="1" s="1"/>
  <c r="DJ443" i="1" s="1"/>
  <c r="DK443" i="1" s="1"/>
  <c r="DL443" i="1" s="1"/>
  <c r="DM443" i="1" s="1"/>
  <c r="DN443" i="1" s="1"/>
  <c r="DO443" i="1" s="1"/>
  <c r="DP443" i="1" s="1"/>
  <c r="DQ443" i="1" s="1"/>
  <c r="DR443" i="1" s="1"/>
  <c r="DS443" i="1" s="1"/>
  <c r="DT443" i="1" s="1"/>
  <c r="DU443" i="1" s="1"/>
  <c r="DV443" i="1" s="1"/>
  <c r="DW443" i="1" s="1"/>
  <c r="DX443" i="1" s="1"/>
  <c r="DY443" i="1" s="1"/>
  <c r="DZ443" i="1" s="1"/>
  <c r="ED443" i="1"/>
  <c r="D443" i="1" s="1"/>
  <c r="C443" i="1" s="1"/>
  <c r="EF443" i="1"/>
  <c r="EG443" i="1" s="1"/>
  <c r="EH443" i="1" s="1"/>
  <c r="EI443" i="1" s="1"/>
  <c r="EJ443" i="1" s="1"/>
  <c r="EK443" i="1" s="1"/>
  <c r="EL443" i="1" s="1"/>
  <c r="EM443" i="1" s="1"/>
  <c r="EN443" i="1" s="1"/>
  <c r="EO443" i="1" s="1"/>
  <c r="EP443" i="1" s="1"/>
  <c r="EQ443" i="1" s="1"/>
  <c r="ER443" i="1" s="1"/>
  <c r="ES443" i="1" s="1"/>
  <c r="ET443" i="1" s="1"/>
  <c r="EU443" i="1" s="1"/>
  <c r="EV443" i="1" s="1"/>
  <c r="EW443" i="1" s="1"/>
  <c r="EX443" i="1" s="1"/>
  <c r="EY443" i="1" s="1"/>
  <c r="EZ443" i="1" s="1"/>
  <c r="FA443" i="1" s="1"/>
  <c r="FB443" i="1" s="1"/>
  <c r="FC443" i="1" s="1"/>
  <c r="FD443" i="1" s="1"/>
  <c r="FF443" i="1"/>
  <c r="J443" i="1" s="1"/>
  <c r="E444" i="1"/>
  <c r="F444" i="1"/>
  <c r="G444" i="1"/>
  <c r="H444" i="1"/>
  <c r="I444" i="1"/>
  <c r="K444" i="1"/>
  <c r="Y444" i="1" s="1"/>
  <c r="L444" i="1"/>
  <c r="AM444" i="1" s="1"/>
  <c r="M444" i="1"/>
  <c r="N444" i="1"/>
  <c r="BQ444" i="1" s="1"/>
  <c r="P444" i="1"/>
  <c r="Z444" i="1"/>
  <c r="AB444" i="1"/>
  <c r="AC444" i="1"/>
  <c r="AD444" i="1"/>
  <c r="AF444" i="1"/>
  <c r="AG444" i="1"/>
  <c r="AH444" i="1"/>
  <c r="CJ444" i="1" s="1"/>
  <c r="AJ444" i="1"/>
  <c r="CL444" i="1" s="1"/>
  <c r="AK444" i="1"/>
  <c r="CM444" i="1" s="1"/>
  <c r="AL444" i="1"/>
  <c r="BS444" i="1"/>
  <c r="DB444" i="1"/>
  <c r="DC444" i="1" s="1"/>
  <c r="DD444" i="1" s="1"/>
  <c r="DE444" i="1" s="1"/>
  <c r="DF444" i="1" s="1"/>
  <c r="DG444" i="1" s="1"/>
  <c r="DH444" i="1" s="1"/>
  <c r="DI444" i="1" s="1"/>
  <c r="DJ444" i="1" s="1"/>
  <c r="DK444" i="1" s="1"/>
  <c r="DL444" i="1" s="1"/>
  <c r="DM444" i="1" s="1"/>
  <c r="DN444" i="1" s="1"/>
  <c r="DO444" i="1" s="1"/>
  <c r="DP444" i="1" s="1"/>
  <c r="DQ444" i="1" s="1"/>
  <c r="DR444" i="1" s="1"/>
  <c r="DS444" i="1" s="1"/>
  <c r="DT444" i="1" s="1"/>
  <c r="DU444" i="1" s="1"/>
  <c r="DV444" i="1" s="1"/>
  <c r="DW444" i="1" s="1"/>
  <c r="DX444" i="1" s="1"/>
  <c r="DY444" i="1" s="1"/>
  <c r="DZ444" i="1" s="1"/>
  <c r="ED444" i="1"/>
  <c r="D444" i="1" s="1"/>
  <c r="C444" i="1" s="1"/>
  <c r="EF444" i="1"/>
  <c r="EG444" i="1" s="1"/>
  <c r="EH444" i="1" s="1"/>
  <c r="EI444" i="1" s="1"/>
  <c r="EJ444" i="1" s="1"/>
  <c r="EK444" i="1" s="1"/>
  <c r="EL444" i="1" s="1"/>
  <c r="EM444" i="1" s="1"/>
  <c r="EN444" i="1" s="1"/>
  <c r="EO444" i="1" s="1"/>
  <c r="EP444" i="1" s="1"/>
  <c r="EQ444" i="1" s="1"/>
  <c r="ER444" i="1" s="1"/>
  <c r="ES444" i="1" s="1"/>
  <c r="ET444" i="1" s="1"/>
  <c r="EU444" i="1" s="1"/>
  <c r="EV444" i="1" s="1"/>
  <c r="EW444" i="1" s="1"/>
  <c r="EX444" i="1" s="1"/>
  <c r="EY444" i="1" s="1"/>
  <c r="EZ444" i="1" s="1"/>
  <c r="FA444" i="1" s="1"/>
  <c r="FB444" i="1" s="1"/>
  <c r="FC444" i="1" s="1"/>
  <c r="FD444" i="1" s="1"/>
  <c r="FF444" i="1"/>
  <c r="J444" i="1" s="1"/>
  <c r="E445" i="1"/>
  <c r="F445" i="1"/>
  <c r="G445" i="1"/>
  <c r="H445" i="1"/>
  <c r="I445" i="1"/>
  <c r="K445" i="1"/>
  <c r="AI445" i="1" s="1"/>
  <c r="CK445" i="1" s="1"/>
  <c r="L445" i="1"/>
  <c r="AP445" i="1" s="1"/>
  <c r="M445" i="1"/>
  <c r="N445" i="1"/>
  <c r="P445" i="1"/>
  <c r="Z445" i="1"/>
  <c r="AG445" i="1"/>
  <c r="AM445" i="1"/>
  <c r="AN445" i="1"/>
  <c r="AS445" i="1"/>
  <c r="AT445" i="1"/>
  <c r="AW445" i="1"/>
  <c r="CP445" i="1" s="1"/>
  <c r="AX445" i="1"/>
  <c r="CQ445" i="1" s="1"/>
  <c r="BN445" i="1"/>
  <c r="BO445" i="1"/>
  <c r="BP445" i="1"/>
  <c r="BT445" i="1"/>
  <c r="DB445" i="1"/>
  <c r="DC445" i="1" s="1"/>
  <c r="DD445" i="1" s="1"/>
  <c r="DE445" i="1" s="1"/>
  <c r="DF445" i="1" s="1"/>
  <c r="DG445" i="1" s="1"/>
  <c r="DH445" i="1" s="1"/>
  <c r="DI445" i="1" s="1"/>
  <c r="DJ445" i="1" s="1"/>
  <c r="DK445" i="1" s="1"/>
  <c r="DL445" i="1" s="1"/>
  <c r="DM445" i="1" s="1"/>
  <c r="DN445" i="1" s="1"/>
  <c r="DO445" i="1" s="1"/>
  <c r="DP445" i="1" s="1"/>
  <c r="DQ445" i="1" s="1"/>
  <c r="DR445" i="1" s="1"/>
  <c r="DS445" i="1" s="1"/>
  <c r="DT445" i="1" s="1"/>
  <c r="DU445" i="1" s="1"/>
  <c r="DV445" i="1" s="1"/>
  <c r="DW445" i="1" s="1"/>
  <c r="DX445" i="1" s="1"/>
  <c r="DY445" i="1" s="1"/>
  <c r="DZ445" i="1" s="1"/>
  <c r="ED445" i="1"/>
  <c r="D445" i="1" s="1"/>
  <c r="C445" i="1" s="1"/>
  <c r="EF445" i="1"/>
  <c r="EG445" i="1" s="1"/>
  <c r="EH445" i="1" s="1"/>
  <c r="EI445" i="1" s="1"/>
  <c r="EJ445" i="1" s="1"/>
  <c r="EK445" i="1" s="1"/>
  <c r="EL445" i="1" s="1"/>
  <c r="EM445" i="1" s="1"/>
  <c r="EN445" i="1" s="1"/>
  <c r="EO445" i="1" s="1"/>
  <c r="EP445" i="1" s="1"/>
  <c r="EQ445" i="1" s="1"/>
  <c r="ER445" i="1" s="1"/>
  <c r="ES445" i="1" s="1"/>
  <c r="ET445" i="1" s="1"/>
  <c r="EU445" i="1" s="1"/>
  <c r="EV445" i="1" s="1"/>
  <c r="EW445" i="1" s="1"/>
  <c r="EX445" i="1" s="1"/>
  <c r="EY445" i="1" s="1"/>
  <c r="EZ445" i="1" s="1"/>
  <c r="FA445" i="1" s="1"/>
  <c r="FB445" i="1" s="1"/>
  <c r="FC445" i="1" s="1"/>
  <c r="FD445" i="1" s="1"/>
  <c r="FF445" i="1"/>
  <c r="J445" i="1" s="1"/>
  <c r="E446" i="1"/>
  <c r="F446" i="1"/>
  <c r="G446" i="1"/>
  <c r="H446" i="1"/>
  <c r="I446" i="1"/>
  <c r="K446" i="1"/>
  <c r="AH446" i="1" s="1"/>
  <c r="CJ446" i="1" s="1"/>
  <c r="L446" i="1"/>
  <c r="AT446" i="1" s="1"/>
  <c r="M446" i="1"/>
  <c r="N446" i="1"/>
  <c r="BV446" i="1" s="1"/>
  <c r="CW446" i="1" s="1"/>
  <c r="P446" i="1"/>
  <c r="AE446" i="1"/>
  <c r="BH446" i="1"/>
  <c r="CR446" i="1" s="1"/>
  <c r="BX446" i="1"/>
  <c r="CY446" i="1" s="1"/>
  <c r="DB446" i="1"/>
  <c r="DC446" i="1"/>
  <c r="DD446" i="1" s="1"/>
  <c r="DE446" i="1" s="1"/>
  <c r="DF446" i="1" s="1"/>
  <c r="DG446" i="1" s="1"/>
  <c r="DH446" i="1"/>
  <c r="DI446" i="1" s="1"/>
  <c r="DJ446" i="1" s="1"/>
  <c r="DK446" i="1" s="1"/>
  <c r="DL446" i="1" s="1"/>
  <c r="DM446" i="1" s="1"/>
  <c r="DN446" i="1" s="1"/>
  <c r="DO446" i="1" s="1"/>
  <c r="DP446" i="1" s="1"/>
  <c r="DQ446" i="1" s="1"/>
  <c r="DR446" i="1" s="1"/>
  <c r="DS446" i="1" s="1"/>
  <c r="DT446" i="1" s="1"/>
  <c r="DU446" i="1" s="1"/>
  <c r="DV446" i="1" s="1"/>
  <c r="DW446" i="1" s="1"/>
  <c r="DX446" i="1" s="1"/>
  <c r="DY446" i="1" s="1"/>
  <c r="DZ446" i="1" s="1"/>
  <c r="ED446" i="1"/>
  <c r="D446" i="1" s="1"/>
  <c r="C446" i="1" s="1"/>
  <c r="EF446" i="1"/>
  <c r="EG446" i="1" s="1"/>
  <c r="EH446" i="1" s="1"/>
  <c r="EI446" i="1" s="1"/>
  <c r="EJ446" i="1"/>
  <c r="EK446" i="1" s="1"/>
  <c r="EL446" i="1" s="1"/>
  <c r="EM446" i="1" s="1"/>
  <c r="EN446" i="1" s="1"/>
  <c r="EO446" i="1" s="1"/>
  <c r="EP446" i="1" s="1"/>
  <c r="EQ446" i="1" s="1"/>
  <c r="ER446" i="1" s="1"/>
  <c r="ES446" i="1" s="1"/>
  <c r="ET446" i="1" s="1"/>
  <c r="EU446" i="1" s="1"/>
  <c r="EV446" i="1" s="1"/>
  <c r="EW446" i="1" s="1"/>
  <c r="EX446" i="1" s="1"/>
  <c r="EY446" i="1" s="1"/>
  <c r="EZ446" i="1" s="1"/>
  <c r="FA446" i="1" s="1"/>
  <c r="FB446" i="1" s="1"/>
  <c r="FC446" i="1" s="1"/>
  <c r="FD446" i="1" s="1"/>
  <c r="FF446" i="1"/>
  <c r="J446" i="1" s="1"/>
  <c r="C447" i="1"/>
  <c r="E447" i="1"/>
  <c r="F447" i="1"/>
  <c r="G447" i="1"/>
  <c r="BZ447" i="1" s="1"/>
  <c r="H447" i="1"/>
  <c r="I447" i="1"/>
  <c r="K447" i="1"/>
  <c r="AA447" i="1" s="1"/>
  <c r="L447" i="1"/>
  <c r="AV447" i="1" s="1"/>
  <c r="CO447" i="1" s="1"/>
  <c r="M447" i="1"/>
  <c r="N447" i="1"/>
  <c r="P447" i="1"/>
  <c r="Y447" i="1"/>
  <c r="Z447" i="1"/>
  <c r="AB447" i="1"/>
  <c r="AD447" i="1"/>
  <c r="AG447" i="1"/>
  <c r="AI447" i="1"/>
  <c r="CK447" i="1" s="1"/>
  <c r="AJ447" i="1"/>
  <c r="CL447" i="1" s="1"/>
  <c r="AK447" i="1"/>
  <c r="CM447" i="1" s="1"/>
  <c r="BU447" i="1"/>
  <c r="CV447" i="1" s="1"/>
  <c r="DB447" i="1"/>
  <c r="DC447" i="1"/>
  <c r="DD447" i="1" s="1"/>
  <c r="DE447" i="1" s="1"/>
  <c r="DF447" i="1" s="1"/>
  <c r="DG447" i="1" s="1"/>
  <c r="DH447" i="1" s="1"/>
  <c r="DI447" i="1" s="1"/>
  <c r="DJ447" i="1" s="1"/>
  <c r="DK447" i="1" s="1"/>
  <c r="DL447" i="1" s="1"/>
  <c r="DM447" i="1" s="1"/>
  <c r="DN447" i="1" s="1"/>
  <c r="DO447" i="1" s="1"/>
  <c r="DP447" i="1" s="1"/>
  <c r="DQ447" i="1" s="1"/>
  <c r="DR447" i="1" s="1"/>
  <c r="DS447" i="1" s="1"/>
  <c r="DT447" i="1" s="1"/>
  <c r="DU447" i="1" s="1"/>
  <c r="DV447" i="1" s="1"/>
  <c r="DW447" i="1" s="1"/>
  <c r="DX447" i="1" s="1"/>
  <c r="DY447" i="1" s="1"/>
  <c r="DZ447" i="1" s="1"/>
  <c r="ED447" i="1"/>
  <c r="D447" i="1" s="1"/>
  <c r="EF447" i="1"/>
  <c r="EG447" i="1"/>
  <c r="EH447" i="1" s="1"/>
  <c r="EI447" i="1" s="1"/>
  <c r="EJ447" i="1" s="1"/>
  <c r="EK447" i="1" s="1"/>
  <c r="EL447" i="1" s="1"/>
  <c r="EM447" i="1" s="1"/>
  <c r="EN447" i="1" s="1"/>
  <c r="EO447" i="1" s="1"/>
  <c r="EP447" i="1" s="1"/>
  <c r="EQ447" i="1" s="1"/>
  <c r="ER447" i="1" s="1"/>
  <c r="ES447" i="1" s="1"/>
  <c r="ET447" i="1" s="1"/>
  <c r="EU447" i="1" s="1"/>
  <c r="EV447" i="1" s="1"/>
  <c r="EW447" i="1" s="1"/>
  <c r="EX447" i="1" s="1"/>
  <c r="EY447" i="1" s="1"/>
  <c r="EZ447" i="1" s="1"/>
  <c r="FA447" i="1" s="1"/>
  <c r="FB447" i="1" s="1"/>
  <c r="FC447" i="1" s="1"/>
  <c r="FD447" i="1" s="1"/>
  <c r="FF447" i="1"/>
  <c r="J447" i="1" s="1"/>
  <c r="E448" i="1"/>
  <c r="F448" i="1"/>
  <c r="G448" i="1"/>
  <c r="H448" i="1"/>
  <c r="I448" i="1"/>
  <c r="K448" i="1"/>
  <c r="AG448" i="1" s="1"/>
  <c r="L448" i="1"/>
  <c r="M448" i="1"/>
  <c r="AY448" i="1" s="1"/>
  <c r="N448" i="1"/>
  <c r="P448" i="1"/>
  <c r="Y448" i="1"/>
  <c r="Z448" i="1"/>
  <c r="AA448" i="1"/>
  <c r="AC448" i="1"/>
  <c r="AD448" i="1"/>
  <c r="AF448" i="1"/>
  <c r="AI448" i="1"/>
  <c r="CK448" i="1" s="1"/>
  <c r="AJ448" i="1"/>
  <c r="CL448" i="1" s="1"/>
  <c r="AM448" i="1"/>
  <c r="AU448" i="1"/>
  <c r="CN448" i="1" s="1"/>
  <c r="AZ448" i="1"/>
  <c r="BD448" i="1"/>
  <c r="BE448" i="1"/>
  <c r="BI448" i="1"/>
  <c r="BJ448" i="1"/>
  <c r="CT448" i="1" s="1"/>
  <c r="CS448" i="1"/>
  <c r="DB448" i="1"/>
  <c r="DC448" i="1"/>
  <c r="DD448" i="1" s="1"/>
  <c r="DE448" i="1" s="1"/>
  <c r="DF448" i="1" s="1"/>
  <c r="DG448" i="1" s="1"/>
  <c r="DH448" i="1" s="1"/>
  <c r="DI448" i="1" s="1"/>
  <c r="DJ448" i="1" s="1"/>
  <c r="DK448" i="1" s="1"/>
  <c r="DL448" i="1" s="1"/>
  <c r="DM448" i="1" s="1"/>
  <c r="DN448" i="1" s="1"/>
  <c r="DO448" i="1" s="1"/>
  <c r="DP448" i="1" s="1"/>
  <c r="DQ448" i="1" s="1"/>
  <c r="DR448" i="1" s="1"/>
  <c r="DS448" i="1" s="1"/>
  <c r="DT448" i="1" s="1"/>
  <c r="DU448" i="1" s="1"/>
  <c r="DV448" i="1" s="1"/>
  <c r="DW448" i="1" s="1"/>
  <c r="DX448" i="1" s="1"/>
  <c r="DY448" i="1" s="1"/>
  <c r="DZ448" i="1" s="1"/>
  <c r="ED448" i="1"/>
  <c r="D448" i="1" s="1"/>
  <c r="C448" i="1" s="1"/>
  <c r="EF448" i="1"/>
  <c r="EG448" i="1" s="1"/>
  <c r="EH448" i="1" s="1"/>
  <c r="EI448" i="1" s="1"/>
  <c r="EJ448" i="1" s="1"/>
  <c r="EK448" i="1" s="1"/>
  <c r="EL448" i="1" s="1"/>
  <c r="EM448" i="1" s="1"/>
  <c r="EN448" i="1" s="1"/>
  <c r="EO448" i="1" s="1"/>
  <c r="EP448" i="1" s="1"/>
  <c r="EQ448" i="1" s="1"/>
  <c r="ER448" i="1" s="1"/>
  <c r="ES448" i="1" s="1"/>
  <c r="ET448" i="1" s="1"/>
  <c r="EU448" i="1" s="1"/>
  <c r="EV448" i="1" s="1"/>
  <c r="EW448" i="1" s="1"/>
  <c r="EX448" i="1" s="1"/>
  <c r="EY448" i="1" s="1"/>
  <c r="EZ448" i="1" s="1"/>
  <c r="FA448" i="1" s="1"/>
  <c r="FB448" i="1" s="1"/>
  <c r="FC448" i="1" s="1"/>
  <c r="FD448" i="1" s="1"/>
  <c r="FF448" i="1"/>
  <c r="J448" i="1" s="1"/>
  <c r="E449" i="1"/>
  <c r="F449" i="1"/>
  <c r="G449" i="1"/>
  <c r="H449" i="1"/>
  <c r="I449" i="1"/>
  <c r="K449" i="1"/>
  <c r="L449" i="1"/>
  <c r="M449" i="1"/>
  <c r="BJ449" i="1" s="1"/>
  <c r="CT449" i="1" s="1"/>
  <c r="N449" i="1"/>
  <c r="P449" i="1"/>
  <c r="AG449" i="1"/>
  <c r="AL449" i="1"/>
  <c r="AY449" i="1"/>
  <c r="DB449" i="1"/>
  <c r="DC449" i="1" s="1"/>
  <c r="DD449" i="1" s="1"/>
  <c r="DE449" i="1" s="1"/>
  <c r="DF449" i="1" s="1"/>
  <c r="DG449" i="1" s="1"/>
  <c r="DH449" i="1" s="1"/>
  <c r="DI449" i="1" s="1"/>
  <c r="DJ449" i="1" s="1"/>
  <c r="DK449" i="1" s="1"/>
  <c r="DL449" i="1" s="1"/>
  <c r="DM449" i="1" s="1"/>
  <c r="DN449" i="1" s="1"/>
  <c r="DO449" i="1" s="1"/>
  <c r="DP449" i="1" s="1"/>
  <c r="DQ449" i="1" s="1"/>
  <c r="DR449" i="1" s="1"/>
  <c r="DS449" i="1" s="1"/>
  <c r="DT449" i="1" s="1"/>
  <c r="DU449" i="1" s="1"/>
  <c r="DV449" i="1" s="1"/>
  <c r="DW449" i="1" s="1"/>
  <c r="DX449" i="1" s="1"/>
  <c r="DY449" i="1" s="1"/>
  <c r="DZ449" i="1" s="1"/>
  <c r="ED449" i="1"/>
  <c r="D449" i="1" s="1"/>
  <c r="C449" i="1" s="1"/>
  <c r="EF449" i="1"/>
  <c r="EG449" i="1" s="1"/>
  <c r="EH449" i="1" s="1"/>
  <c r="EI449" i="1" s="1"/>
  <c r="EJ449" i="1" s="1"/>
  <c r="EK449" i="1" s="1"/>
  <c r="EL449" i="1" s="1"/>
  <c r="EM449" i="1" s="1"/>
  <c r="EN449" i="1" s="1"/>
  <c r="EO449" i="1" s="1"/>
  <c r="EP449" i="1" s="1"/>
  <c r="EQ449" i="1" s="1"/>
  <c r="ER449" i="1" s="1"/>
  <c r="ES449" i="1" s="1"/>
  <c r="ET449" i="1" s="1"/>
  <c r="EU449" i="1" s="1"/>
  <c r="EV449" i="1" s="1"/>
  <c r="EW449" i="1" s="1"/>
  <c r="EX449" i="1" s="1"/>
  <c r="EY449" i="1" s="1"/>
  <c r="EZ449" i="1" s="1"/>
  <c r="FA449" i="1" s="1"/>
  <c r="FB449" i="1" s="1"/>
  <c r="FC449" i="1" s="1"/>
  <c r="FD449" i="1" s="1"/>
  <c r="FF449" i="1"/>
  <c r="J449" i="1" s="1"/>
  <c r="E450" i="1"/>
  <c r="F450" i="1"/>
  <c r="G450" i="1"/>
  <c r="H450" i="1"/>
  <c r="I450" i="1"/>
  <c r="K450" i="1"/>
  <c r="L450" i="1"/>
  <c r="AM450" i="1" s="1"/>
  <c r="M450" i="1"/>
  <c r="BA450" i="1" s="1"/>
  <c r="N450" i="1"/>
  <c r="BV450" i="1" s="1"/>
  <c r="P450" i="1"/>
  <c r="AO450" i="1"/>
  <c r="AR450" i="1"/>
  <c r="AS450" i="1"/>
  <c r="AW450" i="1"/>
  <c r="CP450" i="1" s="1"/>
  <c r="BL450" i="1"/>
  <c r="BM450" i="1"/>
  <c r="BP450" i="1"/>
  <c r="BQ450" i="1"/>
  <c r="BT450" i="1"/>
  <c r="BU450" i="1"/>
  <c r="CV450" i="1" s="1"/>
  <c r="CW450" i="1"/>
  <c r="DB450" i="1"/>
  <c r="DC450" i="1"/>
  <c r="DD450" i="1" s="1"/>
  <c r="DE450" i="1" s="1"/>
  <c r="DF450" i="1" s="1"/>
  <c r="DG450" i="1" s="1"/>
  <c r="DH450" i="1"/>
  <c r="DI450" i="1" s="1"/>
  <c r="DJ450" i="1" s="1"/>
  <c r="DK450" i="1" s="1"/>
  <c r="DL450" i="1" s="1"/>
  <c r="DM450" i="1" s="1"/>
  <c r="DN450" i="1" s="1"/>
  <c r="DO450" i="1" s="1"/>
  <c r="DP450" i="1" s="1"/>
  <c r="DQ450" i="1" s="1"/>
  <c r="DR450" i="1" s="1"/>
  <c r="DS450" i="1" s="1"/>
  <c r="DT450" i="1" s="1"/>
  <c r="DU450" i="1" s="1"/>
  <c r="DV450" i="1" s="1"/>
  <c r="DW450" i="1" s="1"/>
  <c r="DX450" i="1" s="1"/>
  <c r="DY450" i="1" s="1"/>
  <c r="DZ450" i="1" s="1"/>
  <c r="ED450" i="1"/>
  <c r="D450" i="1" s="1"/>
  <c r="C450" i="1" s="1"/>
  <c r="EF450" i="1"/>
  <c r="EG450" i="1" s="1"/>
  <c r="EH450" i="1" s="1"/>
  <c r="EI450" i="1" s="1"/>
  <c r="EJ450" i="1" s="1"/>
  <c r="EK450" i="1" s="1"/>
  <c r="EL450" i="1" s="1"/>
  <c r="EM450" i="1" s="1"/>
  <c r="EN450" i="1" s="1"/>
  <c r="EO450" i="1" s="1"/>
  <c r="EP450" i="1" s="1"/>
  <c r="EQ450" i="1" s="1"/>
  <c r="ER450" i="1" s="1"/>
  <c r="ES450" i="1" s="1"/>
  <c r="ET450" i="1" s="1"/>
  <c r="EU450" i="1" s="1"/>
  <c r="EV450" i="1" s="1"/>
  <c r="EW450" i="1" s="1"/>
  <c r="EX450" i="1" s="1"/>
  <c r="EY450" i="1" s="1"/>
  <c r="EZ450" i="1" s="1"/>
  <c r="FA450" i="1" s="1"/>
  <c r="FB450" i="1" s="1"/>
  <c r="FC450" i="1" s="1"/>
  <c r="FD450" i="1" s="1"/>
  <c r="FF450" i="1"/>
  <c r="J450" i="1" s="1"/>
  <c r="E451" i="1"/>
  <c r="F451" i="1"/>
  <c r="G451" i="1"/>
  <c r="H451" i="1"/>
  <c r="I451" i="1"/>
  <c r="K451" i="1"/>
  <c r="L451" i="1"/>
  <c r="AN451" i="1" s="1"/>
  <c r="M451" i="1"/>
  <c r="BD451" i="1" s="1"/>
  <c r="N451" i="1"/>
  <c r="P451" i="1"/>
  <c r="AL451" i="1"/>
  <c r="AM451" i="1"/>
  <c r="AO451" i="1"/>
  <c r="AS451" i="1"/>
  <c r="AV451" i="1"/>
  <c r="CO451" i="1" s="1"/>
  <c r="AX451" i="1"/>
  <c r="CQ451" i="1" s="1"/>
  <c r="BJ451" i="1"/>
  <c r="CT451" i="1" s="1"/>
  <c r="BL451" i="1"/>
  <c r="DB451" i="1"/>
  <c r="DC451" i="1" s="1"/>
  <c r="DD451" i="1" s="1"/>
  <c r="DE451" i="1" s="1"/>
  <c r="DF451" i="1" s="1"/>
  <c r="DG451" i="1" s="1"/>
  <c r="DH451" i="1" s="1"/>
  <c r="DI451" i="1" s="1"/>
  <c r="DJ451" i="1" s="1"/>
  <c r="DK451" i="1" s="1"/>
  <c r="DL451" i="1" s="1"/>
  <c r="DM451" i="1" s="1"/>
  <c r="DN451" i="1" s="1"/>
  <c r="DO451" i="1" s="1"/>
  <c r="DP451" i="1" s="1"/>
  <c r="DQ451" i="1" s="1"/>
  <c r="DR451" i="1" s="1"/>
  <c r="DS451" i="1" s="1"/>
  <c r="DT451" i="1" s="1"/>
  <c r="DU451" i="1" s="1"/>
  <c r="DV451" i="1" s="1"/>
  <c r="DW451" i="1" s="1"/>
  <c r="DX451" i="1" s="1"/>
  <c r="DY451" i="1" s="1"/>
  <c r="DZ451" i="1" s="1"/>
  <c r="ED451" i="1"/>
  <c r="D451" i="1" s="1"/>
  <c r="C451" i="1" s="1"/>
  <c r="EF451" i="1"/>
  <c r="EG451" i="1"/>
  <c r="EH451" i="1" s="1"/>
  <c r="EI451" i="1" s="1"/>
  <c r="EJ451" i="1"/>
  <c r="EK451" i="1" s="1"/>
  <c r="EL451" i="1" s="1"/>
  <c r="EM451" i="1" s="1"/>
  <c r="EN451" i="1" s="1"/>
  <c r="EO451" i="1" s="1"/>
  <c r="EP451" i="1" s="1"/>
  <c r="EQ451" i="1" s="1"/>
  <c r="ER451" i="1" s="1"/>
  <c r="ES451" i="1" s="1"/>
  <c r="ET451" i="1" s="1"/>
  <c r="EU451" i="1" s="1"/>
  <c r="EV451" i="1" s="1"/>
  <c r="EW451" i="1" s="1"/>
  <c r="EX451" i="1" s="1"/>
  <c r="EY451" i="1" s="1"/>
  <c r="EZ451" i="1" s="1"/>
  <c r="FA451" i="1" s="1"/>
  <c r="FB451" i="1" s="1"/>
  <c r="FC451" i="1" s="1"/>
  <c r="FD451" i="1" s="1"/>
  <c r="FF451" i="1"/>
  <c r="J451" i="1" s="1"/>
  <c r="E452" i="1"/>
  <c r="F452" i="1"/>
  <c r="G452" i="1"/>
  <c r="H452" i="1"/>
  <c r="I452" i="1"/>
  <c r="K452" i="1"/>
  <c r="AE452" i="1" s="1"/>
  <c r="L452" i="1"/>
  <c r="M452" i="1"/>
  <c r="N452" i="1"/>
  <c r="BL452" i="1" s="1"/>
  <c r="P452" i="1"/>
  <c r="AA452" i="1"/>
  <c r="AK452" i="1"/>
  <c r="CM452" i="1" s="1"/>
  <c r="AN452" i="1"/>
  <c r="AY452" i="1"/>
  <c r="BA452" i="1"/>
  <c r="BE452" i="1"/>
  <c r="BG452" i="1"/>
  <c r="BI452" i="1"/>
  <c r="CS452" i="1" s="1"/>
  <c r="BM452" i="1"/>
  <c r="BN452" i="1"/>
  <c r="BO452" i="1"/>
  <c r="BS452" i="1"/>
  <c r="BT452" i="1"/>
  <c r="BZ452" i="1"/>
  <c r="DB452" i="1"/>
  <c r="DC452" i="1" s="1"/>
  <c r="DD452" i="1" s="1"/>
  <c r="DE452" i="1" s="1"/>
  <c r="DF452" i="1" s="1"/>
  <c r="DG452" i="1" s="1"/>
  <c r="DH452" i="1" s="1"/>
  <c r="DI452" i="1" s="1"/>
  <c r="DJ452" i="1" s="1"/>
  <c r="DK452" i="1" s="1"/>
  <c r="DL452" i="1" s="1"/>
  <c r="DM452" i="1" s="1"/>
  <c r="DN452" i="1" s="1"/>
  <c r="DO452" i="1" s="1"/>
  <c r="DP452" i="1" s="1"/>
  <c r="DQ452" i="1" s="1"/>
  <c r="DR452" i="1" s="1"/>
  <c r="DS452" i="1" s="1"/>
  <c r="DT452" i="1" s="1"/>
  <c r="DU452" i="1" s="1"/>
  <c r="DV452" i="1" s="1"/>
  <c r="DW452" i="1" s="1"/>
  <c r="DX452" i="1" s="1"/>
  <c r="DY452" i="1" s="1"/>
  <c r="DZ452" i="1" s="1"/>
  <c r="ED452" i="1"/>
  <c r="D452" i="1" s="1"/>
  <c r="C452" i="1" s="1"/>
  <c r="EF452" i="1"/>
  <c r="EG452" i="1" s="1"/>
  <c r="EH452" i="1" s="1"/>
  <c r="EI452" i="1" s="1"/>
  <c r="EJ452" i="1" s="1"/>
  <c r="EK452" i="1" s="1"/>
  <c r="EL452" i="1" s="1"/>
  <c r="EM452" i="1" s="1"/>
  <c r="EN452" i="1" s="1"/>
  <c r="EO452" i="1" s="1"/>
  <c r="EP452" i="1" s="1"/>
  <c r="EQ452" i="1" s="1"/>
  <c r="ER452" i="1" s="1"/>
  <c r="ES452" i="1" s="1"/>
  <c r="ET452" i="1" s="1"/>
  <c r="EU452" i="1" s="1"/>
  <c r="EV452" i="1" s="1"/>
  <c r="EW452" i="1" s="1"/>
  <c r="EX452" i="1" s="1"/>
  <c r="EY452" i="1" s="1"/>
  <c r="EZ452" i="1" s="1"/>
  <c r="FA452" i="1" s="1"/>
  <c r="FB452" i="1" s="1"/>
  <c r="FC452" i="1" s="1"/>
  <c r="FD452" i="1" s="1"/>
  <c r="FF452" i="1"/>
  <c r="J452" i="1" s="1"/>
  <c r="E453" i="1"/>
  <c r="F453" i="1"/>
  <c r="G453" i="1"/>
  <c r="H453" i="1"/>
  <c r="I453" i="1"/>
  <c r="K453" i="1"/>
  <c r="L453" i="1"/>
  <c r="M453" i="1"/>
  <c r="N453" i="1"/>
  <c r="BR453" i="1" s="1"/>
  <c r="P453" i="1"/>
  <c r="AL453" i="1"/>
  <c r="AN453" i="1"/>
  <c r="AQ453" i="1"/>
  <c r="AR453" i="1"/>
  <c r="AU453" i="1"/>
  <c r="CN453" i="1" s="1"/>
  <c r="BB453" i="1"/>
  <c r="BG453" i="1"/>
  <c r="BM453" i="1"/>
  <c r="BS453" i="1"/>
  <c r="BT453" i="1"/>
  <c r="BX453" i="1"/>
  <c r="CY453" i="1" s="1"/>
  <c r="DB453" i="1"/>
  <c r="DC453" i="1"/>
  <c r="DD453" i="1" s="1"/>
  <c r="DE453" i="1" s="1"/>
  <c r="DF453" i="1" s="1"/>
  <c r="DG453" i="1" s="1"/>
  <c r="DH453" i="1" s="1"/>
  <c r="DI453" i="1" s="1"/>
  <c r="DJ453" i="1" s="1"/>
  <c r="DK453" i="1" s="1"/>
  <c r="DL453" i="1" s="1"/>
  <c r="DM453" i="1" s="1"/>
  <c r="DN453" i="1" s="1"/>
  <c r="DO453" i="1" s="1"/>
  <c r="DP453" i="1" s="1"/>
  <c r="DQ453" i="1" s="1"/>
  <c r="DR453" i="1" s="1"/>
  <c r="DS453" i="1" s="1"/>
  <c r="DT453" i="1" s="1"/>
  <c r="DU453" i="1" s="1"/>
  <c r="DV453" i="1" s="1"/>
  <c r="DW453" i="1" s="1"/>
  <c r="DX453" i="1" s="1"/>
  <c r="DY453" i="1" s="1"/>
  <c r="DZ453" i="1" s="1"/>
  <c r="ED453" i="1"/>
  <c r="D453" i="1" s="1"/>
  <c r="C453" i="1" s="1"/>
  <c r="EF453" i="1"/>
  <c r="EG453" i="1" s="1"/>
  <c r="EH453" i="1" s="1"/>
  <c r="EI453" i="1" s="1"/>
  <c r="EJ453" i="1" s="1"/>
  <c r="EK453" i="1" s="1"/>
  <c r="EL453" i="1" s="1"/>
  <c r="EM453" i="1" s="1"/>
  <c r="EN453" i="1" s="1"/>
  <c r="EO453" i="1" s="1"/>
  <c r="EP453" i="1" s="1"/>
  <c r="EQ453" i="1" s="1"/>
  <c r="ER453" i="1" s="1"/>
  <c r="ES453" i="1" s="1"/>
  <c r="ET453" i="1" s="1"/>
  <c r="EU453" i="1" s="1"/>
  <c r="EV453" i="1" s="1"/>
  <c r="EW453" i="1" s="1"/>
  <c r="EX453" i="1" s="1"/>
  <c r="EY453" i="1" s="1"/>
  <c r="EZ453" i="1" s="1"/>
  <c r="FA453" i="1" s="1"/>
  <c r="FB453" i="1" s="1"/>
  <c r="FC453" i="1" s="1"/>
  <c r="FD453" i="1" s="1"/>
  <c r="FF453" i="1"/>
  <c r="J453" i="1" s="1"/>
  <c r="E454" i="1"/>
  <c r="F454" i="1"/>
  <c r="G454" i="1"/>
  <c r="H454" i="1"/>
  <c r="I454" i="1"/>
  <c r="K454" i="1"/>
  <c r="AD454" i="1" s="1"/>
  <c r="L454" i="1"/>
  <c r="AQ454" i="1" s="1"/>
  <c r="M454" i="1"/>
  <c r="BG454" i="1" s="1"/>
  <c r="N454" i="1"/>
  <c r="P454" i="1"/>
  <c r="Z454" i="1"/>
  <c r="AI454" i="1"/>
  <c r="CK454" i="1" s="1"/>
  <c r="AK454" i="1"/>
  <c r="CM454" i="1" s="1"/>
  <c r="AY454" i="1"/>
  <c r="AZ454" i="1"/>
  <c r="BA454" i="1"/>
  <c r="BB454" i="1"/>
  <c r="BC454" i="1"/>
  <c r="BD454" i="1"/>
  <c r="BE454" i="1"/>
  <c r="BF454" i="1"/>
  <c r="BH454" i="1"/>
  <c r="CR454" i="1" s="1"/>
  <c r="BI454" i="1"/>
  <c r="CS454" i="1" s="1"/>
  <c r="BJ454" i="1"/>
  <c r="CT454" i="1" s="1"/>
  <c r="BK454" i="1"/>
  <c r="CU454" i="1" s="1"/>
  <c r="DB454" i="1"/>
  <c r="DC454" i="1" s="1"/>
  <c r="DD454" i="1" s="1"/>
  <c r="DE454" i="1" s="1"/>
  <c r="DF454" i="1" s="1"/>
  <c r="DG454" i="1" s="1"/>
  <c r="DH454" i="1" s="1"/>
  <c r="DI454" i="1" s="1"/>
  <c r="DJ454" i="1" s="1"/>
  <c r="DK454" i="1" s="1"/>
  <c r="DL454" i="1" s="1"/>
  <c r="DM454" i="1" s="1"/>
  <c r="DN454" i="1" s="1"/>
  <c r="DO454" i="1" s="1"/>
  <c r="DP454" i="1" s="1"/>
  <c r="DQ454" i="1" s="1"/>
  <c r="DR454" i="1" s="1"/>
  <c r="DS454" i="1" s="1"/>
  <c r="DT454" i="1" s="1"/>
  <c r="DU454" i="1" s="1"/>
  <c r="DV454" i="1" s="1"/>
  <c r="DW454" i="1" s="1"/>
  <c r="DX454" i="1" s="1"/>
  <c r="DY454" i="1" s="1"/>
  <c r="DZ454" i="1" s="1"/>
  <c r="ED454" i="1"/>
  <c r="D454" i="1" s="1"/>
  <c r="C454" i="1" s="1"/>
  <c r="EF454" i="1"/>
  <c r="EG454" i="1" s="1"/>
  <c r="EH454" i="1" s="1"/>
  <c r="EI454" i="1" s="1"/>
  <c r="EJ454" i="1" s="1"/>
  <c r="EK454" i="1" s="1"/>
  <c r="EL454" i="1" s="1"/>
  <c r="EM454" i="1" s="1"/>
  <c r="EN454" i="1" s="1"/>
  <c r="EO454" i="1" s="1"/>
  <c r="EP454" i="1" s="1"/>
  <c r="EQ454" i="1" s="1"/>
  <c r="ER454" i="1" s="1"/>
  <c r="ES454" i="1" s="1"/>
  <c r="ET454" i="1" s="1"/>
  <c r="EU454" i="1" s="1"/>
  <c r="EV454" i="1" s="1"/>
  <c r="EW454" i="1" s="1"/>
  <c r="EX454" i="1" s="1"/>
  <c r="EY454" i="1" s="1"/>
  <c r="EZ454" i="1" s="1"/>
  <c r="FA454" i="1" s="1"/>
  <c r="FB454" i="1" s="1"/>
  <c r="FC454" i="1" s="1"/>
  <c r="FD454" i="1" s="1"/>
  <c r="FF454" i="1"/>
  <c r="J454" i="1" s="1"/>
  <c r="E455" i="1"/>
  <c r="F455" i="1"/>
  <c r="G455" i="1"/>
  <c r="H455" i="1"/>
  <c r="I455" i="1"/>
  <c r="K455" i="1"/>
  <c r="AB455" i="1" s="1"/>
  <c r="L455" i="1"/>
  <c r="AO455" i="1" s="1"/>
  <c r="M455" i="1"/>
  <c r="N455" i="1"/>
  <c r="BN455" i="1" s="1"/>
  <c r="P455" i="1"/>
  <c r="AF455" i="1"/>
  <c r="AL455" i="1"/>
  <c r="AQ455" i="1"/>
  <c r="AS455" i="1"/>
  <c r="AV455" i="1"/>
  <c r="CO455" i="1" s="1"/>
  <c r="AW455" i="1"/>
  <c r="CP455" i="1" s="1"/>
  <c r="BR455" i="1"/>
  <c r="BS455" i="1"/>
  <c r="BT455" i="1"/>
  <c r="DB455" i="1"/>
  <c r="DC455" i="1" s="1"/>
  <c r="DD455" i="1" s="1"/>
  <c r="DE455" i="1" s="1"/>
  <c r="DF455" i="1" s="1"/>
  <c r="DG455" i="1" s="1"/>
  <c r="DH455" i="1" s="1"/>
  <c r="DI455" i="1" s="1"/>
  <c r="DJ455" i="1" s="1"/>
  <c r="DK455" i="1" s="1"/>
  <c r="DL455" i="1" s="1"/>
  <c r="DM455" i="1" s="1"/>
  <c r="DN455" i="1" s="1"/>
  <c r="DO455" i="1" s="1"/>
  <c r="DP455" i="1" s="1"/>
  <c r="DQ455" i="1" s="1"/>
  <c r="DR455" i="1" s="1"/>
  <c r="DS455" i="1" s="1"/>
  <c r="DT455" i="1" s="1"/>
  <c r="DU455" i="1" s="1"/>
  <c r="DV455" i="1" s="1"/>
  <c r="DW455" i="1" s="1"/>
  <c r="DX455" i="1" s="1"/>
  <c r="DY455" i="1" s="1"/>
  <c r="DZ455" i="1" s="1"/>
  <c r="ED455" i="1"/>
  <c r="D455" i="1" s="1"/>
  <c r="C455" i="1" s="1"/>
  <c r="EF455" i="1"/>
  <c r="EG455" i="1"/>
  <c r="EH455" i="1" s="1"/>
  <c r="EI455" i="1" s="1"/>
  <c r="EJ455" i="1" s="1"/>
  <c r="EK455" i="1" s="1"/>
  <c r="EL455" i="1" s="1"/>
  <c r="EM455" i="1" s="1"/>
  <c r="EN455" i="1" s="1"/>
  <c r="EO455" i="1" s="1"/>
  <c r="EP455" i="1" s="1"/>
  <c r="EQ455" i="1" s="1"/>
  <c r="ER455" i="1" s="1"/>
  <c r="ES455" i="1" s="1"/>
  <c r="ET455" i="1" s="1"/>
  <c r="EU455" i="1" s="1"/>
  <c r="EV455" i="1" s="1"/>
  <c r="EW455" i="1" s="1"/>
  <c r="EX455" i="1" s="1"/>
  <c r="EY455" i="1" s="1"/>
  <c r="EZ455" i="1" s="1"/>
  <c r="FA455" i="1" s="1"/>
  <c r="FB455" i="1" s="1"/>
  <c r="FC455" i="1" s="1"/>
  <c r="FD455" i="1" s="1"/>
  <c r="FF455" i="1"/>
  <c r="J455" i="1" s="1"/>
  <c r="E456" i="1"/>
  <c r="F456" i="1"/>
  <c r="G456" i="1"/>
  <c r="H456" i="1"/>
  <c r="I456" i="1"/>
  <c r="K456" i="1"/>
  <c r="AD456" i="1" s="1"/>
  <c r="L456" i="1"/>
  <c r="M456" i="1"/>
  <c r="N456" i="1"/>
  <c r="BS456" i="1" s="1"/>
  <c r="P456" i="1"/>
  <c r="AA456" i="1"/>
  <c r="BB456" i="1"/>
  <c r="BD456" i="1"/>
  <c r="BF456" i="1"/>
  <c r="BH456" i="1"/>
  <c r="CR456" i="1" s="1"/>
  <c r="BJ456" i="1"/>
  <c r="CT456" i="1" s="1"/>
  <c r="BN456" i="1"/>
  <c r="BU456" i="1"/>
  <c r="BW456" i="1"/>
  <c r="CX456" i="1" s="1"/>
  <c r="CV456" i="1"/>
  <c r="DB456" i="1"/>
  <c r="DC456" i="1" s="1"/>
  <c r="DD456" i="1" s="1"/>
  <c r="DE456" i="1" s="1"/>
  <c r="DF456" i="1" s="1"/>
  <c r="DG456" i="1" s="1"/>
  <c r="DH456" i="1" s="1"/>
  <c r="DI456" i="1" s="1"/>
  <c r="DJ456" i="1" s="1"/>
  <c r="DK456" i="1" s="1"/>
  <c r="DL456" i="1" s="1"/>
  <c r="DM456" i="1" s="1"/>
  <c r="DN456" i="1" s="1"/>
  <c r="DO456" i="1" s="1"/>
  <c r="DP456" i="1" s="1"/>
  <c r="DQ456" i="1" s="1"/>
  <c r="DR456" i="1" s="1"/>
  <c r="DS456" i="1" s="1"/>
  <c r="DT456" i="1" s="1"/>
  <c r="DU456" i="1" s="1"/>
  <c r="DV456" i="1" s="1"/>
  <c r="DW456" i="1" s="1"/>
  <c r="DX456" i="1" s="1"/>
  <c r="DY456" i="1" s="1"/>
  <c r="DZ456" i="1" s="1"/>
  <c r="ED456" i="1"/>
  <c r="D456" i="1" s="1"/>
  <c r="C456" i="1" s="1"/>
  <c r="EF456" i="1"/>
  <c r="EG456" i="1"/>
  <c r="EH456" i="1" s="1"/>
  <c r="EI456" i="1" s="1"/>
  <c r="EJ456" i="1" s="1"/>
  <c r="EK456" i="1" s="1"/>
  <c r="EL456" i="1" s="1"/>
  <c r="EM456" i="1" s="1"/>
  <c r="EN456" i="1" s="1"/>
  <c r="EO456" i="1" s="1"/>
  <c r="EP456" i="1" s="1"/>
  <c r="EQ456" i="1" s="1"/>
  <c r="ER456" i="1" s="1"/>
  <c r="ES456" i="1" s="1"/>
  <c r="ET456" i="1" s="1"/>
  <c r="EU456" i="1" s="1"/>
  <c r="EV456" i="1" s="1"/>
  <c r="EW456" i="1" s="1"/>
  <c r="EX456" i="1" s="1"/>
  <c r="EY456" i="1" s="1"/>
  <c r="EZ456" i="1" s="1"/>
  <c r="FA456" i="1" s="1"/>
  <c r="FB456" i="1" s="1"/>
  <c r="FC456" i="1" s="1"/>
  <c r="FD456" i="1" s="1"/>
  <c r="FF456" i="1"/>
  <c r="J456" i="1" s="1"/>
  <c r="E457" i="1"/>
  <c r="F457" i="1"/>
  <c r="G457" i="1"/>
  <c r="H457" i="1"/>
  <c r="I457" i="1"/>
  <c r="K457" i="1"/>
  <c r="AA457" i="1" s="1"/>
  <c r="L457" i="1"/>
  <c r="M457" i="1"/>
  <c r="N457" i="1"/>
  <c r="BL457" i="1" s="1"/>
  <c r="P457" i="1"/>
  <c r="AC457" i="1"/>
  <c r="AO457" i="1"/>
  <c r="AY457" i="1"/>
  <c r="BM457" i="1"/>
  <c r="DB457" i="1"/>
  <c r="DC457" i="1" s="1"/>
  <c r="DD457" i="1" s="1"/>
  <c r="DE457" i="1" s="1"/>
  <c r="DF457" i="1" s="1"/>
  <c r="DG457" i="1" s="1"/>
  <c r="DH457" i="1" s="1"/>
  <c r="DI457" i="1" s="1"/>
  <c r="DJ457" i="1" s="1"/>
  <c r="DK457" i="1" s="1"/>
  <c r="DL457" i="1" s="1"/>
  <c r="DM457" i="1" s="1"/>
  <c r="DN457" i="1" s="1"/>
  <c r="DO457" i="1" s="1"/>
  <c r="DP457" i="1" s="1"/>
  <c r="DQ457" i="1" s="1"/>
  <c r="DR457" i="1" s="1"/>
  <c r="DS457" i="1" s="1"/>
  <c r="DT457" i="1" s="1"/>
  <c r="DU457" i="1" s="1"/>
  <c r="DV457" i="1" s="1"/>
  <c r="DW457" i="1" s="1"/>
  <c r="DX457" i="1" s="1"/>
  <c r="DY457" i="1" s="1"/>
  <c r="DZ457" i="1" s="1"/>
  <c r="ED457" i="1"/>
  <c r="D457" i="1" s="1"/>
  <c r="C457" i="1" s="1"/>
  <c r="EF457" i="1"/>
  <c r="EG457" i="1" s="1"/>
  <c r="EH457" i="1" s="1"/>
  <c r="EI457" i="1" s="1"/>
  <c r="EJ457" i="1" s="1"/>
  <c r="EK457" i="1" s="1"/>
  <c r="EL457" i="1" s="1"/>
  <c r="EM457" i="1" s="1"/>
  <c r="EN457" i="1" s="1"/>
  <c r="EO457" i="1" s="1"/>
  <c r="EP457" i="1" s="1"/>
  <c r="EQ457" i="1" s="1"/>
  <c r="ER457" i="1" s="1"/>
  <c r="ES457" i="1" s="1"/>
  <c r="ET457" i="1" s="1"/>
  <c r="EU457" i="1" s="1"/>
  <c r="EV457" i="1" s="1"/>
  <c r="EW457" i="1" s="1"/>
  <c r="EX457" i="1" s="1"/>
  <c r="EY457" i="1" s="1"/>
  <c r="EZ457" i="1" s="1"/>
  <c r="FA457" i="1" s="1"/>
  <c r="FB457" i="1" s="1"/>
  <c r="FC457" i="1" s="1"/>
  <c r="FD457" i="1" s="1"/>
  <c r="FF457" i="1"/>
  <c r="J457" i="1" s="1"/>
  <c r="E458" i="1"/>
  <c r="F458" i="1"/>
  <c r="G458" i="1"/>
  <c r="H458" i="1"/>
  <c r="I458" i="1"/>
  <c r="K458" i="1"/>
  <c r="Z458" i="1" s="1"/>
  <c r="L458" i="1"/>
  <c r="AN458" i="1" s="1"/>
  <c r="M458" i="1"/>
  <c r="BC458" i="1" s="1"/>
  <c r="N458" i="1"/>
  <c r="P458" i="1"/>
  <c r="Y458" i="1"/>
  <c r="AA458" i="1"/>
  <c r="AB458" i="1"/>
  <c r="AC458" i="1"/>
  <c r="AD458" i="1"/>
  <c r="AE458" i="1"/>
  <c r="AF458" i="1"/>
  <c r="AG458" i="1"/>
  <c r="AH458" i="1"/>
  <c r="AI458" i="1"/>
  <c r="CK458" i="1" s="1"/>
  <c r="AJ458" i="1"/>
  <c r="CL458" i="1" s="1"/>
  <c r="AK458" i="1"/>
  <c r="AL458" i="1"/>
  <c r="AQ458" i="1"/>
  <c r="AU458" i="1"/>
  <c r="CN458" i="1" s="1"/>
  <c r="BA458" i="1"/>
  <c r="BE458" i="1"/>
  <c r="CJ458" i="1"/>
  <c r="CM458" i="1"/>
  <c r="DB458" i="1"/>
  <c r="DC458" i="1"/>
  <c r="DD458" i="1" s="1"/>
  <c r="DE458" i="1" s="1"/>
  <c r="DF458" i="1" s="1"/>
  <c r="DG458" i="1" s="1"/>
  <c r="DH458" i="1" s="1"/>
  <c r="DI458" i="1" s="1"/>
  <c r="DJ458" i="1" s="1"/>
  <c r="DK458" i="1" s="1"/>
  <c r="DL458" i="1" s="1"/>
  <c r="DM458" i="1" s="1"/>
  <c r="DN458" i="1" s="1"/>
  <c r="DO458" i="1" s="1"/>
  <c r="DP458" i="1" s="1"/>
  <c r="DQ458" i="1" s="1"/>
  <c r="DR458" i="1" s="1"/>
  <c r="DS458" i="1" s="1"/>
  <c r="DT458" i="1" s="1"/>
  <c r="DU458" i="1" s="1"/>
  <c r="DV458" i="1" s="1"/>
  <c r="DW458" i="1" s="1"/>
  <c r="DX458" i="1" s="1"/>
  <c r="DY458" i="1" s="1"/>
  <c r="DZ458" i="1" s="1"/>
  <c r="ED458" i="1"/>
  <c r="D458" i="1" s="1"/>
  <c r="C458" i="1" s="1"/>
  <c r="EF458" i="1"/>
  <c r="EG458" i="1" s="1"/>
  <c r="EH458" i="1" s="1"/>
  <c r="EI458" i="1" s="1"/>
  <c r="EJ458" i="1" s="1"/>
  <c r="EK458" i="1" s="1"/>
  <c r="EL458" i="1" s="1"/>
  <c r="EM458" i="1" s="1"/>
  <c r="EN458" i="1" s="1"/>
  <c r="EO458" i="1" s="1"/>
  <c r="EP458" i="1" s="1"/>
  <c r="EQ458" i="1" s="1"/>
  <c r="ER458" i="1" s="1"/>
  <c r="ES458" i="1" s="1"/>
  <c r="ET458" i="1" s="1"/>
  <c r="EU458" i="1" s="1"/>
  <c r="EV458" i="1" s="1"/>
  <c r="EW458" i="1" s="1"/>
  <c r="EX458" i="1" s="1"/>
  <c r="EY458" i="1" s="1"/>
  <c r="EZ458" i="1" s="1"/>
  <c r="FA458" i="1" s="1"/>
  <c r="FB458" i="1" s="1"/>
  <c r="FC458" i="1" s="1"/>
  <c r="FD458" i="1" s="1"/>
  <c r="FF458" i="1"/>
  <c r="J458" i="1" s="1"/>
  <c r="E459" i="1"/>
  <c r="F459" i="1"/>
  <c r="G459" i="1"/>
  <c r="H459" i="1"/>
  <c r="I459" i="1"/>
  <c r="K459" i="1"/>
  <c r="AI459" i="1" s="1"/>
  <c r="CK459" i="1" s="1"/>
  <c r="L459" i="1"/>
  <c r="M459" i="1"/>
  <c r="BH459" i="1" s="1"/>
  <c r="N459" i="1"/>
  <c r="BT459" i="1" s="1"/>
  <c r="P459" i="1"/>
  <c r="Y459" i="1"/>
  <c r="AG459" i="1"/>
  <c r="AJ459" i="1"/>
  <c r="CL459" i="1" s="1"/>
  <c r="AY459" i="1"/>
  <c r="AZ459" i="1"/>
  <c r="BA459" i="1"/>
  <c r="BB459" i="1"/>
  <c r="BC459" i="1"/>
  <c r="BD459" i="1"/>
  <c r="BE459" i="1"/>
  <c r="BF459" i="1"/>
  <c r="BG459" i="1"/>
  <c r="BI459" i="1"/>
  <c r="CS459" i="1" s="1"/>
  <c r="BJ459" i="1"/>
  <c r="BK459" i="1"/>
  <c r="CU459" i="1" s="1"/>
  <c r="BO459" i="1"/>
  <c r="BR459" i="1"/>
  <c r="BV459" i="1"/>
  <c r="CR459" i="1"/>
  <c r="CT459" i="1"/>
  <c r="CW459" i="1"/>
  <c r="DB459" i="1"/>
  <c r="DC459" i="1" s="1"/>
  <c r="DD459" i="1" s="1"/>
  <c r="DE459" i="1" s="1"/>
  <c r="DF459" i="1" s="1"/>
  <c r="DG459" i="1" s="1"/>
  <c r="DH459" i="1" s="1"/>
  <c r="DI459" i="1" s="1"/>
  <c r="DJ459" i="1" s="1"/>
  <c r="DK459" i="1" s="1"/>
  <c r="DL459" i="1" s="1"/>
  <c r="DM459" i="1" s="1"/>
  <c r="DN459" i="1" s="1"/>
  <c r="DO459" i="1" s="1"/>
  <c r="DP459" i="1" s="1"/>
  <c r="DQ459" i="1" s="1"/>
  <c r="DR459" i="1" s="1"/>
  <c r="DS459" i="1" s="1"/>
  <c r="DT459" i="1" s="1"/>
  <c r="DU459" i="1" s="1"/>
  <c r="DV459" i="1" s="1"/>
  <c r="DW459" i="1" s="1"/>
  <c r="DX459" i="1" s="1"/>
  <c r="DY459" i="1" s="1"/>
  <c r="DZ459" i="1" s="1"/>
  <c r="ED459" i="1"/>
  <c r="D459" i="1" s="1"/>
  <c r="C459" i="1" s="1"/>
  <c r="EF459" i="1"/>
  <c r="EG459" i="1"/>
  <c r="EH459" i="1" s="1"/>
  <c r="EI459" i="1" s="1"/>
  <c r="EJ459" i="1" s="1"/>
  <c r="EK459" i="1" s="1"/>
  <c r="EL459" i="1" s="1"/>
  <c r="EM459" i="1" s="1"/>
  <c r="EN459" i="1" s="1"/>
  <c r="EO459" i="1" s="1"/>
  <c r="EP459" i="1" s="1"/>
  <c r="EQ459" i="1" s="1"/>
  <c r="ER459" i="1" s="1"/>
  <c r="ES459" i="1" s="1"/>
  <c r="ET459" i="1" s="1"/>
  <c r="EU459" i="1" s="1"/>
  <c r="EV459" i="1" s="1"/>
  <c r="EW459" i="1" s="1"/>
  <c r="EX459" i="1" s="1"/>
  <c r="EY459" i="1" s="1"/>
  <c r="EZ459" i="1" s="1"/>
  <c r="FA459" i="1" s="1"/>
  <c r="FB459" i="1" s="1"/>
  <c r="FC459" i="1" s="1"/>
  <c r="FD459" i="1" s="1"/>
  <c r="FF459" i="1"/>
  <c r="J459" i="1" s="1"/>
  <c r="E460" i="1"/>
  <c r="BZ460" i="1" s="1"/>
  <c r="F460" i="1"/>
  <c r="G460" i="1"/>
  <c r="H460" i="1"/>
  <c r="I460" i="1"/>
  <c r="K460" i="1"/>
  <c r="L460" i="1"/>
  <c r="AX460" i="1" s="1"/>
  <c r="CQ460" i="1" s="1"/>
  <c r="M460" i="1"/>
  <c r="N460" i="1"/>
  <c r="BM460" i="1" s="1"/>
  <c r="P460" i="1"/>
  <c r="AB460" i="1"/>
  <c r="AG460" i="1"/>
  <c r="AJ460" i="1"/>
  <c r="CL460" i="1" s="1"/>
  <c r="AR460" i="1"/>
  <c r="AV460" i="1"/>
  <c r="CO460" i="1" s="1"/>
  <c r="BA460" i="1"/>
  <c r="DB460" i="1"/>
  <c r="DC460" i="1" s="1"/>
  <c r="DD460" i="1" s="1"/>
  <c r="DE460" i="1" s="1"/>
  <c r="DF460" i="1" s="1"/>
  <c r="DG460" i="1" s="1"/>
  <c r="DH460" i="1" s="1"/>
  <c r="DI460" i="1" s="1"/>
  <c r="DJ460" i="1" s="1"/>
  <c r="DK460" i="1" s="1"/>
  <c r="DL460" i="1" s="1"/>
  <c r="DM460" i="1"/>
  <c r="DN460" i="1" s="1"/>
  <c r="DO460" i="1" s="1"/>
  <c r="DP460" i="1" s="1"/>
  <c r="DQ460" i="1" s="1"/>
  <c r="DR460" i="1" s="1"/>
  <c r="DS460" i="1" s="1"/>
  <c r="DT460" i="1" s="1"/>
  <c r="DU460" i="1" s="1"/>
  <c r="DV460" i="1" s="1"/>
  <c r="DW460" i="1" s="1"/>
  <c r="DX460" i="1" s="1"/>
  <c r="DY460" i="1" s="1"/>
  <c r="DZ460" i="1" s="1"/>
  <c r="ED460" i="1"/>
  <c r="D460" i="1" s="1"/>
  <c r="C460" i="1" s="1"/>
  <c r="EF460" i="1"/>
  <c r="EG460" i="1" s="1"/>
  <c r="EH460" i="1" s="1"/>
  <c r="EI460" i="1" s="1"/>
  <c r="EJ460" i="1" s="1"/>
  <c r="EK460" i="1" s="1"/>
  <c r="EL460" i="1" s="1"/>
  <c r="EM460" i="1" s="1"/>
  <c r="EN460" i="1" s="1"/>
  <c r="EO460" i="1" s="1"/>
  <c r="EP460" i="1" s="1"/>
  <c r="EQ460" i="1" s="1"/>
  <c r="ER460" i="1" s="1"/>
  <c r="ES460" i="1" s="1"/>
  <c r="ET460" i="1" s="1"/>
  <c r="EU460" i="1" s="1"/>
  <c r="EV460" i="1" s="1"/>
  <c r="EW460" i="1" s="1"/>
  <c r="EX460" i="1" s="1"/>
  <c r="EY460" i="1" s="1"/>
  <c r="EZ460" i="1" s="1"/>
  <c r="FA460" i="1" s="1"/>
  <c r="FB460" i="1" s="1"/>
  <c r="FC460" i="1" s="1"/>
  <c r="FD460" i="1" s="1"/>
  <c r="FF460" i="1"/>
  <c r="J460" i="1" s="1"/>
  <c r="E461" i="1"/>
  <c r="F461" i="1"/>
  <c r="G461" i="1"/>
  <c r="H461" i="1"/>
  <c r="I461" i="1"/>
  <c r="K461" i="1"/>
  <c r="L461" i="1"/>
  <c r="AS461" i="1" s="1"/>
  <c r="M461" i="1"/>
  <c r="BB461" i="1" s="1"/>
  <c r="N461" i="1"/>
  <c r="P461" i="1"/>
  <c r="AQ461" i="1"/>
  <c r="AV461" i="1"/>
  <c r="CO461" i="1" s="1"/>
  <c r="BH461" i="1"/>
  <c r="CR461" i="1" s="1"/>
  <c r="BM461" i="1"/>
  <c r="DB461" i="1"/>
  <c r="DC461" i="1" s="1"/>
  <c r="DD461" i="1" s="1"/>
  <c r="DE461" i="1" s="1"/>
  <c r="DF461" i="1"/>
  <c r="DG461" i="1" s="1"/>
  <c r="DH461" i="1" s="1"/>
  <c r="DI461" i="1" s="1"/>
  <c r="DJ461" i="1" s="1"/>
  <c r="DK461" i="1" s="1"/>
  <c r="DL461" i="1" s="1"/>
  <c r="DM461" i="1" s="1"/>
  <c r="DN461" i="1" s="1"/>
  <c r="DO461" i="1" s="1"/>
  <c r="DP461" i="1" s="1"/>
  <c r="DQ461" i="1" s="1"/>
  <c r="DR461" i="1" s="1"/>
  <c r="DS461" i="1" s="1"/>
  <c r="DT461" i="1" s="1"/>
  <c r="DU461" i="1" s="1"/>
  <c r="DV461" i="1" s="1"/>
  <c r="DW461" i="1" s="1"/>
  <c r="DX461" i="1" s="1"/>
  <c r="DY461" i="1" s="1"/>
  <c r="DZ461" i="1" s="1"/>
  <c r="ED461" i="1"/>
  <c r="D461" i="1" s="1"/>
  <c r="C461" i="1" s="1"/>
  <c r="EF461" i="1"/>
  <c r="EG461" i="1" s="1"/>
  <c r="EH461" i="1" s="1"/>
  <c r="EI461" i="1" s="1"/>
  <c r="EJ461" i="1" s="1"/>
  <c r="EK461" i="1" s="1"/>
  <c r="EL461" i="1" s="1"/>
  <c r="EM461" i="1" s="1"/>
  <c r="EN461" i="1" s="1"/>
  <c r="EO461" i="1" s="1"/>
  <c r="EP461" i="1" s="1"/>
  <c r="EQ461" i="1" s="1"/>
  <c r="ER461" i="1" s="1"/>
  <c r="ES461" i="1" s="1"/>
  <c r="ET461" i="1" s="1"/>
  <c r="EU461" i="1" s="1"/>
  <c r="EV461" i="1" s="1"/>
  <c r="EW461" i="1" s="1"/>
  <c r="EX461" i="1" s="1"/>
  <c r="EY461" i="1" s="1"/>
  <c r="EZ461" i="1" s="1"/>
  <c r="FA461" i="1" s="1"/>
  <c r="FB461" i="1" s="1"/>
  <c r="FC461" i="1" s="1"/>
  <c r="FD461" i="1" s="1"/>
  <c r="FF461" i="1"/>
  <c r="J461" i="1" s="1"/>
  <c r="E462" i="1"/>
  <c r="F462" i="1"/>
  <c r="BZ462" i="1" s="1"/>
  <c r="G462" i="1"/>
  <c r="H462" i="1"/>
  <c r="I462" i="1"/>
  <c r="K462" i="1"/>
  <c r="L462" i="1"/>
  <c r="M462" i="1"/>
  <c r="AY462" i="1" s="1"/>
  <c r="N462" i="1"/>
  <c r="BP462" i="1" s="1"/>
  <c r="P462" i="1"/>
  <c r="AG462" i="1"/>
  <c r="AN462" i="1"/>
  <c r="AP462" i="1"/>
  <c r="AR462" i="1"/>
  <c r="AT462" i="1"/>
  <c r="AV462" i="1"/>
  <c r="CO462" i="1" s="1"/>
  <c r="AX462" i="1"/>
  <c r="CQ462" i="1" s="1"/>
  <c r="AZ462" i="1"/>
  <c r="BA462" i="1"/>
  <c r="BB462" i="1"/>
  <c r="BE462" i="1"/>
  <c r="BF462" i="1"/>
  <c r="BH462" i="1"/>
  <c r="CR462" i="1" s="1"/>
  <c r="BJ462" i="1"/>
  <c r="CT462" i="1" s="1"/>
  <c r="BL462" i="1"/>
  <c r="BN462" i="1"/>
  <c r="BV462" i="1"/>
  <c r="CW462" i="1" s="1"/>
  <c r="DB462" i="1"/>
  <c r="DC462" i="1"/>
  <c r="DD462" i="1" s="1"/>
  <c r="DE462" i="1" s="1"/>
  <c r="DF462" i="1" s="1"/>
  <c r="DG462" i="1" s="1"/>
  <c r="DH462" i="1" s="1"/>
  <c r="DI462" i="1" s="1"/>
  <c r="DJ462" i="1" s="1"/>
  <c r="DK462" i="1" s="1"/>
  <c r="DL462" i="1" s="1"/>
  <c r="DM462" i="1" s="1"/>
  <c r="DN462" i="1" s="1"/>
  <c r="DO462" i="1" s="1"/>
  <c r="DP462" i="1" s="1"/>
  <c r="DQ462" i="1" s="1"/>
  <c r="DR462" i="1" s="1"/>
  <c r="DS462" i="1" s="1"/>
  <c r="DT462" i="1" s="1"/>
  <c r="DU462" i="1" s="1"/>
  <c r="DV462" i="1" s="1"/>
  <c r="DW462" i="1" s="1"/>
  <c r="DX462" i="1" s="1"/>
  <c r="DY462" i="1" s="1"/>
  <c r="DZ462" i="1" s="1"/>
  <c r="ED462" i="1"/>
  <c r="D462" i="1" s="1"/>
  <c r="C462" i="1" s="1"/>
  <c r="EF462" i="1"/>
  <c r="EG462" i="1" s="1"/>
  <c r="EH462" i="1" s="1"/>
  <c r="EI462" i="1" s="1"/>
  <c r="EJ462" i="1" s="1"/>
  <c r="EK462" i="1" s="1"/>
  <c r="EL462" i="1" s="1"/>
  <c r="EM462" i="1" s="1"/>
  <c r="EN462" i="1" s="1"/>
  <c r="EO462" i="1" s="1"/>
  <c r="EP462" i="1" s="1"/>
  <c r="EQ462" i="1" s="1"/>
  <c r="ER462" i="1" s="1"/>
  <c r="ES462" i="1" s="1"/>
  <c r="ET462" i="1" s="1"/>
  <c r="EU462" i="1" s="1"/>
  <c r="EV462" i="1" s="1"/>
  <c r="EW462" i="1" s="1"/>
  <c r="EX462" i="1" s="1"/>
  <c r="EY462" i="1" s="1"/>
  <c r="EZ462" i="1" s="1"/>
  <c r="FA462" i="1" s="1"/>
  <c r="FB462" i="1" s="1"/>
  <c r="FC462" i="1" s="1"/>
  <c r="FD462" i="1" s="1"/>
  <c r="FF462" i="1"/>
  <c r="J462" i="1" s="1"/>
  <c r="E463" i="1"/>
  <c r="F463" i="1"/>
  <c r="G463" i="1"/>
  <c r="H463" i="1"/>
  <c r="I463" i="1"/>
  <c r="K463" i="1"/>
  <c r="L463" i="1"/>
  <c r="AO463" i="1" s="1"/>
  <c r="M463" i="1"/>
  <c r="BH463" i="1" s="1"/>
  <c r="CR463" i="1" s="1"/>
  <c r="N463" i="1"/>
  <c r="BN463" i="1" s="1"/>
  <c r="P463" i="1"/>
  <c r="AL463" i="1"/>
  <c r="AQ463" i="1"/>
  <c r="AS463" i="1"/>
  <c r="AV463" i="1"/>
  <c r="CO463" i="1" s="1"/>
  <c r="AZ463" i="1"/>
  <c r="BA463" i="1"/>
  <c r="BC463" i="1"/>
  <c r="BF463" i="1"/>
  <c r="BG463" i="1"/>
  <c r="BI463" i="1"/>
  <c r="CS463" i="1" s="1"/>
  <c r="BR463" i="1"/>
  <c r="BW463" i="1"/>
  <c r="CX463" i="1" s="1"/>
  <c r="DB463" i="1"/>
  <c r="DC463" i="1" s="1"/>
  <c r="DD463" i="1" s="1"/>
  <c r="DE463" i="1" s="1"/>
  <c r="DF463" i="1" s="1"/>
  <c r="DG463" i="1" s="1"/>
  <c r="DH463" i="1" s="1"/>
  <c r="DI463" i="1" s="1"/>
  <c r="DJ463" i="1" s="1"/>
  <c r="DK463" i="1" s="1"/>
  <c r="DL463" i="1" s="1"/>
  <c r="DM463" i="1" s="1"/>
  <c r="DN463" i="1" s="1"/>
  <c r="DO463" i="1" s="1"/>
  <c r="DP463" i="1" s="1"/>
  <c r="DQ463" i="1" s="1"/>
  <c r="DR463" i="1" s="1"/>
  <c r="DS463" i="1" s="1"/>
  <c r="DT463" i="1" s="1"/>
  <c r="DU463" i="1" s="1"/>
  <c r="DV463" i="1" s="1"/>
  <c r="DW463" i="1" s="1"/>
  <c r="DX463" i="1" s="1"/>
  <c r="DY463" i="1" s="1"/>
  <c r="DZ463" i="1" s="1"/>
  <c r="ED463" i="1"/>
  <c r="D463" i="1" s="1"/>
  <c r="C463" i="1" s="1"/>
  <c r="EF463" i="1"/>
  <c r="EG463" i="1" s="1"/>
  <c r="EH463" i="1" s="1"/>
  <c r="EI463" i="1" s="1"/>
  <c r="EJ463" i="1" s="1"/>
  <c r="EK463" i="1" s="1"/>
  <c r="EL463" i="1" s="1"/>
  <c r="EM463" i="1" s="1"/>
  <c r="EN463" i="1" s="1"/>
  <c r="EO463" i="1" s="1"/>
  <c r="EP463" i="1" s="1"/>
  <c r="EQ463" i="1" s="1"/>
  <c r="ER463" i="1" s="1"/>
  <c r="ES463" i="1" s="1"/>
  <c r="ET463" i="1" s="1"/>
  <c r="EU463" i="1" s="1"/>
  <c r="EV463" i="1" s="1"/>
  <c r="EW463" i="1" s="1"/>
  <c r="EX463" i="1" s="1"/>
  <c r="EY463" i="1" s="1"/>
  <c r="EZ463" i="1" s="1"/>
  <c r="FA463" i="1" s="1"/>
  <c r="FB463" i="1" s="1"/>
  <c r="FC463" i="1" s="1"/>
  <c r="FD463" i="1" s="1"/>
  <c r="FF463" i="1"/>
  <c r="J463" i="1" s="1"/>
  <c r="E464" i="1"/>
  <c r="F464" i="1"/>
  <c r="G464" i="1"/>
  <c r="H464" i="1"/>
  <c r="I464" i="1"/>
  <c r="K464" i="1"/>
  <c r="L464" i="1"/>
  <c r="M464" i="1"/>
  <c r="BG464" i="1" s="1"/>
  <c r="N464" i="1"/>
  <c r="BO464" i="1" s="1"/>
  <c r="P464" i="1"/>
  <c r="AM464" i="1"/>
  <c r="AZ464" i="1"/>
  <c r="BI464" i="1"/>
  <c r="CS464" i="1" s="1"/>
  <c r="BM464" i="1"/>
  <c r="BQ464" i="1"/>
  <c r="BS464" i="1"/>
  <c r="BU464" i="1"/>
  <c r="CV464" i="1" s="1"/>
  <c r="DB464" i="1"/>
  <c r="DC464" i="1" s="1"/>
  <c r="DD464" i="1" s="1"/>
  <c r="DE464" i="1"/>
  <c r="DF464" i="1" s="1"/>
  <c r="DG464" i="1" s="1"/>
  <c r="DH464" i="1" s="1"/>
  <c r="DI464" i="1" s="1"/>
  <c r="DJ464" i="1" s="1"/>
  <c r="DK464" i="1" s="1"/>
  <c r="DL464" i="1" s="1"/>
  <c r="DM464" i="1" s="1"/>
  <c r="DN464" i="1" s="1"/>
  <c r="DO464" i="1" s="1"/>
  <c r="DP464" i="1" s="1"/>
  <c r="DQ464" i="1" s="1"/>
  <c r="DR464" i="1" s="1"/>
  <c r="DS464" i="1" s="1"/>
  <c r="DT464" i="1" s="1"/>
  <c r="DU464" i="1" s="1"/>
  <c r="DV464" i="1" s="1"/>
  <c r="DW464" i="1" s="1"/>
  <c r="DX464" i="1" s="1"/>
  <c r="DY464" i="1" s="1"/>
  <c r="DZ464" i="1" s="1"/>
  <c r="ED464" i="1"/>
  <c r="D464" i="1" s="1"/>
  <c r="C464" i="1" s="1"/>
  <c r="EF464" i="1"/>
  <c r="EG464" i="1"/>
  <c r="EH464" i="1" s="1"/>
  <c r="EI464" i="1" s="1"/>
  <c r="EJ464" i="1" s="1"/>
  <c r="EK464" i="1" s="1"/>
  <c r="EL464" i="1" s="1"/>
  <c r="EM464" i="1" s="1"/>
  <c r="EN464" i="1" s="1"/>
  <c r="EO464" i="1" s="1"/>
  <c r="EP464" i="1" s="1"/>
  <c r="EQ464" i="1" s="1"/>
  <c r="ER464" i="1" s="1"/>
  <c r="ES464" i="1" s="1"/>
  <c r="ET464" i="1" s="1"/>
  <c r="EU464" i="1" s="1"/>
  <c r="EV464" i="1" s="1"/>
  <c r="EW464" i="1" s="1"/>
  <c r="EX464" i="1" s="1"/>
  <c r="EY464" i="1" s="1"/>
  <c r="EZ464" i="1" s="1"/>
  <c r="FA464" i="1" s="1"/>
  <c r="FB464" i="1" s="1"/>
  <c r="FC464" i="1" s="1"/>
  <c r="FD464" i="1" s="1"/>
  <c r="FF464" i="1"/>
  <c r="J464" i="1" s="1"/>
  <c r="E465" i="1"/>
  <c r="F465" i="1"/>
  <c r="G465" i="1"/>
  <c r="H465" i="1"/>
  <c r="I465" i="1"/>
  <c r="K465" i="1"/>
  <c r="AB465" i="1" s="1"/>
  <c r="L465" i="1"/>
  <c r="AL465" i="1" s="1"/>
  <c r="M465" i="1"/>
  <c r="N465" i="1"/>
  <c r="BV465" i="1" s="1"/>
  <c r="CW465" i="1" s="1"/>
  <c r="P465" i="1"/>
  <c r="Y465" i="1"/>
  <c r="AA465" i="1"/>
  <c r="AC465" i="1"/>
  <c r="AD465" i="1"/>
  <c r="AE465" i="1"/>
  <c r="AF465" i="1"/>
  <c r="AG465" i="1"/>
  <c r="AH465" i="1"/>
  <c r="CJ465" i="1" s="1"/>
  <c r="AJ465" i="1"/>
  <c r="CL465" i="1" s="1"/>
  <c r="AK465" i="1"/>
  <c r="CM465" i="1" s="1"/>
  <c r="AO465" i="1"/>
  <c r="AV465" i="1"/>
  <c r="CO465" i="1" s="1"/>
  <c r="DB465" i="1"/>
  <c r="DC465" i="1" s="1"/>
  <c r="DD465" i="1"/>
  <c r="DE465" i="1" s="1"/>
  <c r="DF465" i="1" s="1"/>
  <c r="DG465" i="1" s="1"/>
  <c r="DH465" i="1" s="1"/>
  <c r="DI465" i="1" s="1"/>
  <c r="DJ465" i="1" s="1"/>
  <c r="DK465" i="1" s="1"/>
  <c r="DL465" i="1" s="1"/>
  <c r="DM465" i="1" s="1"/>
  <c r="DN465" i="1" s="1"/>
  <c r="DO465" i="1"/>
  <c r="DP465" i="1" s="1"/>
  <c r="DQ465" i="1" s="1"/>
  <c r="DR465" i="1" s="1"/>
  <c r="DS465" i="1" s="1"/>
  <c r="DT465" i="1" s="1"/>
  <c r="DU465" i="1" s="1"/>
  <c r="DV465" i="1" s="1"/>
  <c r="DW465" i="1" s="1"/>
  <c r="DX465" i="1" s="1"/>
  <c r="DY465" i="1" s="1"/>
  <c r="DZ465" i="1" s="1"/>
  <c r="ED465" i="1"/>
  <c r="D465" i="1" s="1"/>
  <c r="C465" i="1" s="1"/>
  <c r="EF465" i="1"/>
  <c r="EG465" i="1" s="1"/>
  <c r="EH465" i="1" s="1"/>
  <c r="EI465" i="1"/>
  <c r="EJ465" i="1" s="1"/>
  <c r="EK465" i="1" s="1"/>
  <c r="EL465" i="1" s="1"/>
  <c r="EM465" i="1" s="1"/>
  <c r="EN465" i="1" s="1"/>
  <c r="EO465" i="1" s="1"/>
  <c r="EP465" i="1" s="1"/>
  <c r="EQ465" i="1" s="1"/>
  <c r="ER465" i="1" s="1"/>
  <c r="ES465" i="1" s="1"/>
  <c r="ET465" i="1" s="1"/>
  <c r="EU465" i="1" s="1"/>
  <c r="EV465" i="1" s="1"/>
  <c r="EW465" i="1" s="1"/>
  <c r="EX465" i="1" s="1"/>
  <c r="EY465" i="1" s="1"/>
  <c r="EZ465" i="1" s="1"/>
  <c r="FA465" i="1" s="1"/>
  <c r="FB465" i="1" s="1"/>
  <c r="FC465" i="1" s="1"/>
  <c r="FD465" i="1" s="1"/>
  <c r="FF465" i="1"/>
  <c r="J465" i="1" s="1"/>
  <c r="D466" i="1"/>
  <c r="C466" i="1" s="1"/>
  <c r="E466" i="1"/>
  <c r="F466" i="1"/>
  <c r="G466" i="1"/>
  <c r="H466" i="1"/>
  <c r="I466" i="1"/>
  <c r="K466" i="1"/>
  <c r="L466" i="1"/>
  <c r="M466" i="1"/>
  <c r="N466" i="1"/>
  <c r="P466" i="1"/>
  <c r="Y466" i="1"/>
  <c r="AH466" i="1"/>
  <c r="CJ466" i="1" s="1"/>
  <c r="AP466" i="1"/>
  <c r="AZ466" i="1"/>
  <c r="BA466" i="1"/>
  <c r="BD466" i="1"/>
  <c r="BE466" i="1"/>
  <c r="BH466" i="1"/>
  <c r="CR466" i="1" s="1"/>
  <c r="BR466" i="1"/>
  <c r="DB466" i="1"/>
  <c r="DC466" i="1" s="1"/>
  <c r="DD466" i="1" s="1"/>
  <c r="DE466" i="1" s="1"/>
  <c r="DF466" i="1" s="1"/>
  <c r="DG466" i="1" s="1"/>
  <c r="DH466" i="1" s="1"/>
  <c r="DI466" i="1" s="1"/>
  <c r="DJ466" i="1" s="1"/>
  <c r="DK466" i="1" s="1"/>
  <c r="DL466" i="1" s="1"/>
  <c r="DM466" i="1" s="1"/>
  <c r="DN466" i="1" s="1"/>
  <c r="DO466" i="1" s="1"/>
  <c r="DP466" i="1" s="1"/>
  <c r="DQ466" i="1" s="1"/>
  <c r="DR466" i="1" s="1"/>
  <c r="DS466" i="1" s="1"/>
  <c r="DT466" i="1" s="1"/>
  <c r="DU466" i="1" s="1"/>
  <c r="DV466" i="1" s="1"/>
  <c r="DW466" i="1" s="1"/>
  <c r="DX466" i="1" s="1"/>
  <c r="DY466" i="1" s="1"/>
  <c r="DZ466" i="1" s="1"/>
  <c r="ED466" i="1"/>
  <c r="EF466" i="1"/>
  <c r="EG466" i="1" s="1"/>
  <c r="EH466" i="1" s="1"/>
  <c r="EI466" i="1" s="1"/>
  <c r="EJ466" i="1" s="1"/>
  <c r="EK466" i="1" s="1"/>
  <c r="EL466" i="1" s="1"/>
  <c r="EM466" i="1" s="1"/>
  <c r="EN466" i="1" s="1"/>
  <c r="EO466" i="1" s="1"/>
  <c r="EP466" i="1" s="1"/>
  <c r="EQ466" i="1" s="1"/>
  <c r="ER466" i="1" s="1"/>
  <c r="ES466" i="1" s="1"/>
  <c r="ET466" i="1" s="1"/>
  <c r="EU466" i="1" s="1"/>
  <c r="EV466" i="1" s="1"/>
  <c r="EW466" i="1" s="1"/>
  <c r="EX466" i="1" s="1"/>
  <c r="EY466" i="1" s="1"/>
  <c r="EZ466" i="1" s="1"/>
  <c r="FA466" i="1" s="1"/>
  <c r="FB466" i="1" s="1"/>
  <c r="FC466" i="1" s="1"/>
  <c r="FD466" i="1" s="1"/>
  <c r="FF466" i="1"/>
  <c r="J466" i="1" s="1"/>
  <c r="E467" i="1"/>
  <c r="F467" i="1"/>
  <c r="G467" i="1"/>
  <c r="H467" i="1"/>
  <c r="I467" i="1"/>
  <c r="K467" i="1"/>
  <c r="L467" i="1"/>
  <c r="M467" i="1"/>
  <c r="BK467" i="1" s="1"/>
  <c r="CU467" i="1" s="1"/>
  <c r="N467" i="1"/>
  <c r="BX467" i="1" s="1"/>
  <c r="CY467" i="1" s="1"/>
  <c r="P467" i="1"/>
  <c r="BC467" i="1"/>
  <c r="BO467" i="1"/>
  <c r="BT467" i="1"/>
  <c r="BV467" i="1"/>
  <c r="CW467" i="1" s="1"/>
  <c r="DB467" i="1"/>
  <c r="DC467" i="1" s="1"/>
  <c r="DD467" i="1" s="1"/>
  <c r="DE467" i="1" s="1"/>
  <c r="DF467" i="1" s="1"/>
  <c r="DG467" i="1" s="1"/>
  <c r="DH467" i="1" s="1"/>
  <c r="DI467" i="1" s="1"/>
  <c r="DJ467" i="1" s="1"/>
  <c r="DK467" i="1" s="1"/>
  <c r="DL467" i="1" s="1"/>
  <c r="DM467" i="1" s="1"/>
  <c r="DN467" i="1" s="1"/>
  <c r="DO467" i="1" s="1"/>
  <c r="DP467" i="1" s="1"/>
  <c r="DQ467" i="1" s="1"/>
  <c r="DR467" i="1" s="1"/>
  <c r="DS467" i="1" s="1"/>
  <c r="DT467" i="1" s="1"/>
  <c r="DU467" i="1" s="1"/>
  <c r="DV467" i="1" s="1"/>
  <c r="DW467" i="1" s="1"/>
  <c r="DX467" i="1" s="1"/>
  <c r="DY467" i="1" s="1"/>
  <c r="DZ467" i="1" s="1"/>
  <c r="ED467" i="1"/>
  <c r="D467" i="1" s="1"/>
  <c r="C467" i="1" s="1"/>
  <c r="EF467" i="1"/>
  <c r="EG467" i="1" s="1"/>
  <c r="EH467" i="1" s="1"/>
  <c r="EI467" i="1" s="1"/>
  <c r="EJ467" i="1" s="1"/>
  <c r="EK467" i="1" s="1"/>
  <c r="EL467" i="1" s="1"/>
  <c r="EM467" i="1" s="1"/>
  <c r="EN467" i="1" s="1"/>
  <c r="EO467" i="1" s="1"/>
  <c r="EP467" i="1" s="1"/>
  <c r="EQ467" i="1" s="1"/>
  <c r="ER467" i="1" s="1"/>
  <c r="ES467" i="1" s="1"/>
  <c r="ET467" i="1" s="1"/>
  <c r="EU467" i="1" s="1"/>
  <c r="EV467" i="1" s="1"/>
  <c r="EW467" i="1" s="1"/>
  <c r="EX467" i="1" s="1"/>
  <c r="EY467" i="1" s="1"/>
  <c r="EZ467" i="1" s="1"/>
  <c r="FA467" i="1" s="1"/>
  <c r="FB467" i="1" s="1"/>
  <c r="FC467" i="1" s="1"/>
  <c r="FD467" i="1" s="1"/>
  <c r="FF467" i="1"/>
  <c r="J467" i="1" s="1"/>
  <c r="E468" i="1"/>
  <c r="F468" i="1"/>
  <c r="G468" i="1"/>
  <c r="H468" i="1"/>
  <c r="I468" i="1"/>
  <c r="K468" i="1"/>
  <c r="AK468" i="1" s="1"/>
  <c r="CM468" i="1" s="1"/>
  <c r="L468" i="1"/>
  <c r="M468" i="1"/>
  <c r="BI468" i="1" s="1"/>
  <c r="CS468" i="1" s="1"/>
  <c r="N468" i="1"/>
  <c r="BL468" i="1" s="1"/>
  <c r="P468" i="1"/>
  <c r="AM468" i="1"/>
  <c r="BG468" i="1"/>
  <c r="BJ468" i="1"/>
  <c r="CT468" i="1" s="1"/>
  <c r="BM468" i="1"/>
  <c r="BO468" i="1"/>
  <c r="BQ468" i="1"/>
  <c r="BS468" i="1"/>
  <c r="BU468" i="1"/>
  <c r="CV468" i="1" s="1"/>
  <c r="BV468" i="1"/>
  <c r="CW468" i="1" s="1"/>
  <c r="DB468" i="1"/>
  <c r="DC468" i="1" s="1"/>
  <c r="DD468" i="1" s="1"/>
  <c r="DE468" i="1" s="1"/>
  <c r="DF468" i="1" s="1"/>
  <c r="DG468" i="1" s="1"/>
  <c r="DH468" i="1" s="1"/>
  <c r="DI468" i="1" s="1"/>
  <c r="DJ468" i="1" s="1"/>
  <c r="DK468" i="1" s="1"/>
  <c r="DL468" i="1" s="1"/>
  <c r="DM468" i="1" s="1"/>
  <c r="DN468" i="1" s="1"/>
  <c r="DO468" i="1" s="1"/>
  <c r="DP468" i="1" s="1"/>
  <c r="DQ468" i="1" s="1"/>
  <c r="DR468" i="1" s="1"/>
  <c r="DS468" i="1" s="1"/>
  <c r="DT468" i="1" s="1"/>
  <c r="DU468" i="1" s="1"/>
  <c r="DV468" i="1" s="1"/>
  <c r="DW468" i="1" s="1"/>
  <c r="DX468" i="1" s="1"/>
  <c r="DY468" i="1" s="1"/>
  <c r="DZ468" i="1" s="1"/>
  <c r="ED468" i="1"/>
  <c r="D468" i="1" s="1"/>
  <c r="C468" i="1" s="1"/>
  <c r="EF468" i="1"/>
  <c r="EG468" i="1" s="1"/>
  <c r="EH468" i="1" s="1"/>
  <c r="EI468" i="1" s="1"/>
  <c r="EJ468" i="1" s="1"/>
  <c r="EK468" i="1" s="1"/>
  <c r="EL468" i="1" s="1"/>
  <c r="EM468" i="1" s="1"/>
  <c r="EN468" i="1" s="1"/>
  <c r="EO468" i="1" s="1"/>
  <c r="EP468" i="1" s="1"/>
  <c r="EQ468" i="1" s="1"/>
  <c r="ER468" i="1" s="1"/>
  <c r="ES468" i="1" s="1"/>
  <c r="ET468" i="1" s="1"/>
  <c r="EU468" i="1" s="1"/>
  <c r="EV468" i="1" s="1"/>
  <c r="EW468" i="1" s="1"/>
  <c r="EX468" i="1" s="1"/>
  <c r="EY468" i="1" s="1"/>
  <c r="EZ468" i="1" s="1"/>
  <c r="FA468" i="1" s="1"/>
  <c r="FB468" i="1" s="1"/>
  <c r="FC468" i="1" s="1"/>
  <c r="FD468" i="1" s="1"/>
  <c r="FF468" i="1"/>
  <c r="J468" i="1" s="1"/>
  <c r="E469" i="1"/>
  <c r="F469" i="1"/>
  <c r="BZ469" i="1" s="1"/>
  <c r="CB469" i="1" s="1"/>
  <c r="G469" i="1"/>
  <c r="H469" i="1"/>
  <c r="I469" i="1"/>
  <c r="K469" i="1"/>
  <c r="L469" i="1"/>
  <c r="AV469" i="1" s="1"/>
  <c r="CO469" i="1" s="1"/>
  <c r="M469" i="1"/>
  <c r="BB469" i="1" s="1"/>
  <c r="N469" i="1"/>
  <c r="BS469" i="1" s="1"/>
  <c r="P469" i="1"/>
  <c r="AF469" i="1"/>
  <c r="AP469" i="1"/>
  <c r="DB469" i="1"/>
  <c r="DC469" i="1" s="1"/>
  <c r="DD469" i="1" s="1"/>
  <c r="DE469" i="1" s="1"/>
  <c r="DF469" i="1" s="1"/>
  <c r="DG469" i="1" s="1"/>
  <c r="DH469" i="1" s="1"/>
  <c r="DI469" i="1" s="1"/>
  <c r="DJ469" i="1" s="1"/>
  <c r="DK469" i="1" s="1"/>
  <c r="DL469" i="1" s="1"/>
  <c r="DM469" i="1" s="1"/>
  <c r="DN469" i="1" s="1"/>
  <c r="DO469" i="1" s="1"/>
  <c r="DP469" i="1" s="1"/>
  <c r="DQ469" i="1" s="1"/>
  <c r="DR469" i="1" s="1"/>
  <c r="DS469" i="1" s="1"/>
  <c r="DT469" i="1" s="1"/>
  <c r="DU469" i="1" s="1"/>
  <c r="DV469" i="1" s="1"/>
  <c r="DW469" i="1" s="1"/>
  <c r="DX469" i="1" s="1"/>
  <c r="DY469" i="1" s="1"/>
  <c r="DZ469" i="1" s="1"/>
  <c r="ED469" i="1"/>
  <c r="D469" i="1" s="1"/>
  <c r="C469" i="1" s="1"/>
  <c r="EF469" i="1"/>
  <c r="EG469" i="1" s="1"/>
  <c r="EH469" i="1" s="1"/>
  <c r="EI469" i="1" s="1"/>
  <c r="EJ469" i="1" s="1"/>
  <c r="EK469" i="1" s="1"/>
  <c r="EL469" i="1" s="1"/>
  <c r="EM469" i="1" s="1"/>
  <c r="EN469" i="1" s="1"/>
  <c r="EO469" i="1" s="1"/>
  <c r="EP469" i="1" s="1"/>
  <c r="EQ469" i="1" s="1"/>
  <c r="ER469" i="1" s="1"/>
  <c r="ES469" i="1" s="1"/>
  <c r="ET469" i="1" s="1"/>
  <c r="EU469" i="1" s="1"/>
  <c r="EV469" i="1" s="1"/>
  <c r="EW469" i="1" s="1"/>
  <c r="EX469" i="1" s="1"/>
  <c r="EY469" i="1" s="1"/>
  <c r="EZ469" i="1" s="1"/>
  <c r="FA469" i="1" s="1"/>
  <c r="FB469" i="1" s="1"/>
  <c r="FC469" i="1" s="1"/>
  <c r="FD469" i="1" s="1"/>
  <c r="FF469" i="1"/>
  <c r="J469" i="1" s="1"/>
  <c r="E470" i="1"/>
  <c r="F470" i="1"/>
  <c r="G470" i="1"/>
  <c r="H470" i="1"/>
  <c r="I470" i="1"/>
  <c r="K470" i="1"/>
  <c r="AJ470" i="1" s="1"/>
  <c r="CL470" i="1" s="1"/>
  <c r="L470" i="1"/>
  <c r="AO470" i="1" s="1"/>
  <c r="M470" i="1"/>
  <c r="N470" i="1"/>
  <c r="BP470" i="1" s="1"/>
  <c r="P470" i="1"/>
  <c r="AM470" i="1"/>
  <c r="AR470" i="1"/>
  <c r="AW470" i="1"/>
  <c r="CP470" i="1" s="1"/>
  <c r="AX470" i="1"/>
  <c r="CQ470" i="1" s="1"/>
  <c r="AZ470" i="1"/>
  <c r="BB470" i="1"/>
  <c r="BD470" i="1"/>
  <c r="BH470" i="1"/>
  <c r="CR470" i="1" s="1"/>
  <c r="BJ470" i="1"/>
  <c r="CT470" i="1" s="1"/>
  <c r="BN470" i="1"/>
  <c r="BQ470" i="1"/>
  <c r="BU470" i="1"/>
  <c r="CV470" i="1"/>
  <c r="DB470" i="1"/>
  <c r="DC470" i="1" s="1"/>
  <c r="DD470" i="1" s="1"/>
  <c r="DE470" i="1" s="1"/>
  <c r="DF470" i="1" s="1"/>
  <c r="DG470" i="1" s="1"/>
  <c r="DH470" i="1" s="1"/>
  <c r="DI470" i="1" s="1"/>
  <c r="DJ470" i="1" s="1"/>
  <c r="DK470" i="1" s="1"/>
  <c r="DL470" i="1" s="1"/>
  <c r="DM470" i="1" s="1"/>
  <c r="DN470" i="1" s="1"/>
  <c r="DO470" i="1" s="1"/>
  <c r="DP470" i="1" s="1"/>
  <c r="DQ470" i="1" s="1"/>
  <c r="DR470" i="1" s="1"/>
  <c r="DS470" i="1" s="1"/>
  <c r="DT470" i="1" s="1"/>
  <c r="DU470" i="1" s="1"/>
  <c r="DV470" i="1" s="1"/>
  <c r="DW470" i="1" s="1"/>
  <c r="DX470" i="1" s="1"/>
  <c r="DY470" i="1" s="1"/>
  <c r="DZ470" i="1" s="1"/>
  <c r="ED470" i="1"/>
  <c r="D470" i="1" s="1"/>
  <c r="C470" i="1" s="1"/>
  <c r="EF470" i="1"/>
  <c r="EG470" i="1" s="1"/>
  <c r="EH470" i="1" s="1"/>
  <c r="EI470" i="1" s="1"/>
  <c r="EJ470" i="1" s="1"/>
  <c r="EK470" i="1" s="1"/>
  <c r="EL470" i="1" s="1"/>
  <c r="EM470" i="1" s="1"/>
  <c r="EN470" i="1" s="1"/>
  <c r="EO470" i="1" s="1"/>
  <c r="EP470" i="1" s="1"/>
  <c r="EQ470" i="1" s="1"/>
  <c r="ER470" i="1" s="1"/>
  <c r="ES470" i="1" s="1"/>
  <c r="ET470" i="1" s="1"/>
  <c r="EU470" i="1" s="1"/>
  <c r="EV470" i="1" s="1"/>
  <c r="EW470" i="1" s="1"/>
  <c r="EX470" i="1" s="1"/>
  <c r="EY470" i="1" s="1"/>
  <c r="EZ470" i="1" s="1"/>
  <c r="FA470" i="1" s="1"/>
  <c r="FB470" i="1" s="1"/>
  <c r="FC470" i="1" s="1"/>
  <c r="FD470" i="1" s="1"/>
  <c r="FF470" i="1"/>
  <c r="J470" i="1" s="1"/>
  <c r="E471" i="1"/>
  <c r="F471" i="1"/>
  <c r="G471" i="1"/>
  <c r="H471" i="1"/>
  <c r="I471" i="1"/>
  <c r="K471" i="1"/>
  <c r="L471" i="1"/>
  <c r="M471" i="1"/>
  <c r="BC471" i="1" s="1"/>
  <c r="N471" i="1"/>
  <c r="BT471" i="1" s="1"/>
  <c r="P471" i="1"/>
  <c r="AL471" i="1"/>
  <c r="AQ471" i="1"/>
  <c r="AT471" i="1"/>
  <c r="AY471" i="1"/>
  <c r="AZ471" i="1"/>
  <c r="BA471" i="1"/>
  <c r="BB471" i="1"/>
  <c r="BD471" i="1"/>
  <c r="BE471" i="1"/>
  <c r="BG471" i="1"/>
  <c r="BH471" i="1"/>
  <c r="CR471" i="1" s="1"/>
  <c r="BI471" i="1"/>
  <c r="CS471" i="1" s="1"/>
  <c r="BJ471" i="1"/>
  <c r="CT471" i="1" s="1"/>
  <c r="BP471" i="1"/>
  <c r="DB471" i="1"/>
  <c r="DC471" i="1" s="1"/>
  <c r="DD471" i="1" s="1"/>
  <c r="DE471" i="1" s="1"/>
  <c r="DF471" i="1" s="1"/>
  <c r="DG471" i="1" s="1"/>
  <c r="DH471" i="1" s="1"/>
  <c r="DI471" i="1" s="1"/>
  <c r="DJ471" i="1" s="1"/>
  <c r="DK471" i="1" s="1"/>
  <c r="DL471" i="1" s="1"/>
  <c r="DM471" i="1" s="1"/>
  <c r="DN471" i="1" s="1"/>
  <c r="DO471" i="1" s="1"/>
  <c r="DP471" i="1" s="1"/>
  <c r="DQ471" i="1" s="1"/>
  <c r="DR471" i="1" s="1"/>
  <c r="DS471" i="1" s="1"/>
  <c r="DT471" i="1" s="1"/>
  <c r="DU471" i="1" s="1"/>
  <c r="DV471" i="1" s="1"/>
  <c r="DW471" i="1" s="1"/>
  <c r="DX471" i="1" s="1"/>
  <c r="DY471" i="1" s="1"/>
  <c r="DZ471" i="1" s="1"/>
  <c r="ED471" i="1"/>
  <c r="D471" i="1" s="1"/>
  <c r="C471" i="1" s="1"/>
  <c r="EF471" i="1"/>
  <c r="EG471" i="1" s="1"/>
  <c r="EH471" i="1" s="1"/>
  <c r="EI471" i="1" s="1"/>
  <c r="EJ471" i="1" s="1"/>
  <c r="EK471" i="1" s="1"/>
  <c r="EL471" i="1" s="1"/>
  <c r="EM471" i="1" s="1"/>
  <c r="EN471" i="1" s="1"/>
  <c r="EO471" i="1" s="1"/>
  <c r="EP471" i="1" s="1"/>
  <c r="EQ471" i="1" s="1"/>
  <c r="ER471" i="1" s="1"/>
  <c r="ES471" i="1" s="1"/>
  <c r="ET471" i="1" s="1"/>
  <c r="EU471" i="1" s="1"/>
  <c r="EV471" i="1" s="1"/>
  <c r="EW471" i="1" s="1"/>
  <c r="EX471" i="1" s="1"/>
  <c r="EY471" i="1" s="1"/>
  <c r="EZ471" i="1" s="1"/>
  <c r="FA471" i="1" s="1"/>
  <c r="FB471" i="1" s="1"/>
  <c r="FC471" i="1" s="1"/>
  <c r="FD471" i="1" s="1"/>
  <c r="FF471" i="1"/>
  <c r="J471" i="1" s="1"/>
  <c r="E472" i="1"/>
  <c r="F472" i="1"/>
  <c r="G472" i="1"/>
  <c r="H472" i="1"/>
  <c r="I472" i="1"/>
  <c r="K472" i="1"/>
  <c r="AB472" i="1" s="1"/>
  <c r="L472" i="1"/>
  <c r="AS472" i="1" s="1"/>
  <c r="M472" i="1"/>
  <c r="BC472" i="1" s="1"/>
  <c r="N472" i="1"/>
  <c r="P472" i="1"/>
  <c r="AL472" i="1"/>
  <c r="AY472" i="1"/>
  <c r="BL472" i="1"/>
  <c r="DB472" i="1"/>
  <c r="DC472" i="1" s="1"/>
  <c r="DD472" i="1" s="1"/>
  <c r="DE472" i="1" s="1"/>
  <c r="DF472" i="1" s="1"/>
  <c r="DG472" i="1" s="1"/>
  <c r="DH472" i="1" s="1"/>
  <c r="DI472" i="1" s="1"/>
  <c r="DJ472" i="1" s="1"/>
  <c r="DK472" i="1" s="1"/>
  <c r="DL472" i="1" s="1"/>
  <c r="DM472" i="1" s="1"/>
  <c r="DN472" i="1" s="1"/>
  <c r="DO472" i="1" s="1"/>
  <c r="DP472" i="1" s="1"/>
  <c r="DQ472" i="1" s="1"/>
  <c r="DR472" i="1" s="1"/>
  <c r="DS472" i="1" s="1"/>
  <c r="DT472" i="1" s="1"/>
  <c r="DU472" i="1" s="1"/>
  <c r="DV472" i="1" s="1"/>
  <c r="DW472" i="1" s="1"/>
  <c r="DX472" i="1" s="1"/>
  <c r="DY472" i="1" s="1"/>
  <c r="DZ472" i="1" s="1"/>
  <c r="ED472" i="1"/>
  <c r="D472" i="1" s="1"/>
  <c r="C472" i="1" s="1"/>
  <c r="EF472" i="1"/>
  <c r="EG472" i="1" s="1"/>
  <c r="EH472" i="1" s="1"/>
  <c r="EI472" i="1" s="1"/>
  <c r="EJ472" i="1" s="1"/>
  <c r="EK472" i="1" s="1"/>
  <c r="EL472" i="1" s="1"/>
  <c r="EM472" i="1" s="1"/>
  <c r="EN472" i="1" s="1"/>
  <c r="EO472" i="1" s="1"/>
  <c r="EP472" i="1" s="1"/>
  <c r="EQ472" i="1" s="1"/>
  <c r="ER472" i="1" s="1"/>
  <c r="ES472" i="1" s="1"/>
  <c r="ET472" i="1" s="1"/>
  <c r="EU472" i="1" s="1"/>
  <c r="EV472" i="1" s="1"/>
  <c r="EW472" i="1" s="1"/>
  <c r="EX472" i="1" s="1"/>
  <c r="EY472" i="1" s="1"/>
  <c r="EZ472" i="1" s="1"/>
  <c r="FA472" i="1" s="1"/>
  <c r="FB472" i="1" s="1"/>
  <c r="FC472" i="1" s="1"/>
  <c r="FD472" i="1" s="1"/>
  <c r="FF472" i="1"/>
  <c r="J472" i="1" s="1"/>
  <c r="E473" i="1"/>
  <c r="F473" i="1"/>
  <c r="G473" i="1"/>
  <c r="H473" i="1"/>
  <c r="I473" i="1"/>
  <c r="K473" i="1"/>
  <c r="AB473" i="1" s="1"/>
  <c r="L473" i="1"/>
  <c r="AU473" i="1" s="1"/>
  <c r="CN473" i="1" s="1"/>
  <c r="M473" i="1"/>
  <c r="N473" i="1"/>
  <c r="BV473" i="1" s="1"/>
  <c r="CW473" i="1" s="1"/>
  <c r="P473" i="1"/>
  <c r="AE473" i="1"/>
  <c r="AM473" i="1"/>
  <c r="AR473" i="1"/>
  <c r="AV473" i="1"/>
  <c r="CO473" i="1" s="1"/>
  <c r="AX473" i="1"/>
  <c r="CQ473" i="1" s="1"/>
  <c r="BB473" i="1"/>
  <c r="BL473" i="1"/>
  <c r="BP473" i="1"/>
  <c r="DB473" i="1"/>
  <c r="DC473" i="1" s="1"/>
  <c r="DD473" i="1" s="1"/>
  <c r="DE473" i="1" s="1"/>
  <c r="DF473" i="1" s="1"/>
  <c r="DG473" i="1" s="1"/>
  <c r="DH473" i="1" s="1"/>
  <c r="DI473" i="1" s="1"/>
  <c r="DJ473" i="1" s="1"/>
  <c r="DK473" i="1" s="1"/>
  <c r="DL473" i="1" s="1"/>
  <c r="DM473" i="1" s="1"/>
  <c r="DN473" i="1" s="1"/>
  <c r="DO473" i="1" s="1"/>
  <c r="DP473" i="1" s="1"/>
  <c r="DQ473" i="1" s="1"/>
  <c r="DR473" i="1" s="1"/>
  <c r="DS473" i="1" s="1"/>
  <c r="DT473" i="1" s="1"/>
  <c r="DU473" i="1" s="1"/>
  <c r="DV473" i="1" s="1"/>
  <c r="DW473" i="1" s="1"/>
  <c r="DX473" i="1" s="1"/>
  <c r="DY473" i="1" s="1"/>
  <c r="DZ473" i="1" s="1"/>
  <c r="ED473" i="1"/>
  <c r="D473" i="1" s="1"/>
  <c r="C473" i="1" s="1"/>
  <c r="EF473" i="1"/>
  <c r="EG473" i="1" s="1"/>
  <c r="EH473" i="1" s="1"/>
  <c r="EI473" i="1" s="1"/>
  <c r="EJ473" i="1" s="1"/>
  <c r="EK473" i="1" s="1"/>
  <c r="EL473" i="1" s="1"/>
  <c r="EM473" i="1" s="1"/>
  <c r="EN473" i="1" s="1"/>
  <c r="EO473" i="1" s="1"/>
  <c r="EP473" i="1"/>
  <c r="EQ473" i="1" s="1"/>
  <c r="ER473" i="1" s="1"/>
  <c r="ES473" i="1" s="1"/>
  <c r="ET473" i="1" s="1"/>
  <c r="EU473" i="1" s="1"/>
  <c r="EV473" i="1" s="1"/>
  <c r="EW473" i="1" s="1"/>
  <c r="EX473" i="1" s="1"/>
  <c r="EY473" i="1" s="1"/>
  <c r="EZ473" i="1" s="1"/>
  <c r="FA473" i="1" s="1"/>
  <c r="FB473" i="1" s="1"/>
  <c r="FC473" i="1" s="1"/>
  <c r="FD473" i="1" s="1"/>
  <c r="FF473" i="1"/>
  <c r="J473" i="1" s="1"/>
  <c r="C474" i="1"/>
  <c r="E474" i="1"/>
  <c r="F474" i="1"/>
  <c r="G474" i="1"/>
  <c r="H474" i="1"/>
  <c r="I474" i="1"/>
  <c r="K474" i="1"/>
  <c r="Y474" i="1" s="1"/>
  <c r="L474" i="1"/>
  <c r="M474" i="1"/>
  <c r="N474" i="1"/>
  <c r="BX474" i="1" s="1"/>
  <c r="CY474" i="1" s="1"/>
  <c r="P474" i="1"/>
  <c r="Z474" i="1"/>
  <c r="AD474" i="1"/>
  <c r="AH474" i="1"/>
  <c r="CJ474" i="1" s="1"/>
  <c r="AT474" i="1"/>
  <c r="BA474" i="1"/>
  <c r="BN474" i="1"/>
  <c r="BP474" i="1"/>
  <c r="BR474" i="1"/>
  <c r="BV474" i="1"/>
  <c r="CW474" i="1"/>
  <c r="DB474" i="1"/>
  <c r="DC474" i="1" s="1"/>
  <c r="DD474" i="1" s="1"/>
  <c r="DE474" i="1" s="1"/>
  <c r="DF474" i="1" s="1"/>
  <c r="DG474" i="1" s="1"/>
  <c r="DH474" i="1" s="1"/>
  <c r="DI474" i="1" s="1"/>
  <c r="DJ474" i="1" s="1"/>
  <c r="DK474" i="1" s="1"/>
  <c r="DL474" i="1" s="1"/>
  <c r="DM474" i="1" s="1"/>
  <c r="DN474" i="1" s="1"/>
  <c r="DO474" i="1" s="1"/>
  <c r="DP474" i="1" s="1"/>
  <c r="DQ474" i="1" s="1"/>
  <c r="DR474" i="1" s="1"/>
  <c r="DS474" i="1" s="1"/>
  <c r="DT474" i="1" s="1"/>
  <c r="DU474" i="1" s="1"/>
  <c r="DV474" i="1" s="1"/>
  <c r="DW474" i="1" s="1"/>
  <c r="DX474" i="1" s="1"/>
  <c r="DY474" i="1" s="1"/>
  <c r="DZ474" i="1" s="1"/>
  <c r="ED474" i="1"/>
  <c r="D474" i="1" s="1"/>
  <c r="EF474" i="1"/>
  <c r="EG474" i="1"/>
  <c r="EH474" i="1" s="1"/>
  <c r="EI474" i="1" s="1"/>
  <c r="EJ474" i="1" s="1"/>
  <c r="EK474" i="1" s="1"/>
  <c r="EL474" i="1" s="1"/>
  <c r="EM474" i="1" s="1"/>
  <c r="EN474" i="1" s="1"/>
  <c r="EO474" i="1" s="1"/>
  <c r="EP474" i="1" s="1"/>
  <c r="EQ474" i="1" s="1"/>
  <c r="ER474" i="1" s="1"/>
  <c r="ES474" i="1" s="1"/>
  <c r="ET474" i="1" s="1"/>
  <c r="EU474" i="1" s="1"/>
  <c r="EV474" i="1" s="1"/>
  <c r="EW474" i="1" s="1"/>
  <c r="EX474" i="1" s="1"/>
  <c r="EY474" i="1" s="1"/>
  <c r="EZ474" i="1" s="1"/>
  <c r="FA474" i="1" s="1"/>
  <c r="FB474" i="1" s="1"/>
  <c r="FC474" i="1" s="1"/>
  <c r="FD474" i="1" s="1"/>
  <c r="FF474" i="1"/>
  <c r="J474" i="1" s="1"/>
  <c r="D475" i="1"/>
  <c r="C475" i="1" s="1"/>
  <c r="E475" i="1"/>
  <c r="F475" i="1"/>
  <c r="G475" i="1"/>
  <c r="H475" i="1"/>
  <c r="I475" i="1"/>
  <c r="J475" i="1"/>
  <c r="K475" i="1"/>
  <c r="AC475" i="1" s="1"/>
  <c r="L475" i="1"/>
  <c r="M475" i="1"/>
  <c r="N475" i="1"/>
  <c r="P475" i="1"/>
  <c r="Y475" i="1"/>
  <c r="AB475" i="1"/>
  <c r="AD475" i="1"/>
  <c r="AE475" i="1"/>
  <c r="AG475" i="1"/>
  <c r="AI475" i="1"/>
  <c r="CK475" i="1" s="1"/>
  <c r="AJ475" i="1"/>
  <c r="CL475" i="1" s="1"/>
  <c r="BA475" i="1"/>
  <c r="BB475" i="1"/>
  <c r="BE475" i="1"/>
  <c r="BK475" i="1"/>
  <c r="CU475" i="1" s="1"/>
  <c r="DB475" i="1"/>
  <c r="DC475" i="1"/>
  <c r="DD475" i="1" s="1"/>
  <c r="DE475" i="1" s="1"/>
  <c r="DF475" i="1" s="1"/>
  <c r="DG475" i="1" s="1"/>
  <c r="DH475" i="1" s="1"/>
  <c r="DI475" i="1" s="1"/>
  <c r="DJ475" i="1" s="1"/>
  <c r="DK475" i="1" s="1"/>
  <c r="DL475" i="1" s="1"/>
  <c r="DM475" i="1" s="1"/>
  <c r="DN475" i="1" s="1"/>
  <c r="DO475" i="1" s="1"/>
  <c r="DP475" i="1" s="1"/>
  <c r="DQ475" i="1" s="1"/>
  <c r="DR475" i="1" s="1"/>
  <c r="DS475" i="1" s="1"/>
  <c r="DT475" i="1" s="1"/>
  <c r="DU475" i="1" s="1"/>
  <c r="DV475" i="1" s="1"/>
  <c r="DW475" i="1" s="1"/>
  <c r="DX475" i="1" s="1"/>
  <c r="DY475" i="1" s="1"/>
  <c r="DZ475" i="1" s="1"/>
  <c r="ED475" i="1"/>
  <c r="EF475" i="1"/>
  <c r="EG475" i="1" s="1"/>
  <c r="EH475" i="1" s="1"/>
  <c r="EI475" i="1" s="1"/>
  <c r="EJ475" i="1" s="1"/>
  <c r="EK475" i="1" s="1"/>
  <c r="EL475" i="1" s="1"/>
  <c r="EM475" i="1" s="1"/>
  <c r="EN475" i="1" s="1"/>
  <c r="EO475" i="1" s="1"/>
  <c r="EP475" i="1" s="1"/>
  <c r="EQ475" i="1" s="1"/>
  <c r="ER475" i="1" s="1"/>
  <c r="ES475" i="1" s="1"/>
  <c r="ET475" i="1" s="1"/>
  <c r="EU475" i="1" s="1"/>
  <c r="EV475" i="1" s="1"/>
  <c r="EW475" i="1" s="1"/>
  <c r="EX475" i="1" s="1"/>
  <c r="EY475" i="1" s="1"/>
  <c r="EZ475" i="1" s="1"/>
  <c r="FA475" i="1" s="1"/>
  <c r="FB475" i="1" s="1"/>
  <c r="FC475" i="1" s="1"/>
  <c r="FD475" i="1" s="1"/>
  <c r="FF475" i="1"/>
  <c r="E476" i="1"/>
  <c r="F476" i="1"/>
  <c r="G476" i="1"/>
  <c r="H476" i="1"/>
  <c r="I476" i="1"/>
  <c r="K476" i="1"/>
  <c r="AB476" i="1" s="1"/>
  <c r="L476" i="1"/>
  <c r="M476" i="1"/>
  <c r="N476" i="1"/>
  <c r="P476" i="1"/>
  <c r="Y476" i="1"/>
  <c r="Z476" i="1"/>
  <c r="AA476" i="1"/>
  <c r="AC476" i="1"/>
  <c r="AD476" i="1"/>
  <c r="AE476" i="1"/>
  <c r="AF476" i="1"/>
  <c r="AG476" i="1"/>
  <c r="AH476" i="1"/>
  <c r="CJ476" i="1" s="1"/>
  <c r="AI476" i="1"/>
  <c r="CK476" i="1" s="1"/>
  <c r="AJ476" i="1"/>
  <c r="CL476" i="1" s="1"/>
  <c r="AK476" i="1"/>
  <c r="CM476" i="1" s="1"/>
  <c r="AL476" i="1"/>
  <c r="AY476" i="1"/>
  <c r="BL476" i="1"/>
  <c r="BR476" i="1"/>
  <c r="BT476" i="1"/>
  <c r="BV476" i="1"/>
  <c r="CW476" i="1" s="1"/>
  <c r="DB476" i="1"/>
  <c r="DC476" i="1" s="1"/>
  <c r="DD476" i="1" s="1"/>
  <c r="DE476" i="1" s="1"/>
  <c r="DF476" i="1" s="1"/>
  <c r="DG476" i="1" s="1"/>
  <c r="DH476" i="1" s="1"/>
  <c r="DI476" i="1" s="1"/>
  <c r="DJ476" i="1" s="1"/>
  <c r="DK476" i="1" s="1"/>
  <c r="DL476" i="1" s="1"/>
  <c r="DM476" i="1" s="1"/>
  <c r="DN476" i="1" s="1"/>
  <c r="DO476" i="1" s="1"/>
  <c r="DP476" i="1" s="1"/>
  <c r="DQ476" i="1" s="1"/>
  <c r="DR476" i="1" s="1"/>
  <c r="DS476" i="1" s="1"/>
  <c r="DT476" i="1" s="1"/>
  <c r="DU476" i="1" s="1"/>
  <c r="DV476" i="1" s="1"/>
  <c r="DW476" i="1" s="1"/>
  <c r="DX476" i="1" s="1"/>
  <c r="DY476" i="1" s="1"/>
  <c r="DZ476" i="1" s="1"/>
  <c r="ED476" i="1"/>
  <c r="D476" i="1" s="1"/>
  <c r="C476" i="1" s="1"/>
  <c r="EF476" i="1"/>
  <c r="EG476" i="1" s="1"/>
  <c r="EH476" i="1" s="1"/>
  <c r="EI476" i="1" s="1"/>
  <c r="EJ476" i="1" s="1"/>
  <c r="EK476" i="1" s="1"/>
  <c r="EL476" i="1" s="1"/>
  <c r="EM476" i="1" s="1"/>
  <c r="EN476" i="1" s="1"/>
  <c r="EO476" i="1" s="1"/>
  <c r="EP476" i="1" s="1"/>
  <c r="EQ476" i="1" s="1"/>
  <c r="ER476" i="1" s="1"/>
  <c r="ES476" i="1" s="1"/>
  <c r="ET476" i="1" s="1"/>
  <c r="EU476" i="1" s="1"/>
  <c r="EV476" i="1" s="1"/>
  <c r="EW476" i="1" s="1"/>
  <c r="EX476" i="1" s="1"/>
  <c r="EY476" i="1" s="1"/>
  <c r="EZ476" i="1" s="1"/>
  <c r="FA476" i="1" s="1"/>
  <c r="FB476" i="1" s="1"/>
  <c r="FC476" i="1" s="1"/>
  <c r="FD476" i="1" s="1"/>
  <c r="FF476" i="1"/>
  <c r="J476" i="1" s="1"/>
  <c r="E477" i="1"/>
  <c r="F477" i="1"/>
  <c r="G477" i="1"/>
  <c r="H477" i="1"/>
  <c r="I477" i="1"/>
  <c r="K477" i="1"/>
  <c r="AJ477" i="1" s="1"/>
  <c r="CL477" i="1" s="1"/>
  <c r="L477" i="1"/>
  <c r="AN477" i="1" s="1"/>
  <c r="M477" i="1"/>
  <c r="N477" i="1"/>
  <c r="P477" i="1"/>
  <c r="AM477" i="1"/>
  <c r="AQ477" i="1"/>
  <c r="AW477" i="1"/>
  <c r="CP477" i="1" s="1"/>
  <c r="AX477" i="1"/>
  <c r="CQ477" i="1" s="1"/>
  <c r="AZ477" i="1"/>
  <c r="BB477" i="1"/>
  <c r="BD477" i="1"/>
  <c r="BK477" i="1"/>
  <c r="CU477" i="1" s="1"/>
  <c r="BQ477" i="1"/>
  <c r="DB477" i="1"/>
  <c r="DC477" i="1" s="1"/>
  <c r="DD477" i="1" s="1"/>
  <c r="DE477" i="1" s="1"/>
  <c r="DF477" i="1" s="1"/>
  <c r="DG477" i="1" s="1"/>
  <c r="DH477" i="1" s="1"/>
  <c r="DI477" i="1" s="1"/>
  <c r="DJ477" i="1" s="1"/>
  <c r="DK477" i="1" s="1"/>
  <c r="DL477" i="1" s="1"/>
  <c r="DM477" i="1" s="1"/>
  <c r="DN477" i="1" s="1"/>
  <c r="DO477" i="1" s="1"/>
  <c r="DP477" i="1" s="1"/>
  <c r="DQ477" i="1" s="1"/>
  <c r="DR477" i="1" s="1"/>
  <c r="DS477" i="1" s="1"/>
  <c r="DT477" i="1" s="1"/>
  <c r="DU477" i="1" s="1"/>
  <c r="DV477" i="1" s="1"/>
  <c r="DW477" i="1" s="1"/>
  <c r="DX477" i="1" s="1"/>
  <c r="DY477" i="1" s="1"/>
  <c r="DZ477" i="1" s="1"/>
  <c r="ED477" i="1"/>
  <c r="D477" i="1" s="1"/>
  <c r="C477" i="1" s="1"/>
  <c r="EF477" i="1"/>
  <c r="EG477" i="1" s="1"/>
  <c r="EH477" i="1" s="1"/>
  <c r="EI477" i="1" s="1"/>
  <c r="EJ477" i="1" s="1"/>
  <c r="EK477" i="1" s="1"/>
  <c r="EL477" i="1" s="1"/>
  <c r="EM477" i="1" s="1"/>
  <c r="EN477" i="1" s="1"/>
  <c r="EO477" i="1" s="1"/>
  <c r="EP477" i="1" s="1"/>
  <c r="EQ477" i="1" s="1"/>
  <c r="ER477" i="1" s="1"/>
  <c r="ES477" i="1" s="1"/>
  <c r="ET477" i="1" s="1"/>
  <c r="EU477" i="1" s="1"/>
  <c r="EV477" i="1" s="1"/>
  <c r="EW477" i="1" s="1"/>
  <c r="EX477" i="1" s="1"/>
  <c r="EY477" i="1" s="1"/>
  <c r="EZ477" i="1" s="1"/>
  <c r="FA477" i="1" s="1"/>
  <c r="FB477" i="1" s="1"/>
  <c r="FC477" i="1" s="1"/>
  <c r="FD477" i="1" s="1"/>
  <c r="FF477" i="1"/>
  <c r="J477" i="1" s="1"/>
  <c r="E478" i="1"/>
  <c r="F478" i="1"/>
  <c r="G478" i="1"/>
  <c r="H478" i="1"/>
  <c r="I478" i="1"/>
  <c r="J478" i="1"/>
  <c r="K478" i="1"/>
  <c r="L478" i="1"/>
  <c r="AQ478" i="1" s="1"/>
  <c r="M478" i="1"/>
  <c r="N478" i="1"/>
  <c r="P478" i="1"/>
  <c r="AK478" i="1"/>
  <c r="CM478" i="1" s="1"/>
  <c r="AW478" i="1"/>
  <c r="CP478" i="1" s="1"/>
  <c r="BE478" i="1"/>
  <c r="DB478" i="1"/>
  <c r="DC478" i="1"/>
  <c r="DD478" i="1" s="1"/>
  <c r="DE478" i="1" s="1"/>
  <c r="DF478" i="1" s="1"/>
  <c r="DG478" i="1" s="1"/>
  <c r="DH478" i="1" s="1"/>
  <c r="DI478" i="1" s="1"/>
  <c r="DJ478" i="1" s="1"/>
  <c r="DK478" i="1" s="1"/>
  <c r="DL478" i="1" s="1"/>
  <c r="DM478" i="1" s="1"/>
  <c r="DN478" i="1" s="1"/>
  <c r="DO478" i="1" s="1"/>
  <c r="DP478" i="1" s="1"/>
  <c r="DQ478" i="1" s="1"/>
  <c r="DR478" i="1" s="1"/>
  <c r="DS478" i="1" s="1"/>
  <c r="DT478" i="1" s="1"/>
  <c r="DU478" i="1" s="1"/>
  <c r="DV478" i="1" s="1"/>
  <c r="DW478" i="1" s="1"/>
  <c r="DX478" i="1" s="1"/>
  <c r="DY478" i="1" s="1"/>
  <c r="DZ478" i="1" s="1"/>
  <c r="ED478" i="1"/>
  <c r="D478" i="1" s="1"/>
  <c r="C478" i="1" s="1"/>
  <c r="EF478" i="1"/>
  <c r="EG478" i="1" s="1"/>
  <c r="EH478" i="1" s="1"/>
  <c r="EI478" i="1" s="1"/>
  <c r="EJ478" i="1" s="1"/>
  <c r="EK478" i="1" s="1"/>
  <c r="EL478" i="1" s="1"/>
  <c r="EM478" i="1" s="1"/>
  <c r="EN478" i="1" s="1"/>
  <c r="EO478" i="1" s="1"/>
  <c r="EP478" i="1" s="1"/>
  <c r="EQ478" i="1" s="1"/>
  <c r="ER478" i="1" s="1"/>
  <c r="ES478" i="1" s="1"/>
  <c r="ET478" i="1" s="1"/>
  <c r="EU478" i="1" s="1"/>
  <c r="EV478" i="1" s="1"/>
  <c r="EW478" i="1" s="1"/>
  <c r="EX478" i="1" s="1"/>
  <c r="EY478" i="1" s="1"/>
  <c r="EZ478" i="1" s="1"/>
  <c r="FA478" i="1" s="1"/>
  <c r="FB478" i="1" s="1"/>
  <c r="FC478" i="1" s="1"/>
  <c r="FD478" i="1" s="1"/>
  <c r="FF478" i="1"/>
  <c r="E479" i="1"/>
  <c r="F479" i="1"/>
  <c r="G479" i="1"/>
  <c r="H479" i="1"/>
  <c r="I479" i="1"/>
  <c r="K479" i="1"/>
  <c r="L479" i="1"/>
  <c r="AO479" i="1" s="1"/>
  <c r="M479" i="1"/>
  <c r="N479" i="1"/>
  <c r="BT479" i="1" s="1"/>
  <c r="P479" i="1"/>
  <c r="AL479" i="1"/>
  <c r="AM479" i="1"/>
  <c r="AN479" i="1"/>
  <c r="AS479" i="1"/>
  <c r="BK479" i="1"/>
  <c r="CU479" i="1" s="1"/>
  <c r="BQ479" i="1"/>
  <c r="BX479" i="1"/>
  <c r="CY479" i="1" s="1"/>
  <c r="DB479" i="1"/>
  <c r="DC479" i="1" s="1"/>
  <c r="DD479" i="1"/>
  <c r="DE479" i="1" s="1"/>
  <c r="DF479" i="1" s="1"/>
  <c r="DG479" i="1" s="1"/>
  <c r="DH479" i="1" s="1"/>
  <c r="DI479" i="1" s="1"/>
  <c r="DJ479" i="1" s="1"/>
  <c r="DK479" i="1" s="1"/>
  <c r="DL479" i="1" s="1"/>
  <c r="DM479" i="1" s="1"/>
  <c r="DN479" i="1" s="1"/>
  <c r="DO479" i="1" s="1"/>
  <c r="DP479" i="1" s="1"/>
  <c r="DQ479" i="1" s="1"/>
  <c r="DR479" i="1" s="1"/>
  <c r="DS479" i="1" s="1"/>
  <c r="DT479" i="1" s="1"/>
  <c r="DU479" i="1" s="1"/>
  <c r="DV479" i="1" s="1"/>
  <c r="DW479" i="1" s="1"/>
  <c r="DX479" i="1" s="1"/>
  <c r="DY479" i="1" s="1"/>
  <c r="DZ479" i="1" s="1"/>
  <c r="ED479" i="1"/>
  <c r="D479" i="1" s="1"/>
  <c r="C479" i="1" s="1"/>
  <c r="EF479" i="1"/>
  <c r="EG479" i="1" s="1"/>
  <c r="EH479" i="1" s="1"/>
  <c r="EI479" i="1" s="1"/>
  <c r="EJ479" i="1" s="1"/>
  <c r="EK479" i="1" s="1"/>
  <c r="EL479" i="1" s="1"/>
  <c r="EM479" i="1" s="1"/>
  <c r="EN479" i="1" s="1"/>
  <c r="EO479" i="1" s="1"/>
  <c r="EP479" i="1" s="1"/>
  <c r="EQ479" i="1" s="1"/>
  <c r="ER479" i="1" s="1"/>
  <c r="ES479" i="1" s="1"/>
  <c r="ET479" i="1" s="1"/>
  <c r="EU479" i="1" s="1"/>
  <c r="EV479" i="1" s="1"/>
  <c r="EW479" i="1" s="1"/>
  <c r="EX479" i="1" s="1"/>
  <c r="EY479" i="1" s="1"/>
  <c r="EZ479" i="1" s="1"/>
  <c r="FA479" i="1" s="1"/>
  <c r="FB479" i="1" s="1"/>
  <c r="FC479" i="1" s="1"/>
  <c r="FD479" i="1" s="1"/>
  <c r="FF479" i="1"/>
  <c r="J479" i="1" s="1"/>
  <c r="D480" i="1"/>
  <c r="C480" i="1" s="1"/>
  <c r="E480" i="1"/>
  <c r="F480" i="1"/>
  <c r="BZ480" i="1" s="1"/>
  <c r="G480" i="1"/>
  <c r="H480" i="1"/>
  <c r="I480" i="1"/>
  <c r="K480" i="1"/>
  <c r="Y480" i="1" s="1"/>
  <c r="L480" i="1"/>
  <c r="AW480" i="1" s="1"/>
  <c r="CP480" i="1" s="1"/>
  <c r="M480" i="1"/>
  <c r="N480" i="1"/>
  <c r="BL480" i="1" s="1"/>
  <c r="P480" i="1"/>
  <c r="Z480" i="1"/>
  <c r="AC480" i="1"/>
  <c r="AF480" i="1"/>
  <c r="AH480" i="1"/>
  <c r="CJ480" i="1" s="1"/>
  <c r="AK480" i="1"/>
  <c r="CM480" i="1" s="1"/>
  <c r="BD480" i="1"/>
  <c r="BN480" i="1"/>
  <c r="BQ480" i="1"/>
  <c r="BS480" i="1"/>
  <c r="DB480" i="1"/>
  <c r="DC480" i="1" s="1"/>
  <c r="DD480" i="1" s="1"/>
  <c r="DE480" i="1" s="1"/>
  <c r="DF480" i="1" s="1"/>
  <c r="DG480" i="1" s="1"/>
  <c r="DH480" i="1" s="1"/>
  <c r="DI480" i="1" s="1"/>
  <c r="DJ480" i="1" s="1"/>
  <c r="DK480" i="1" s="1"/>
  <c r="DL480" i="1" s="1"/>
  <c r="DM480" i="1" s="1"/>
  <c r="DN480" i="1" s="1"/>
  <c r="DO480" i="1" s="1"/>
  <c r="DP480" i="1" s="1"/>
  <c r="DQ480" i="1" s="1"/>
  <c r="DR480" i="1" s="1"/>
  <c r="DS480" i="1" s="1"/>
  <c r="DT480" i="1" s="1"/>
  <c r="DU480" i="1" s="1"/>
  <c r="DV480" i="1" s="1"/>
  <c r="DW480" i="1" s="1"/>
  <c r="DX480" i="1" s="1"/>
  <c r="DY480" i="1" s="1"/>
  <c r="DZ480" i="1" s="1"/>
  <c r="ED480" i="1"/>
  <c r="EF480" i="1"/>
  <c r="EG480" i="1" s="1"/>
  <c r="EH480" i="1" s="1"/>
  <c r="EI480" i="1" s="1"/>
  <c r="EJ480" i="1" s="1"/>
  <c r="EK480" i="1" s="1"/>
  <c r="EL480" i="1" s="1"/>
  <c r="EM480" i="1" s="1"/>
  <c r="EN480" i="1" s="1"/>
  <c r="EO480" i="1" s="1"/>
  <c r="EP480" i="1" s="1"/>
  <c r="EQ480" i="1" s="1"/>
  <c r="ER480" i="1" s="1"/>
  <c r="ES480" i="1" s="1"/>
  <c r="ET480" i="1" s="1"/>
  <c r="EU480" i="1" s="1"/>
  <c r="EV480" i="1" s="1"/>
  <c r="EW480" i="1" s="1"/>
  <c r="EX480" i="1" s="1"/>
  <c r="EY480" i="1" s="1"/>
  <c r="EZ480" i="1" s="1"/>
  <c r="FA480" i="1" s="1"/>
  <c r="FB480" i="1" s="1"/>
  <c r="FC480" i="1" s="1"/>
  <c r="FD480" i="1" s="1"/>
  <c r="FF480" i="1"/>
  <c r="J480" i="1" s="1"/>
  <c r="E481" i="1"/>
  <c r="F481" i="1"/>
  <c r="G481" i="1"/>
  <c r="H481" i="1"/>
  <c r="I481" i="1"/>
  <c r="K481" i="1"/>
  <c r="AB481" i="1" s="1"/>
  <c r="L481" i="1"/>
  <c r="M481" i="1"/>
  <c r="N481" i="1"/>
  <c r="BR481" i="1" s="1"/>
  <c r="P481" i="1"/>
  <c r="AD481" i="1"/>
  <c r="AK481" i="1"/>
  <c r="CM481" i="1" s="1"/>
  <c r="AM481" i="1"/>
  <c r="AO481" i="1"/>
  <c r="AP481" i="1"/>
  <c r="AQ481" i="1"/>
  <c r="AR481" i="1"/>
  <c r="AS481" i="1"/>
  <c r="AT481" i="1"/>
  <c r="AU481" i="1"/>
  <c r="CN481" i="1" s="1"/>
  <c r="BD481" i="1"/>
  <c r="BL481" i="1"/>
  <c r="BM481" i="1"/>
  <c r="BN481" i="1"/>
  <c r="BP481" i="1"/>
  <c r="BQ481" i="1"/>
  <c r="BS481" i="1"/>
  <c r="BU481" i="1"/>
  <c r="CV481" i="1" s="1"/>
  <c r="BV481" i="1"/>
  <c r="CW481" i="1" s="1"/>
  <c r="BW481" i="1"/>
  <c r="CX481" i="1" s="1"/>
  <c r="BZ481" i="1"/>
  <c r="DB481" i="1"/>
  <c r="DC481" i="1" s="1"/>
  <c r="DD481" i="1" s="1"/>
  <c r="DE481" i="1" s="1"/>
  <c r="DF481" i="1" s="1"/>
  <c r="DG481" i="1" s="1"/>
  <c r="DH481" i="1" s="1"/>
  <c r="DI481" i="1" s="1"/>
  <c r="DJ481" i="1" s="1"/>
  <c r="DK481" i="1" s="1"/>
  <c r="DL481" i="1" s="1"/>
  <c r="DM481" i="1" s="1"/>
  <c r="DN481" i="1" s="1"/>
  <c r="DO481" i="1" s="1"/>
  <c r="DP481" i="1" s="1"/>
  <c r="DQ481" i="1" s="1"/>
  <c r="DR481" i="1" s="1"/>
  <c r="DS481" i="1" s="1"/>
  <c r="DT481" i="1" s="1"/>
  <c r="DU481" i="1" s="1"/>
  <c r="DV481" i="1" s="1"/>
  <c r="DW481" i="1" s="1"/>
  <c r="DX481" i="1" s="1"/>
  <c r="DY481" i="1" s="1"/>
  <c r="DZ481" i="1" s="1"/>
  <c r="ED481" i="1"/>
  <c r="D481" i="1" s="1"/>
  <c r="C481" i="1" s="1"/>
  <c r="EF481" i="1"/>
  <c r="EG481" i="1" s="1"/>
  <c r="EH481" i="1" s="1"/>
  <c r="EI481" i="1" s="1"/>
  <c r="EJ481" i="1" s="1"/>
  <c r="EK481" i="1" s="1"/>
  <c r="EL481" i="1" s="1"/>
  <c r="EM481" i="1" s="1"/>
  <c r="EN481" i="1" s="1"/>
  <c r="EO481" i="1" s="1"/>
  <c r="EP481" i="1" s="1"/>
  <c r="EQ481" i="1" s="1"/>
  <c r="ER481" i="1" s="1"/>
  <c r="ES481" i="1" s="1"/>
  <c r="ET481" i="1" s="1"/>
  <c r="EU481" i="1" s="1"/>
  <c r="EV481" i="1" s="1"/>
  <c r="EW481" i="1" s="1"/>
  <c r="EX481" i="1" s="1"/>
  <c r="EY481" i="1" s="1"/>
  <c r="EZ481" i="1" s="1"/>
  <c r="FA481" i="1" s="1"/>
  <c r="FB481" i="1" s="1"/>
  <c r="FC481" i="1" s="1"/>
  <c r="FD481" i="1" s="1"/>
  <c r="FF481" i="1"/>
  <c r="J481" i="1" s="1"/>
  <c r="E482" i="1"/>
  <c r="F482" i="1"/>
  <c r="G482" i="1"/>
  <c r="H482" i="1"/>
  <c r="I482" i="1"/>
  <c r="K482" i="1"/>
  <c r="AH482" i="1" s="1"/>
  <c r="CJ482" i="1" s="1"/>
  <c r="L482" i="1"/>
  <c r="AL482" i="1" s="1"/>
  <c r="M482" i="1"/>
  <c r="AZ482" i="1" s="1"/>
  <c r="N482" i="1"/>
  <c r="BT482" i="1" s="1"/>
  <c r="P482" i="1"/>
  <c r="AO482" i="1"/>
  <c r="AT482" i="1"/>
  <c r="AU482" i="1"/>
  <c r="CN482" i="1" s="1"/>
  <c r="AX482" i="1"/>
  <c r="CQ482" i="1" s="1"/>
  <c r="BL482" i="1"/>
  <c r="BN482" i="1"/>
  <c r="BO482" i="1"/>
  <c r="BQ482" i="1"/>
  <c r="BR482" i="1"/>
  <c r="BS482" i="1"/>
  <c r="BV482" i="1"/>
  <c r="CW482" i="1" s="1"/>
  <c r="BW482" i="1"/>
  <c r="CX482" i="1" s="1"/>
  <c r="BX482" i="1"/>
  <c r="CY482" i="1" s="1"/>
  <c r="DB482" i="1"/>
  <c r="DC482" i="1" s="1"/>
  <c r="DD482" i="1" s="1"/>
  <c r="DE482" i="1" s="1"/>
  <c r="DF482" i="1" s="1"/>
  <c r="DG482" i="1" s="1"/>
  <c r="DH482" i="1" s="1"/>
  <c r="DI482" i="1" s="1"/>
  <c r="DJ482" i="1" s="1"/>
  <c r="DK482" i="1" s="1"/>
  <c r="DL482" i="1" s="1"/>
  <c r="DM482" i="1" s="1"/>
  <c r="DN482" i="1" s="1"/>
  <c r="DO482" i="1" s="1"/>
  <c r="DP482" i="1" s="1"/>
  <c r="DQ482" i="1" s="1"/>
  <c r="DR482" i="1" s="1"/>
  <c r="DS482" i="1" s="1"/>
  <c r="DT482" i="1" s="1"/>
  <c r="DU482" i="1" s="1"/>
  <c r="DV482" i="1" s="1"/>
  <c r="DW482" i="1" s="1"/>
  <c r="DX482" i="1" s="1"/>
  <c r="DY482" i="1" s="1"/>
  <c r="DZ482" i="1" s="1"/>
  <c r="ED482" i="1"/>
  <c r="D482" i="1" s="1"/>
  <c r="C482" i="1" s="1"/>
  <c r="EF482" i="1"/>
  <c r="EG482" i="1" s="1"/>
  <c r="EH482" i="1" s="1"/>
  <c r="EI482" i="1" s="1"/>
  <c r="EJ482" i="1" s="1"/>
  <c r="EK482" i="1" s="1"/>
  <c r="EL482" i="1" s="1"/>
  <c r="EM482" i="1" s="1"/>
  <c r="EN482" i="1" s="1"/>
  <c r="EO482" i="1" s="1"/>
  <c r="EP482" i="1" s="1"/>
  <c r="EQ482" i="1" s="1"/>
  <c r="ER482" i="1" s="1"/>
  <c r="ES482" i="1" s="1"/>
  <c r="ET482" i="1" s="1"/>
  <c r="EU482" i="1" s="1"/>
  <c r="EV482" i="1" s="1"/>
  <c r="EW482" i="1" s="1"/>
  <c r="EX482" i="1" s="1"/>
  <c r="EY482" i="1" s="1"/>
  <c r="EZ482" i="1" s="1"/>
  <c r="FA482" i="1" s="1"/>
  <c r="FB482" i="1" s="1"/>
  <c r="FC482" i="1" s="1"/>
  <c r="FD482" i="1" s="1"/>
  <c r="FF482" i="1"/>
  <c r="J482" i="1" s="1"/>
  <c r="E483" i="1"/>
  <c r="F483" i="1"/>
  <c r="G483" i="1"/>
  <c r="H483" i="1"/>
  <c r="I483" i="1"/>
  <c r="K483" i="1"/>
  <c r="AD483" i="1" s="1"/>
  <c r="L483" i="1"/>
  <c r="AP483" i="1" s="1"/>
  <c r="M483" i="1"/>
  <c r="N483" i="1"/>
  <c r="BQ483" i="1" s="1"/>
  <c r="P483" i="1"/>
  <c r="AN483" i="1"/>
  <c r="AO483" i="1"/>
  <c r="AR483" i="1"/>
  <c r="AT483" i="1"/>
  <c r="AU483" i="1"/>
  <c r="CN483" i="1" s="1"/>
  <c r="AV483" i="1"/>
  <c r="CO483" i="1" s="1"/>
  <c r="AX483" i="1"/>
  <c r="CQ483" i="1" s="1"/>
  <c r="BC483" i="1"/>
  <c r="BI483" i="1"/>
  <c r="CS483" i="1" s="1"/>
  <c r="BL483" i="1"/>
  <c r="BM483" i="1"/>
  <c r="BN483" i="1"/>
  <c r="BW483" i="1"/>
  <c r="CX483" i="1" s="1"/>
  <c r="BX483" i="1"/>
  <c r="CY483" i="1" s="1"/>
  <c r="DB483" i="1"/>
  <c r="DC483" i="1" s="1"/>
  <c r="DD483" i="1" s="1"/>
  <c r="DE483" i="1" s="1"/>
  <c r="DF483" i="1" s="1"/>
  <c r="DG483" i="1" s="1"/>
  <c r="DH483" i="1" s="1"/>
  <c r="DI483" i="1" s="1"/>
  <c r="DJ483" i="1" s="1"/>
  <c r="DK483" i="1" s="1"/>
  <c r="DL483" i="1" s="1"/>
  <c r="DM483" i="1" s="1"/>
  <c r="DN483" i="1" s="1"/>
  <c r="DO483" i="1" s="1"/>
  <c r="DP483" i="1" s="1"/>
  <c r="DQ483" i="1" s="1"/>
  <c r="DR483" i="1" s="1"/>
  <c r="DS483" i="1" s="1"/>
  <c r="DT483" i="1" s="1"/>
  <c r="DU483" i="1" s="1"/>
  <c r="DV483" i="1" s="1"/>
  <c r="DW483" i="1" s="1"/>
  <c r="DX483" i="1" s="1"/>
  <c r="DY483" i="1" s="1"/>
  <c r="DZ483" i="1" s="1"/>
  <c r="ED483" i="1"/>
  <c r="D483" i="1" s="1"/>
  <c r="C483" i="1" s="1"/>
  <c r="EF483" i="1"/>
  <c r="EG483" i="1"/>
  <c r="EH483" i="1" s="1"/>
  <c r="EI483" i="1" s="1"/>
  <c r="EJ483" i="1" s="1"/>
  <c r="EK483" i="1" s="1"/>
  <c r="EL483" i="1" s="1"/>
  <c r="EM483" i="1" s="1"/>
  <c r="EN483" i="1" s="1"/>
  <c r="EO483" i="1" s="1"/>
  <c r="EP483" i="1" s="1"/>
  <c r="EQ483" i="1" s="1"/>
  <c r="ER483" i="1" s="1"/>
  <c r="ES483" i="1" s="1"/>
  <c r="ET483" i="1" s="1"/>
  <c r="EU483" i="1" s="1"/>
  <c r="EV483" i="1" s="1"/>
  <c r="EW483" i="1" s="1"/>
  <c r="EX483" i="1" s="1"/>
  <c r="EY483" i="1" s="1"/>
  <c r="EZ483" i="1" s="1"/>
  <c r="FA483" i="1" s="1"/>
  <c r="FB483" i="1" s="1"/>
  <c r="FC483" i="1" s="1"/>
  <c r="FD483" i="1" s="1"/>
  <c r="FF483" i="1"/>
  <c r="J483" i="1" s="1"/>
  <c r="E484" i="1"/>
  <c r="BZ484" i="1" s="1"/>
  <c r="F484" i="1"/>
  <c r="G484" i="1"/>
  <c r="H484" i="1"/>
  <c r="I484" i="1"/>
  <c r="K484" i="1"/>
  <c r="L484" i="1"/>
  <c r="M484" i="1"/>
  <c r="N484" i="1"/>
  <c r="BQ484" i="1" s="1"/>
  <c r="P484" i="1"/>
  <c r="Z484" i="1"/>
  <c r="AC484" i="1"/>
  <c r="AE484" i="1"/>
  <c r="AG484" i="1"/>
  <c r="AI484" i="1"/>
  <c r="CK484" i="1" s="1"/>
  <c r="AK484" i="1"/>
  <c r="CM484" i="1" s="1"/>
  <c r="AL484" i="1"/>
  <c r="BG484" i="1"/>
  <c r="BL484" i="1"/>
  <c r="BV484" i="1"/>
  <c r="CW484" i="1" s="1"/>
  <c r="DB484" i="1"/>
  <c r="DC484" i="1" s="1"/>
  <c r="DD484" i="1" s="1"/>
  <c r="DE484" i="1" s="1"/>
  <c r="DF484" i="1" s="1"/>
  <c r="DG484" i="1" s="1"/>
  <c r="DH484" i="1" s="1"/>
  <c r="DI484" i="1" s="1"/>
  <c r="DJ484" i="1" s="1"/>
  <c r="DK484" i="1" s="1"/>
  <c r="DL484" i="1" s="1"/>
  <c r="DM484" i="1" s="1"/>
  <c r="DN484" i="1" s="1"/>
  <c r="DO484" i="1" s="1"/>
  <c r="DP484" i="1" s="1"/>
  <c r="DQ484" i="1" s="1"/>
  <c r="DR484" i="1" s="1"/>
  <c r="DS484" i="1" s="1"/>
  <c r="DT484" i="1" s="1"/>
  <c r="DU484" i="1" s="1"/>
  <c r="DV484" i="1" s="1"/>
  <c r="DW484" i="1" s="1"/>
  <c r="DX484" i="1" s="1"/>
  <c r="DY484" i="1" s="1"/>
  <c r="DZ484" i="1" s="1"/>
  <c r="ED484" i="1"/>
  <c r="D484" i="1" s="1"/>
  <c r="C484" i="1" s="1"/>
  <c r="EF484" i="1"/>
  <c r="EG484" i="1" s="1"/>
  <c r="EH484" i="1" s="1"/>
  <c r="EI484" i="1" s="1"/>
  <c r="EJ484" i="1" s="1"/>
  <c r="EK484" i="1" s="1"/>
  <c r="EL484" i="1" s="1"/>
  <c r="EM484" i="1" s="1"/>
  <c r="EN484" i="1" s="1"/>
  <c r="EO484" i="1"/>
  <c r="EP484" i="1" s="1"/>
  <c r="EQ484" i="1" s="1"/>
  <c r="ER484" i="1" s="1"/>
  <c r="ES484" i="1" s="1"/>
  <c r="ET484" i="1" s="1"/>
  <c r="EU484" i="1" s="1"/>
  <c r="EV484" i="1" s="1"/>
  <c r="EW484" i="1" s="1"/>
  <c r="EX484" i="1" s="1"/>
  <c r="EY484" i="1" s="1"/>
  <c r="EZ484" i="1" s="1"/>
  <c r="FA484" i="1" s="1"/>
  <c r="FB484" i="1" s="1"/>
  <c r="FC484" i="1" s="1"/>
  <c r="FD484" i="1" s="1"/>
  <c r="FF484" i="1"/>
  <c r="J484" i="1" s="1"/>
  <c r="E485" i="1"/>
  <c r="F485" i="1"/>
  <c r="G485" i="1"/>
  <c r="H485" i="1"/>
  <c r="I485" i="1"/>
  <c r="K485" i="1"/>
  <c r="L485" i="1"/>
  <c r="M485" i="1"/>
  <c r="BJ485" i="1" s="1"/>
  <c r="CT485" i="1" s="1"/>
  <c r="N485" i="1"/>
  <c r="P485" i="1"/>
  <c r="AL485" i="1"/>
  <c r="AQ485" i="1"/>
  <c r="AZ485" i="1"/>
  <c r="BB485" i="1"/>
  <c r="BD485" i="1"/>
  <c r="BH485" i="1"/>
  <c r="CR485" i="1" s="1"/>
  <c r="BK485" i="1"/>
  <c r="CU485" i="1" s="1"/>
  <c r="DB485" i="1"/>
  <c r="DC485" i="1" s="1"/>
  <c r="DD485" i="1" s="1"/>
  <c r="DE485" i="1" s="1"/>
  <c r="DF485" i="1" s="1"/>
  <c r="DG485" i="1" s="1"/>
  <c r="DH485" i="1" s="1"/>
  <c r="DI485" i="1" s="1"/>
  <c r="DJ485" i="1" s="1"/>
  <c r="DK485" i="1" s="1"/>
  <c r="DL485" i="1" s="1"/>
  <c r="DM485" i="1" s="1"/>
  <c r="DN485" i="1" s="1"/>
  <c r="DO485" i="1" s="1"/>
  <c r="DP485" i="1" s="1"/>
  <c r="DQ485" i="1" s="1"/>
  <c r="DR485" i="1" s="1"/>
  <c r="DS485" i="1" s="1"/>
  <c r="DT485" i="1" s="1"/>
  <c r="DU485" i="1" s="1"/>
  <c r="DV485" i="1" s="1"/>
  <c r="DW485" i="1" s="1"/>
  <c r="DX485" i="1" s="1"/>
  <c r="DY485" i="1" s="1"/>
  <c r="DZ485" i="1" s="1"/>
  <c r="ED485" i="1"/>
  <c r="D485" i="1" s="1"/>
  <c r="C485" i="1" s="1"/>
  <c r="EF485" i="1"/>
  <c r="EG485" i="1" s="1"/>
  <c r="EH485" i="1" s="1"/>
  <c r="EI485" i="1" s="1"/>
  <c r="EJ485" i="1" s="1"/>
  <c r="EK485" i="1" s="1"/>
  <c r="EL485" i="1" s="1"/>
  <c r="EM485" i="1" s="1"/>
  <c r="EN485" i="1" s="1"/>
  <c r="EO485" i="1" s="1"/>
  <c r="EP485" i="1" s="1"/>
  <c r="EQ485" i="1" s="1"/>
  <c r="ER485" i="1" s="1"/>
  <c r="ES485" i="1" s="1"/>
  <c r="ET485" i="1" s="1"/>
  <c r="EU485" i="1" s="1"/>
  <c r="EV485" i="1" s="1"/>
  <c r="EW485" i="1" s="1"/>
  <c r="EX485" i="1" s="1"/>
  <c r="EY485" i="1" s="1"/>
  <c r="EZ485" i="1" s="1"/>
  <c r="FA485" i="1" s="1"/>
  <c r="FB485" i="1" s="1"/>
  <c r="FC485" i="1" s="1"/>
  <c r="FD485" i="1" s="1"/>
  <c r="FF485" i="1"/>
  <c r="J485" i="1" s="1"/>
  <c r="E486" i="1"/>
  <c r="F486" i="1"/>
  <c r="BZ486" i="1" s="1"/>
  <c r="G486" i="1"/>
  <c r="H486" i="1"/>
  <c r="I486" i="1"/>
  <c r="K486" i="1"/>
  <c r="L486" i="1"/>
  <c r="AV486" i="1" s="1"/>
  <c r="M486" i="1"/>
  <c r="N486" i="1"/>
  <c r="BR486" i="1" s="1"/>
  <c r="P486" i="1"/>
  <c r="AH486" i="1"/>
  <c r="CJ486" i="1" s="1"/>
  <c r="AL486" i="1"/>
  <c r="AM486" i="1"/>
  <c r="AN486" i="1"/>
  <c r="AQ486" i="1"/>
  <c r="AR486" i="1"/>
  <c r="AS486" i="1"/>
  <c r="AU486" i="1"/>
  <c r="CN486" i="1" s="1"/>
  <c r="AW486" i="1"/>
  <c r="CP486" i="1" s="1"/>
  <c r="AY486" i="1"/>
  <c r="BU486" i="1"/>
  <c r="CV486" i="1" s="1"/>
  <c r="BX486" i="1"/>
  <c r="CY486" i="1" s="1"/>
  <c r="CO486" i="1"/>
  <c r="DB486" i="1"/>
  <c r="DC486" i="1" s="1"/>
  <c r="DD486" i="1" s="1"/>
  <c r="DE486" i="1" s="1"/>
  <c r="DF486" i="1" s="1"/>
  <c r="DG486" i="1" s="1"/>
  <c r="DH486" i="1" s="1"/>
  <c r="DI486" i="1" s="1"/>
  <c r="DJ486" i="1" s="1"/>
  <c r="DK486" i="1" s="1"/>
  <c r="DL486" i="1" s="1"/>
  <c r="DM486" i="1" s="1"/>
  <c r="DN486" i="1" s="1"/>
  <c r="DO486" i="1" s="1"/>
  <c r="DP486" i="1" s="1"/>
  <c r="DQ486" i="1" s="1"/>
  <c r="DR486" i="1" s="1"/>
  <c r="DS486" i="1" s="1"/>
  <c r="DT486" i="1" s="1"/>
  <c r="DU486" i="1" s="1"/>
  <c r="DV486" i="1" s="1"/>
  <c r="DW486" i="1" s="1"/>
  <c r="DX486" i="1" s="1"/>
  <c r="DY486" i="1" s="1"/>
  <c r="DZ486" i="1" s="1"/>
  <c r="ED486" i="1"/>
  <c r="D486" i="1" s="1"/>
  <c r="C486" i="1" s="1"/>
  <c r="EF486" i="1"/>
  <c r="EG486" i="1"/>
  <c r="EH486" i="1" s="1"/>
  <c r="EI486" i="1" s="1"/>
  <c r="EJ486" i="1" s="1"/>
  <c r="EK486" i="1" s="1"/>
  <c r="EL486" i="1" s="1"/>
  <c r="EM486" i="1" s="1"/>
  <c r="EN486" i="1" s="1"/>
  <c r="EO486" i="1" s="1"/>
  <c r="EP486" i="1" s="1"/>
  <c r="EQ486" i="1" s="1"/>
  <c r="ER486" i="1" s="1"/>
  <c r="ES486" i="1" s="1"/>
  <c r="ET486" i="1" s="1"/>
  <c r="EU486" i="1" s="1"/>
  <c r="EV486" i="1" s="1"/>
  <c r="EW486" i="1" s="1"/>
  <c r="EX486" i="1" s="1"/>
  <c r="EY486" i="1" s="1"/>
  <c r="EZ486" i="1" s="1"/>
  <c r="FA486" i="1" s="1"/>
  <c r="FB486" i="1" s="1"/>
  <c r="FC486" i="1" s="1"/>
  <c r="FD486" i="1" s="1"/>
  <c r="FF486" i="1"/>
  <c r="J486" i="1" s="1"/>
  <c r="D487" i="1"/>
  <c r="C487" i="1" s="1"/>
  <c r="E487" i="1"/>
  <c r="F487" i="1"/>
  <c r="BZ487" i="1" s="1"/>
  <c r="G487" i="1"/>
  <c r="H487" i="1"/>
  <c r="I487" i="1"/>
  <c r="K487" i="1"/>
  <c r="L487" i="1"/>
  <c r="M487" i="1"/>
  <c r="BE487" i="1" s="1"/>
  <c r="N487" i="1"/>
  <c r="P487" i="1"/>
  <c r="Z487" i="1"/>
  <c r="AA487" i="1"/>
  <c r="AB487" i="1"/>
  <c r="AC487" i="1"/>
  <c r="AE487" i="1"/>
  <c r="AF487" i="1"/>
  <c r="AI487" i="1"/>
  <c r="CK487" i="1" s="1"/>
  <c r="AJ487" i="1"/>
  <c r="CL487" i="1" s="1"/>
  <c r="AK487" i="1"/>
  <c r="CM487" i="1" s="1"/>
  <c r="BA487" i="1"/>
  <c r="BB487" i="1"/>
  <c r="BF487" i="1"/>
  <c r="BH487" i="1"/>
  <c r="CR487" i="1" s="1"/>
  <c r="BJ487" i="1"/>
  <c r="CT487" i="1" s="1"/>
  <c r="BQ487" i="1"/>
  <c r="BU487" i="1"/>
  <c r="CV487" i="1" s="1"/>
  <c r="DB487" i="1"/>
  <c r="DC487" i="1" s="1"/>
  <c r="DD487" i="1" s="1"/>
  <c r="DE487" i="1" s="1"/>
  <c r="DF487" i="1" s="1"/>
  <c r="DG487" i="1" s="1"/>
  <c r="DH487" i="1" s="1"/>
  <c r="DI487" i="1" s="1"/>
  <c r="DJ487" i="1" s="1"/>
  <c r="DK487" i="1" s="1"/>
  <c r="DL487" i="1" s="1"/>
  <c r="DM487" i="1" s="1"/>
  <c r="DN487" i="1" s="1"/>
  <c r="DO487" i="1" s="1"/>
  <c r="DP487" i="1" s="1"/>
  <c r="DQ487" i="1" s="1"/>
  <c r="DR487" i="1" s="1"/>
  <c r="DS487" i="1" s="1"/>
  <c r="DT487" i="1" s="1"/>
  <c r="DU487" i="1" s="1"/>
  <c r="DV487" i="1" s="1"/>
  <c r="DW487" i="1" s="1"/>
  <c r="DX487" i="1" s="1"/>
  <c r="DY487" i="1" s="1"/>
  <c r="DZ487" i="1" s="1"/>
  <c r="ED487" i="1"/>
  <c r="EF487" i="1"/>
  <c r="EG487" i="1" s="1"/>
  <c r="EH487" i="1" s="1"/>
  <c r="EI487" i="1" s="1"/>
  <c r="EJ487" i="1" s="1"/>
  <c r="EK487" i="1" s="1"/>
  <c r="EL487" i="1" s="1"/>
  <c r="EM487" i="1" s="1"/>
  <c r="EN487" i="1" s="1"/>
  <c r="EO487" i="1" s="1"/>
  <c r="EP487" i="1" s="1"/>
  <c r="EQ487" i="1" s="1"/>
  <c r="ER487" i="1" s="1"/>
  <c r="ES487" i="1" s="1"/>
  <c r="ET487" i="1" s="1"/>
  <c r="EU487" i="1" s="1"/>
  <c r="EV487" i="1" s="1"/>
  <c r="EW487" i="1" s="1"/>
  <c r="EX487" i="1" s="1"/>
  <c r="EY487" i="1" s="1"/>
  <c r="EZ487" i="1" s="1"/>
  <c r="FA487" i="1" s="1"/>
  <c r="FB487" i="1" s="1"/>
  <c r="FC487" i="1" s="1"/>
  <c r="FD487" i="1" s="1"/>
  <c r="FF487" i="1"/>
  <c r="J487" i="1" s="1"/>
  <c r="E488" i="1"/>
  <c r="F488" i="1"/>
  <c r="G488" i="1"/>
  <c r="H488" i="1"/>
  <c r="I488" i="1"/>
  <c r="K488" i="1"/>
  <c r="L488" i="1"/>
  <c r="AO488" i="1" s="1"/>
  <c r="M488" i="1"/>
  <c r="N488" i="1"/>
  <c r="BR488" i="1" s="1"/>
  <c r="P488" i="1"/>
  <c r="AA488" i="1"/>
  <c r="AC488" i="1"/>
  <c r="AF488" i="1"/>
  <c r="AI488" i="1"/>
  <c r="CK488" i="1" s="1"/>
  <c r="AK488" i="1"/>
  <c r="CM488" i="1" s="1"/>
  <c r="BC488" i="1"/>
  <c r="BL488" i="1"/>
  <c r="BW488" i="1"/>
  <c r="CX488" i="1" s="1"/>
  <c r="DB488" i="1"/>
  <c r="DC488" i="1" s="1"/>
  <c r="DD488" i="1" s="1"/>
  <c r="DE488" i="1" s="1"/>
  <c r="DF488" i="1" s="1"/>
  <c r="DG488" i="1" s="1"/>
  <c r="DH488" i="1" s="1"/>
  <c r="DI488" i="1" s="1"/>
  <c r="DJ488" i="1" s="1"/>
  <c r="DK488" i="1" s="1"/>
  <c r="DL488" i="1" s="1"/>
  <c r="DM488" i="1" s="1"/>
  <c r="DN488" i="1" s="1"/>
  <c r="DO488" i="1" s="1"/>
  <c r="DP488" i="1" s="1"/>
  <c r="DQ488" i="1" s="1"/>
  <c r="DR488" i="1"/>
  <c r="DS488" i="1" s="1"/>
  <c r="DT488" i="1" s="1"/>
  <c r="DU488" i="1" s="1"/>
  <c r="DV488" i="1" s="1"/>
  <c r="DW488" i="1" s="1"/>
  <c r="DX488" i="1" s="1"/>
  <c r="DY488" i="1" s="1"/>
  <c r="DZ488" i="1" s="1"/>
  <c r="ED488" i="1"/>
  <c r="D488" i="1" s="1"/>
  <c r="C488" i="1" s="1"/>
  <c r="EF488" i="1"/>
  <c r="EG488" i="1" s="1"/>
  <c r="EH488" i="1" s="1"/>
  <c r="EI488" i="1" s="1"/>
  <c r="EJ488" i="1" s="1"/>
  <c r="EK488" i="1" s="1"/>
  <c r="EL488" i="1" s="1"/>
  <c r="EM488" i="1" s="1"/>
  <c r="EN488" i="1" s="1"/>
  <c r="EO488" i="1" s="1"/>
  <c r="EP488" i="1" s="1"/>
  <c r="EQ488" i="1" s="1"/>
  <c r="ER488" i="1" s="1"/>
  <c r="ES488" i="1" s="1"/>
  <c r="ET488" i="1" s="1"/>
  <c r="EU488" i="1" s="1"/>
  <c r="EV488" i="1" s="1"/>
  <c r="EW488" i="1" s="1"/>
  <c r="EX488" i="1" s="1"/>
  <c r="EY488" i="1" s="1"/>
  <c r="EZ488" i="1" s="1"/>
  <c r="FA488" i="1" s="1"/>
  <c r="FB488" i="1" s="1"/>
  <c r="FC488" i="1" s="1"/>
  <c r="FD488" i="1" s="1"/>
  <c r="FF488" i="1"/>
  <c r="J488" i="1" s="1"/>
  <c r="E489" i="1"/>
  <c r="F489" i="1"/>
  <c r="G489" i="1"/>
  <c r="BZ489" i="1" s="1"/>
  <c r="H489" i="1"/>
  <c r="I489" i="1"/>
  <c r="K489" i="1"/>
  <c r="AB489" i="1" s="1"/>
  <c r="L489" i="1"/>
  <c r="M489" i="1"/>
  <c r="AY489" i="1" s="1"/>
  <c r="N489" i="1"/>
  <c r="BU489" i="1" s="1"/>
  <c r="CV489" i="1" s="1"/>
  <c r="P489" i="1"/>
  <c r="AJ489" i="1"/>
  <c r="CL489" i="1" s="1"/>
  <c r="AW489" i="1"/>
  <c r="CP489" i="1" s="1"/>
  <c r="BB489" i="1"/>
  <c r="BD489" i="1"/>
  <c r="BF489" i="1"/>
  <c r="BJ489" i="1"/>
  <c r="CT489" i="1" s="1"/>
  <c r="BO489" i="1"/>
  <c r="DB489" i="1"/>
  <c r="DC489" i="1" s="1"/>
  <c r="DD489" i="1" s="1"/>
  <c r="DE489" i="1" s="1"/>
  <c r="DF489" i="1" s="1"/>
  <c r="DG489" i="1" s="1"/>
  <c r="DH489" i="1" s="1"/>
  <c r="DI489" i="1" s="1"/>
  <c r="DJ489" i="1" s="1"/>
  <c r="DK489" i="1" s="1"/>
  <c r="DL489" i="1" s="1"/>
  <c r="DM489" i="1" s="1"/>
  <c r="DN489" i="1" s="1"/>
  <c r="DO489" i="1" s="1"/>
  <c r="DP489" i="1" s="1"/>
  <c r="DQ489" i="1" s="1"/>
  <c r="DR489" i="1" s="1"/>
  <c r="DS489" i="1" s="1"/>
  <c r="DT489" i="1" s="1"/>
  <c r="DU489" i="1" s="1"/>
  <c r="DV489" i="1" s="1"/>
  <c r="DW489" i="1" s="1"/>
  <c r="DX489" i="1" s="1"/>
  <c r="DY489" i="1" s="1"/>
  <c r="DZ489" i="1" s="1"/>
  <c r="ED489" i="1"/>
  <c r="D489" i="1" s="1"/>
  <c r="C489" i="1" s="1"/>
  <c r="EF489" i="1"/>
  <c r="EG489" i="1" s="1"/>
  <c r="EH489" i="1" s="1"/>
  <c r="EI489" i="1" s="1"/>
  <c r="EJ489" i="1" s="1"/>
  <c r="EK489" i="1" s="1"/>
  <c r="EL489" i="1" s="1"/>
  <c r="EM489" i="1" s="1"/>
  <c r="EN489" i="1" s="1"/>
  <c r="EO489" i="1" s="1"/>
  <c r="EP489" i="1" s="1"/>
  <c r="EQ489" i="1" s="1"/>
  <c r="ER489" i="1" s="1"/>
  <c r="ES489" i="1" s="1"/>
  <c r="ET489" i="1" s="1"/>
  <c r="EU489" i="1" s="1"/>
  <c r="EV489" i="1" s="1"/>
  <c r="EW489" i="1" s="1"/>
  <c r="EX489" i="1" s="1"/>
  <c r="EY489" i="1" s="1"/>
  <c r="EZ489" i="1" s="1"/>
  <c r="FA489" i="1" s="1"/>
  <c r="FB489" i="1" s="1"/>
  <c r="FC489" i="1" s="1"/>
  <c r="FD489" i="1" s="1"/>
  <c r="FF489" i="1"/>
  <c r="J489" i="1" s="1"/>
  <c r="E490" i="1"/>
  <c r="F490" i="1"/>
  <c r="G490" i="1"/>
  <c r="H490" i="1"/>
  <c r="I490" i="1"/>
  <c r="K490" i="1"/>
  <c r="L490" i="1"/>
  <c r="M490" i="1"/>
  <c r="N490" i="1"/>
  <c r="P490" i="1"/>
  <c r="AJ490" i="1"/>
  <c r="CL490" i="1" s="1"/>
  <c r="AL490" i="1"/>
  <c r="BC490" i="1"/>
  <c r="DB490" i="1"/>
  <c r="DC490" i="1" s="1"/>
  <c r="DD490" i="1" s="1"/>
  <c r="DE490" i="1" s="1"/>
  <c r="DF490" i="1" s="1"/>
  <c r="DG490" i="1" s="1"/>
  <c r="DH490" i="1" s="1"/>
  <c r="DI490" i="1" s="1"/>
  <c r="DJ490" i="1" s="1"/>
  <c r="DK490" i="1" s="1"/>
  <c r="DL490" i="1" s="1"/>
  <c r="DM490" i="1" s="1"/>
  <c r="DN490" i="1" s="1"/>
  <c r="DO490" i="1" s="1"/>
  <c r="DP490" i="1" s="1"/>
  <c r="DQ490" i="1" s="1"/>
  <c r="DR490" i="1" s="1"/>
  <c r="DS490" i="1" s="1"/>
  <c r="DT490" i="1" s="1"/>
  <c r="DU490" i="1" s="1"/>
  <c r="DV490" i="1" s="1"/>
  <c r="DW490" i="1" s="1"/>
  <c r="DX490" i="1" s="1"/>
  <c r="DY490" i="1" s="1"/>
  <c r="DZ490" i="1" s="1"/>
  <c r="ED490" i="1"/>
  <c r="D490" i="1" s="1"/>
  <c r="C490" i="1" s="1"/>
  <c r="EF490" i="1"/>
  <c r="EG490" i="1"/>
  <c r="EH490" i="1" s="1"/>
  <c r="EI490" i="1" s="1"/>
  <c r="EJ490" i="1" s="1"/>
  <c r="EK490" i="1" s="1"/>
  <c r="EL490" i="1" s="1"/>
  <c r="EM490" i="1" s="1"/>
  <c r="EN490" i="1" s="1"/>
  <c r="EO490" i="1" s="1"/>
  <c r="EP490" i="1" s="1"/>
  <c r="EQ490" i="1" s="1"/>
  <c r="ER490" i="1" s="1"/>
  <c r="ES490" i="1" s="1"/>
  <c r="ET490" i="1" s="1"/>
  <c r="EU490" i="1" s="1"/>
  <c r="EV490" i="1" s="1"/>
  <c r="EW490" i="1" s="1"/>
  <c r="EX490" i="1" s="1"/>
  <c r="EY490" i="1" s="1"/>
  <c r="EZ490" i="1" s="1"/>
  <c r="FA490" i="1" s="1"/>
  <c r="FB490" i="1" s="1"/>
  <c r="FC490" i="1" s="1"/>
  <c r="FD490" i="1" s="1"/>
  <c r="FF490" i="1"/>
  <c r="J490" i="1" s="1"/>
  <c r="E491" i="1"/>
  <c r="F491" i="1"/>
  <c r="G491" i="1"/>
  <c r="BZ491" i="1" s="1"/>
  <c r="CH491" i="1" s="1"/>
  <c r="H491" i="1"/>
  <c r="I491" i="1"/>
  <c r="K491" i="1"/>
  <c r="AA491" i="1" s="1"/>
  <c r="L491" i="1"/>
  <c r="AQ491" i="1" s="1"/>
  <c r="M491" i="1"/>
  <c r="BF491" i="1" s="1"/>
  <c r="N491" i="1"/>
  <c r="P491" i="1"/>
  <c r="Y491" i="1"/>
  <c r="AC491" i="1"/>
  <c r="AG491" i="1"/>
  <c r="AY491" i="1"/>
  <c r="AZ491" i="1"/>
  <c r="BA491" i="1"/>
  <c r="BC491" i="1"/>
  <c r="BD491" i="1"/>
  <c r="BE491" i="1"/>
  <c r="BH491" i="1"/>
  <c r="BI491" i="1"/>
  <c r="CS491" i="1" s="1"/>
  <c r="BJ491" i="1"/>
  <c r="CR491" i="1"/>
  <c r="CT491" i="1"/>
  <c r="DB491" i="1"/>
  <c r="DC491" i="1" s="1"/>
  <c r="DD491" i="1" s="1"/>
  <c r="DE491" i="1" s="1"/>
  <c r="DF491" i="1" s="1"/>
  <c r="DG491" i="1" s="1"/>
  <c r="DH491" i="1" s="1"/>
  <c r="DI491" i="1" s="1"/>
  <c r="DJ491" i="1" s="1"/>
  <c r="DK491" i="1" s="1"/>
  <c r="DL491" i="1" s="1"/>
  <c r="DM491" i="1" s="1"/>
  <c r="DN491" i="1" s="1"/>
  <c r="DO491" i="1" s="1"/>
  <c r="DP491" i="1" s="1"/>
  <c r="DQ491" i="1" s="1"/>
  <c r="DR491" i="1" s="1"/>
  <c r="DS491" i="1" s="1"/>
  <c r="DT491" i="1" s="1"/>
  <c r="DU491" i="1" s="1"/>
  <c r="DV491" i="1" s="1"/>
  <c r="DW491" i="1" s="1"/>
  <c r="DX491" i="1" s="1"/>
  <c r="DY491" i="1" s="1"/>
  <c r="DZ491" i="1" s="1"/>
  <c r="ED491" i="1"/>
  <c r="D491" i="1" s="1"/>
  <c r="C491" i="1" s="1"/>
  <c r="EF491" i="1"/>
  <c r="EG491" i="1" s="1"/>
  <c r="EH491" i="1" s="1"/>
  <c r="EI491" i="1" s="1"/>
  <c r="EJ491" i="1" s="1"/>
  <c r="EK491" i="1" s="1"/>
  <c r="EL491" i="1" s="1"/>
  <c r="EM491" i="1" s="1"/>
  <c r="EN491" i="1" s="1"/>
  <c r="EO491" i="1" s="1"/>
  <c r="EP491" i="1" s="1"/>
  <c r="EQ491" i="1" s="1"/>
  <c r="ER491" i="1" s="1"/>
  <c r="ES491" i="1" s="1"/>
  <c r="ET491" i="1" s="1"/>
  <c r="EU491" i="1" s="1"/>
  <c r="EV491" i="1" s="1"/>
  <c r="EW491" i="1" s="1"/>
  <c r="EX491" i="1" s="1"/>
  <c r="EY491" i="1" s="1"/>
  <c r="EZ491" i="1" s="1"/>
  <c r="FA491" i="1" s="1"/>
  <c r="FB491" i="1" s="1"/>
  <c r="FC491" i="1" s="1"/>
  <c r="FD491" i="1" s="1"/>
  <c r="FF491" i="1"/>
  <c r="J491" i="1" s="1"/>
  <c r="E492" i="1"/>
  <c r="F492" i="1"/>
  <c r="G492" i="1"/>
  <c r="H492" i="1"/>
  <c r="I492" i="1"/>
  <c r="K492" i="1"/>
  <c r="AF492" i="1" s="1"/>
  <c r="L492" i="1"/>
  <c r="M492" i="1"/>
  <c r="N492" i="1"/>
  <c r="P492" i="1"/>
  <c r="Z492" i="1"/>
  <c r="AI492" i="1"/>
  <c r="AJ492" i="1"/>
  <c r="CL492" i="1" s="1"/>
  <c r="BN492" i="1"/>
  <c r="BS492" i="1"/>
  <c r="BX492" i="1"/>
  <c r="CK492" i="1"/>
  <c r="CY492" i="1"/>
  <c r="DB492" i="1"/>
  <c r="DC492" i="1"/>
  <c r="DD492" i="1" s="1"/>
  <c r="DE492" i="1" s="1"/>
  <c r="DF492" i="1" s="1"/>
  <c r="DG492" i="1" s="1"/>
  <c r="DH492" i="1" s="1"/>
  <c r="DI492" i="1" s="1"/>
  <c r="DJ492" i="1" s="1"/>
  <c r="DK492" i="1" s="1"/>
  <c r="DL492" i="1" s="1"/>
  <c r="DM492" i="1" s="1"/>
  <c r="DN492" i="1" s="1"/>
  <c r="DO492" i="1" s="1"/>
  <c r="DP492" i="1" s="1"/>
  <c r="DQ492" i="1" s="1"/>
  <c r="DR492" i="1" s="1"/>
  <c r="DS492" i="1" s="1"/>
  <c r="DT492" i="1" s="1"/>
  <c r="DU492" i="1" s="1"/>
  <c r="DV492" i="1" s="1"/>
  <c r="DW492" i="1" s="1"/>
  <c r="DX492" i="1" s="1"/>
  <c r="DY492" i="1" s="1"/>
  <c r="DZ492" i="1" s="1"/>
  <c r="ED492" i="1"/>
  <c r="D492" i="1" s="1"/>
  <c r="C492" i="1" s="1"/>
  <c r="EF492" i="1"/>
  <c r="EG492" i="1" s="1"/>
  <c r="EH492" i="1"/>
  <c r="EI492" i="1" s="1"/>
  <c r="EJ492" i="1" s="1"/>
  <c r="EK492" i="1" s="1"/>
  <c r="EL492" i="1" s="1"/>
  <c r="EM492" i="1" s="1"/>
  <c r="EN492" i="1" s="1"/>
  <c r="EO492" i="1" s="1"/>
  <c r="EP492" i="1" s="1"/>
  <c r="EQ492" i="1" s="1"/>
  <c r="ER492" i="1" s="1"/>
  <c r="ES492" i="1" s="1"/>
  <c r="ET492" i="1" s="1"/>
  <c r="EU492" i="1" s="1"/>
  <c r="EV492" i="1" s="1"/>
  <c r="EW492" i="1" s="1"/>
  <c r="EX492" i="1" s="1"/>
  <c r="EY492" i="1" s="1"/>
  <c r="EZ492" i="1" s="1"/>
  <c r="FA492" i="1" s="1"/>
  <c r="FB492" i="1" s="1"/>
  <c r="FC492" i="1" s="1"/>
  <c r="FD492" i="1" s="1"/>
  <c r="FF492" i="1"/>
  <c r="J492" i="1" s="1"/>
  <c r="E493" i="1"/>
  <c r="F493" i="1"/>
  <c r="BZ493" i="1" s="1"/>
  <c r="G493" i="1"/>
  <c r="H493" i="1"/>
  <c r="I493" i="1"/>
  <c r="K493" i="1"/>
  <c r="L493" i="1"/>
  <c r="AL493" i="1" s="1"/>
  <c r="M493" i="1"/>
  <c r="N493" i="1"/>
  <c r="BU493" i="1" s="1"/>
  <c r="CV493" i="1" s="1"/>
  <c r="P493" i="1"/>
  <c r="AM493" i="1"/>
  <c r="AN493" i="1"/>
  <c r="AO493" i="1"/>
  <c r="AR493" i="1"/>
  <c r="AS493" i="1"/>
  <c r="AT493" i="1"/>
  <c r="AW493" i="1"/>
  <c r="CP493" i="1" s="1"/>
  <c r="AX493" i="1"/>
  <c r="CQ493" i="1" s="1"/>
  <c r="BC493" i="1"/>
  <c r="BS493" i="1"/>
  <c r="BV493" i="1"/>
  <c r="CW493" i="1" s="1"/>
  <c r="DB493" i="1"/>
  <c r="DC493" i="1" s="1"/>
  <c r="DD493" i="1" s="1"/>
  <c r="DE493" i="1" s="1"/>
  <c r="DF493" i="1" s="1"/>
  <c r="DG493" i="1" s="1"/>
  <c r="DH493" i="1" s="1"/>
  <c r="DI493" i="1" s="1"/>
  <c r="DJ493" i="1" s="1"/>
  <c r="DK493" i="1" s="1"/>
  <c r="DL493" i="1" s="1"/>
  <c r="DM493" i="1" s="1"/>
  <c r="DN493" i="1" s="1"/>
  <c r="DO493" i="1" s="1"/>
  <c r="DP493" i="1" s="1"/>
  <c r="DQ493" i="1" s="1"/>
  <c r="DR493" i="1" s="1"/>
  <c r="DS493" i="1" s="1"/>
  <c r="DT493" i="1" s="1"/>
  <c r="DU493" i="1" s="1"/>
  <c r="DV493" i="1" s="1"/>
  <c r="DW493" i="1" s="1"/>
  <c r="DX493" i="1" s="1"/>
  <c r="DY493" i="1" s="1"/>
  <c r="DZ493" i="1" s="1"/>
  <c r="ED493" i="1"/>
  <c r="D493" i="1" s="1"/>
  <c r="C493" i="1" s="1"/>
  <c r="EF493" i="1"/>
  <c r="EG493" i="1" s="1"/>
  <c r="EH493" i="1"/>
  <c r="EI493" i="1" s="1"/>
  <c r="EJ493" i="1" s="1"/>
  <c r="EK493" i="1" s="1"/>
  <c r="EL493" i="1" s="1"/>
  <c r="EM493" i="1" s="1"/>
  <c r="EN493" i="1" s="1"/>
  <c r="EO493" i="1" s="1"/>
  <c r="EP493" i="1" s="1"/>
  <c r="EQ493" i="1" s="1"/>
  <c r="ER493" i="1" s="1"/>
  <c r="ES493" i="1" s="1"/>
  <c r="ET493" i="1" s="1"/>
  <c r="EU493" i="1" s="1"/>
  <c r="EV493" i="1" s="1"/>
  <c r="EW493" i="1" s="1"/>
  <c r="EX493" i="1" s="1"/>
  <c r="EY493" i="1" s="1"/>
  <c r="EZ493" i="1" s="1"/>
  <c r="FA493" i="1" s="1"/>
  <c r="FB493" i="1" s="1"/>
  <c r="FC493" i="1" s="1"/>
  <c r="FD493" i="1" s="1"/>
  <c r="FF493" i="1"/>
  <c r="J493" i="1" s="1"/>
  <c r="E494" i="1"/>
  <c r="F494" i="1"/>
  <c r="G494" i="1"/>
  <c r="H494" i="1"/>
  <c r="I494" i="1"/>
  <c r="K494" i="1"/>
  <c r="Z494" i="1" s="1"/>
  <c r="L494" i="1"/>
  <c r="M494" i="1"/>
  <c r="N494" i="1"/>
  <c r="BT494" i="1" s="1"/>
  <c r="P494" i="1"/>
  <c r="AL494" i="1"/>
  <c r="AM494" i="1"/>
  <c r="AN494" i="1"/>
  <c r="AO494" i="1"/>
  <c r="AP494" i="1"/>
  <c r="AQ494" i="1"/>
  <c r="AR494" i="1"/>
  <c r="AS494" i="1"/>
  <c r="AT494" i="1"/>
  <c r="AU494" i="1"/>
  <c r="CN494" i="1" s="1"/>
  <c r="AV494" i="1"/>
  <c r="CO494" i="1" s="1"/>
  <c r="AW494" i="1"/>
  <c r="AX494" i="1"/>
  <c r="CQ494" i="1" s="1"/>
  <c r="BC494" i="1"/>
  <c r="BH494" i="1"/>
  <c r="CR494" i="1" s="1"/>
  <c r="BO494" i="1"/>
  <c r="BP494" i="1"/>
  <c r="BV494" i="1"/>
  <c r="CW494" i="1" s="1"/>
  <c r="BW494" i="1"/>
  <c r="CX494" i="1" s="1"/>
  <c r="BX494" i="1"/>
  <c r="CY494" i="1" s="1"/>
  <c r="CP494" i="1"/>
  <c r="DB494" i="1"/>
  <c r="DC494" i="1" s="1"/>
  <c r="DD494" i="1" s="1"/>
  <c r="DE494" i="1" s="1"/>
  <c r="DF494" i="1" s="1"/>
  <c r="DG494" i="1" s="1"/>
  <c r="DH494" i="1" s="1"/>
  <c r="DI494" i="1" s="1"/>
  <c r="DJ494" i="1" s="1"/>
  <c r="DK494" i="1" s="1"/>
  <c r="DL494" i="1" s="1"/>
  <c r="DM494" i="1" s="1"/>
  <c r="DN494" i="1" s="1"/>
  <c r="DO494" i="1" s="1"/>
  <c r="DP494" i="1" s="1"/>
  <c r="DQ494" i="1" s="1"/>
  <c r="DR494" i="1" s="1"/>
  <c r="DS494" i="1" s="1"/>
  <c r="DT494" i="1" s="1"/>
  <c r="DU494" i="1" s="1"/>
  <c r="DV494" i="1" s="1"/>
  <c r="DW494" i="1" s="1"/>
  <c r="DX494" i="1" s="1"/>
  <c r="DY494" i="1" s="1"/>
  <c r="DZ494" i="1" s="1"/>
  <c r="ED494" i="1"/>
  <c r="D494" i="1" s="1"/>
  <c r="C494" i="1" s="1"/>
  <c r="EF494" i="1"/>
  <c r="EG494" i="1" s="1"/>
  <c r="EH494" i="1" s="1"/>
  <c r="EI494" i="1" s="1"/>
  <c r="EJ494" i="1" s="1"/>
  <c r="EK494" i="1" s="1"/>
  <c r="EL494" i="1" s="1"/>
  <c r="EM494" i="1" s="1"/>
  <c r="EN494" i="1" s="1"/>
  <c r="EO494" i="1" s="1"/>
  <c r="EP494" i="1" s="1"/>
  <c r="EQ494" i="1" s="1"/>
  <c r="ER494" i="1" s="1"/>
  <c r="ES494" i="1" s="1"/>
  <c r="ET494" i="1" s="1"/>
  <c r="EU494" i="1" s="1"/>
  <c r="EV494" i="1" s="1"/>
  <c r="EW494" i="1" s="1"/>
  <c r="EX494" i="1" s="1"/>
  <c r="EY494" i="1" s="1"/>
  <c r="EZ494" i="1" s="1"/>
  <c r="FA494" i="1" s="1"/>
  <c r="FB494" i="1" s="1"/>
  <c r="FC494" i="1" s="1"/>
  <c r="FD494" i="1" s="1"/>
  <c r="FF494" i="1"/>
  <c r="J494" i="1" s="1"/>
  <c r="D495" i="1"/>
  <c r="C495" i="1" s="1"/>
  <c r="E495" i="1"/>
  <c r="F495" i="1"/>
  <c r="G495" i="1"/>
  <c r="H495" i="1"/>
  <c r="I495" i="1"/>
  <c r="J495" i="1"/>
  <c r="K495" i="1"/>
  <c r="AE495" i="1" s="1"/>
  <c r="L495" i="1"/>
  <c r="AL495" i="1" s="1"/>
  <c r="M495" i="1"/>
  <c r="AY495" i="1" s="1"/>
  <c r="N495" i="1"/>
  <c r="BL495" i="1" s="1"/>
  <c r="P495" i="1"/>
  <c r="Y495" i="1"/>
  <c r="AB495" i="1"/>
  <c r="AC495" i="1"/>
  <c r="AF495" i="1"/>
  <c r="AH495" i="1"/>
  <c r="CJ495" i="1" s="1"/>
  <c r="AJ495" i="1"/>
  <c r="CL495" i="1" s="1"/>
  <c r="AK495" i="1"/>
  <c r="CM495" i="1" s="1"/>
  <c r="BA495" i="1"/>
  <c r="BB495" i="1"/>
  <c r="BD495" i="1"/>
  <c r="BE495" i="1"/>
  <c r="BF495" i="1"/>
  <c r="BG495" i="1"/>
  <c r="BI495" i="1"/>
  <c r="CS495" i="1" s="1"/>
  <c r="BJ495" i="1"/>
  <c r="CT495" i="1" s="1"/>
  <c r="BP495" i="1"/>
  <c r="BT495" i="1"/>
  <c r="BX495" i="1"/>
  <c r="CY495" i="1" s="1"/>
  <c r="DB495" i="1"/>
  <c r="DC495" i="1" s="1"/>
  <c r="DD495" i="1" s="1"/>
  <c r="DE495" i="1" s="1"/>
  <c r="DF495" i="1" s="1"/>
  <c r="DG495" i="1"/>
  <c r="DH495" i="1" s="1"/>
  <c r="DI495" i="1" s="1"/>
  <c r="DJ495" i="1" s="1"/>
  <c r="DK495" i="1" s="1"/>
  <c r="DL495" i="1" s="1"/>
  <c r="DM495" i="1" s="1"/>
  <c r="DN495" i="1" s="1"/>
  <c r="DO495" i="1" s="1"/>
  <c r="DP495" i="1" s="1"/>
  <c r="DQ495" i="1" s="1"/>
  <c r="DR495" i="1" s="1"/>
  <c r="DS495" i="1" s="1"/>
  <c r="DT495" i="1" s="1"/>
  <c r="DU495" i="1" s="1"/>
  <c r="DV495" i="1" s="1"/>
  <c r="DW495" i="1" s="1"/>
  <c r="DX495" i="1" s="1"/>
  <c r="DY495" i="1" s="1"/>
  <c r="DZ495" i="1" s="1"/>
  <c r="ED495" i="1"/>
  <c r="EF495" i="1"/>
  <c r="EG495" i="1" s="1"/>
  <c r="EH495" i="1" s="1"/>
  <c r="EI495" i="1" s="1"/>
  <c r="EJ495" i="1" s="1"/>
  <c r="EK495" i="1" s="1"/>
  <c r="EL495" i="1" s="1"/>
  <c r="EM495" i="1" s="1"/>
  <c r="EN495" i="1" s="1"/>
  <c r="EO495" i="1" s="1"/>
  <c r="EP495" i="1" s="1"/>
  <c r="EQ495" i="1" s="1"/>
  <c r="ER495" i="1" s="1"/>
  <c r="ES495" i="1" s="1"/>
  <c r="ET495" i="1" s="1"/>
  <c r="EU495" i="1" s="1"/>
  <c r="EV495" i="1" s="1"/>
  <c r="EW495" i="1" s="1"/>
  <c r="EX495" i="1" s="1"/>
  <c r="EY495" i="1" s="1"/>
  <c r="EZ495" i="1" s="1"/>
  <c r="FA495" i="1" s="1"/>
  <c r="FB495" i="1" s="1"/>
  <c r="FC495" i="1" s="1"/>
  <c r="FD495" i="1" s="1"/>
  <c r="FF495" i="1"/>
  <c r="C496" i="1"/>
  <c r="E496" i="1"/>
  <c r="F496" i="1"/>
  <c r="G496" i="1"/>
  <c r="H496" i="1"/>
  <c r="I496" i="1"/>
  <c r="K496" i="1"/>
  <c r="L496" i="1"/>
  <c r="AU496" i="1" s="1"/>
  <c r="CN496" i="1" s="1"/>
  <c r="M496" i="1"/>
  <c r="N496" i="1"/>
  <c r="P496" i="1"/>
  <c r="AJ496" i="1"/>
  <c r="CL496" i="1" s="1"/>
  <c r="AY496" i="1"/>
  <c r="BD496" i="1"/>
  <c r="BN496" i="1"/>
  <c r="BR496" i="1"/>
  <c r="BT496" i="1"/>
  <c r="BW496" i="1"/>
  <c r="CX496" i="1" s="1"/>
  <c r="DB496" i="1"/>
  <c r="DC496" i="1" s="1"/>
  <c r="DD496" i="1" s="1"/>
  <c r="DE496" i="1" s="1"/>
  <c r="DF496" i="1" s="1"/>
  <c r="DG496" i="1" s="1"/>
  <c r="DH496" i="1" s="1"/>
  <c r="DI496" i="1" s="1"/>
  <c r="DJ496" i="1" s="1"/>
  <c r="DK496" i="1" s="1"/>
  <c r="DL496" i="1" s="1"/>
  <c r="DM496" i="1" s="1"/>
  <c r="DN496" i="1" s="1"/>
  <c r="DO496" i="1" s="1"/>
  <c r="DP496" i="1" s="1"/>
  <c r="DQ496" i="1" s="1"/>
  <c r="DR496" i="1" s="1"/>
  <c r="DS496" i="1" s="1"/>
  <c r="DT496" i="1" s="1"/>
  <c r="DU496" i="1" s="1"/>
  <c r="DV496" i="1" s="1"/>
  <c r="DW496" i="1" s="1"/>
  <c r="DX496" i="1" s="1"/>
  <c r="DY496" i="1" s="1"/>
  <c r="DZ496" i="1" s="1"/>
  <c r="ED496" i="1"/>
  <c r="D496" i="1" s="1"/>
  <c r="EF496" i="1"/>
  <c r="EG496" i="1" s="1"/>
  <c r="EH496" i="1" s="1"/>
  <c r="EI496" i="1"/>
  <c r="EJ496" i="1" s="1"/>
  <c r="EK496" i="1" s="1"/>
  <c r="EL496" i="1" s="1"/>
  <c r="EM496" i="1" s="1"/>
  <c r="EN496" i="1" s="1"/>
  <c r="EO496" i="1" s="1"/>
  <c r="EP496" i="1" s="1"/>
  <c r="EQ496" i="1" s="1"/>
  <c r="ER496" i="1" s="1"/>
  <c r="ES496" i="1" s="1"/>
  <c r="ET496" i="1" s="1"/>
  <c r="EU496" i="1" s="1"/>
  <c r="EV496" i="1" s="1"/>
  <c r="EW496" i="1" s="1"/>
  <c r="EX496" i="1" s="1"/>
  <c r="EY496" i="1" s="1"/>
  <c r="EZ496" i="1" s="1"/>
  <c r="FA496" i="1" s="1"/>
  <c r="FB496" i="1" s="1"/>
  <c r="FC496" i="1" s="1"/>
  <c r="FD496" i="1" s="1"/>
  <c r="FF496" i="1"/>
  <c r="J496" i="1" s="1"/>
  <c r="E497" i="1"/>
  <c r="F497" i="1"/>
  <c r="G497" i="1"/>
  <c r="H497" i="1"/>
  <c r="I497" i="1"/>
  <c r="K497" i="1"/>
  <c r="AC497" i="1" s="1"/>
  <c r="L497" i="1"/>
  <c r="M497" i="1"/>
  <c r="N497" i="1"/>
  <c r="BN497" i="1" s="1"/>
  <c r="P497" i="1"/>
  <c r="Z497" i="1"/>
  <c r="BL497" i="1"/>
  <c r="BM497" i="1"/>
  <c r="BP497" i="1"/>
  <c r="BS497" i="1"/>
  <c r="BX497" i="1"/>
  <c r="CY497" i="1" s="1"/>
  <c r="DB497" i="1"/>
  <c r="DC497" i="1" s="1"/>
  <c r="DD497" i="1" s="1"/>
  <c r="DE497" i="1"/>
  <c r="DF497" i="1" s="1"/>
  <c r="DG497" i="1" s="1"/>
  <c r="DH497" i="1" s="1"/>
  <c r="DI497" i="1" s="1"/>
  <c r="DJ497" i="1" s="1"/>
  <c r="DK497" i="1" s="1"/>
  <c r="DL497" i="1" s="1"/>
  <c r="DM497" i="1" s="1"/>
  <c r="DN497" i="1" s="1"/>
  <c r="DO497" i="1" s="1"/>
  <c r="DP497" i="1" s="1"/>
  <c r="DQ497" i="1" s="1"/>
  <c r="DR497" i="1" s="1"/>
  <c r="DS497" i="1" s="1"/>
  <c r="DT497" i="1" s="1"/>
  <c r="DU497" i="1" s="1"/>
  <c r="DV497" i="1" s="1"/>
  <c r="DW497" i="1" s="1"/>
  <c r="DX497" i="1" s="1"/>
  <c r="DY497" i="1" s="1"/>
  <c r="DZ497" i="1" s="1"/>
  <c r="ED497" i="1"/>
  <c r="D497" i="1" s="1"/>
  <c r="C497" i="1" s="1"/>
  <c r="EF497" i="1"/>
  <c r="EG497" i="1" s="1"/>
  <c r="EH497" i="1" s="1"/>
  <c r="EI497" i="1" s="1"/>
  <c r="EJ497" i="1" s="1"/>
  <c r="EK497" i="1" s="1"/>
  <c r="EL497" i="1" s="1"/>
  <c r="EM497" i="1" s="1"/>
  <c r="EN497" i="1" s="1"/>
  <c r="EO497" i="1" s="1"/>
  <c r="EP497" i="1" s="1"/>
  <c r="EQ497" i="1" s="1"/>
  <c r="ER497" i="1" s="1"/>
  <c r="ES497" i="1" s="1"/>
  <c r="ET497" i="1" s="1"/>
  <c r="EU497" i="1" s="1"/>
  <c r="EV497" i="1" s="1"/>
  <c r="EW497" i="1" s="1"/>
  <c r="EX497" i="1" s="1"/>
  <c r="EY497" i="1" s="1"/>
  <c r="EZ497" i="1" s="1"/>
  <c r="FA497" i="1" s="1"/>
  <c r="FB497" i="1" s="1"/>
  <c r="FC497" i="1" s="1"/>
  <c r="FD497" i="1" s="1"/>
  <c r="FF497" i="1"/>
  <c r="J497" i="1" s="1"/>
  <c r="E498" i="1"/>
  <c r="F498" i="1"/>
  <c r="G498" i="1"/>
  <c r="H498" i="1"/>
  <c r="I498" i="1"/>
  <c r="K498" i="1"/>
  <c r="L498" i="1"/>
  <c r="AN498" i="1" s="1"/>
  <c r="M498" i="1"/>
  <c r="BE498" i="1" s="1"/>
  <c r="N498" i="1"/>
  <c r="P498" i="1"/>
  <c r="AL498" i="1"/>
  <c r="AP498" i="1"/>
  <c r="AU498" i="1"/>
  <c r="CN498" i="1" s="1"/>
  <c r="AW498" i="1"/>
  <c r="CP498" i="1" s="1"/>
  <c r="AY498" i="1"/>
  <c r="AZ498" i="1"/>
  <c r="BD498" i="1"/>
  <c r="BF498" i="1"/>
  <c r="BG498" i="1"/>
  <c r="BH498" i="1"/>
  <c r="CR498" i="1" s="1"/>
  <c r="BR498" i="1"/>
  <c r="DB498" i="1"/>
  <c r="DC498" i="1" s="1"/>
  <c r="DD498" i="1" s="1"/>
  <c r="DE498" i="1" s="1"/>
  <c r="DF498" i="1" s="1"/>
  <c r="DG498" i="1" s="1"/>
  <c r="DH498" i="1" s="1"/>
  <c r="DI498" i="1" s="1"/>
  <c r="DJ498" i="1" s="1"/>
  <c r="DK498" i="1" s="1"/>
  <c r="DL498" i="1" s="1"/>
  <c r="DM498" i="1" s="1"/>
  <c r="DN498" i="1" s="1"/>
  <c r="DO498" i="1" s="1"/>
  <c r="DP498" i="1" s="1"/>
  <c r="DQ498" i="1" s="1"/>
  <c r="DR498" i="1" s="1"/>
  <c r="DS498" i="1" s="1"/>
  <c r="DT498" i="1" s="1"/>
  <c r="DU498" i="1" s="1"/>
  <c r="DV498" i="1" s="1"/>
  <c r="DW498" i="1" s="1"/>
  <c r="DX498" i="1" s="1"/>
  <c r="DY498" i="1" s="1"/>
  <c r="DZ498" i="1" s="1"/>
  <c r="ED498" i="1"/>
  <c r="D498" i="1" s="1"/>
  <c r="C498" i="1" s="1"/>
  <c r="EF498" i="1"/>
  <c r="EG498" i="1" s="1"/>
  <c r="EH498" i="1" s="1"/>
  <c r="EI498" i="1" s="1"/>
  <c r="EJ498" i="1" s="1"/>
  <c r="EK498" i="1" s="1"/>
  <c r="EL498" i="1" s="1"/>
  <c r="EM498" i="1" s="1"/>
  <c r="EN498" i="1" s="1"/>
  <c r="EO498" i="1" s="1"/>
  <c r="EP498" i="1" s="1"/>
  <c r="EQ498" i="1" s="1"/>
  <c r="ER498" i="1" s="1"/>
  <c r="ES498" i="1" s="1"/>
  <c r="ET498" i="1" s="1"/>
  <c r="EU498" i="1" s="1"/>
  <c r="EV498" i="1" s="1"/>
  <c r="EW498" i="1" s="1"/>
  <c r="EX498" i="1" s="1"/>
  <c r="EY498" i="1" s="1"/>
  <c r="EZ498" i="1" s="1"/>
  <c r="FA498" i="1" s="1"/>
  <c r="FB498" i="1" s="1"/>
  <c r="FC498" i="1" s="1"/>
  <c r="FD498" i="1" s="1"/>
  <c r="FF498" i="1"/>
  <c r="J498" i="1" s="1"/>
  <c r="C499" i="1"/>
  <c r="E499" i="1"/>
  <c r="F499" i="1"/>
  <c r="G499" i="1"/>
  <c r="H499" i="1"/>
  <c r="I499" i="1"/>
  <c r="K499" i="1"/>
  <c r="AA499" i="1" s="1"/>
  <c r="L499" i="1"/>
  <c r="M499" i="1"/>
  <c r="N499" i="1"/>
  <c r="P499" i="1"/>
  <c r="AB499" i="1"/>
  <c r="AC499" i="1"/>
  <c r="AF499" i="1"/>
  <c r="AI499" i="1"/>
  <c r="CK499" i="1" s="1"/>
  <c r="AN499" i="1"/>
  <c r="AT499" i="1"/>
  <c r="AW499" i="1"/>
  <c r="CP499" i="1" s="1"/>
  <c r="BP499" i="1"/>
  <c r="DB499" i="1"/>
  <c r="DC499" i="1" s="1"/>
  <c r="DD499" i="1" s="1"/>
  <c r="DE499" i="1" s="1"/>
  <c r="DF499" i="1" s="1"/>
  <c r="DG499" i="1" s="1"/>
  <c r="DH499" i="1" s="1"/>
  <c r="DI499" i="1" s="1"/>
  <c r="DJ499" i="1" s="1"/>
  <c r="DK499" i="1" s="1"/>
  <c r="DL499" i="1" s="1"/>
  <c r="DM499" i="1" s="1"/>
  <c r="DN499" i="1" s="1"/>
  <c r="DO499" i="1" s="1"/>
  <c r="DP499" i="1" s="1"/>
  <c r="DQ499" i="1" s="1"/>
  <c r="DR499" i="1" s="1"/>
  <c r="DS499" i="1" s="1"/>
  <c r="DT499" i="1" s="1"/>
  <c r="DU499" i="1" s="1"/>
  <c r="DV499" i="1" s="1"/>
  <c r="DW499" i="1" s="1"/>
  <c r="DX499" i="1" s="1"/>
  <c r="DY499" i="1" s="1"/>
  <c r="DZ499" i="1" s="1"/>
  <c r="ED499" i="1"/>
  <c r="D499" i="1" s="1"/>
  <c r="EF499" i="1"/>
  <c r="EG499" i="1"/>
  <c r="EH499" i="1" s="1"/>
  <c r="EI499" i="1" s="1"/>
  <c r="EJ499" i="1" s="1"/>
  <c r="EK499" i="1" s="1"/>
  <c r="EL499" i="1" s="1"/>
  <c r="EM499" i="1" s="1"/>
  <c r="EN499" i="1" s="1"/>
  <c r="EO499" i="1" s="1"/>
  <c r="EP499" i="1" s="1"/>
  <c r="EQ499" i="1" s="1"/>
  <c r="ER499" i="1" s="1"/>
  <c r="ES499" i="1" s="1"/>
  <c r="ET499" i="1" s="1"/>
  <c r="EU499" i="1" s="1"/>
  <c r="EV499" i="1" s="1"/>
  <c r="EW499" i="1" s="1"/>
  <c r="EX499" i="1" s="1"/>
  <c r="EY499" i="1" s="1"/>
  <c r="EZ499" i="1" s="1"/>
  <c r="FA499" i="1" s="1"/>
  <c r="FB499" i="1" s="1"/>
  <c r="FC499" i="1" s="1"/>
  <c r="FD499" i="1" s="1"/>
  <c r="FF499" i="1"/>
  <c r="J499" i="1" s="1"/>
  <c r="E500" i="1"/>
  <c r="F500" i="1"/>
  <c r="G500" i="1"/>
  <c r="H500" i="1"/>
  <c r="I500" i="1"/>
  <c r="K500" i="1"/>
  <c r="AF500" i="1" s="1"/>
  <c r="L500" i="1"/>
  <c r="M500" i="1"/>
  <c r="BA500" i="1" s="1"/>
  <c r="N500" i="1"/>
  <c r="P500" i="1"/>
  <c r="AL500" i="1"/>
  <c r="AM500" i="1"/>
  <c r="AN500" i="1"/>
  <c r="AP500" i="1"/>
  <c r="AQ500" i="1"/>
  <c r="AR500" i="1"/>
  <c r="AS500" i="1"/>
  <c r="AT500" i="1"/>
  <c r="AU500" i="1"/>
  <c r="CN500" i="1" s="1"/>
  <c r="AV500" i="1"/>
  <c r="CO500" i="1" s="1"/>
  <c r="AX500" i="1"/>
  <c r="CQ500" i="1" s="1"/>
  <c r="BC500" i="1"/>
  <c r="BH500" i="1"/>
  <c r="CR500" i="1" s="1"/>
  <c r="BL500" i="1"/>
  <c r="BO500" i="1"/>
  <c r="BR500" i="1"/>
  <c r="BS500" i="1"/>
  <c r="BW500" i="1"/>
  <c r="CX500" i="1" s="1"/>
  <c r="DB500" i="1"/>
  <c r="DC500" i="1" s="1"/>
  <c r="DD500" i="1" s="1"/>
  <c r="DE500" i="1" s="1"/>
  <c r="DF500" i="1" s="1"/>
  <c r="DG500" i="1" s="1"/>
  <c r="DH500" i="1" s="1"/>
  <c r="DI500" i="1" s="1"/>
  <c r="DJ500" i="1" s="1"/>
  <c r="DK500" i="1" s="1"/>
  <c r="DL500" i="1" s="1"/>
  <c r="DM500" i="1" s="1"/>
  <c r="DN500" i="1" s="1"/>
  <c r="DO500" i="1" s="1"/>
  <c r="DP500" i="1" s="1"/>
  <c r="DQ500" i="1" s="1"/>
  <c r="DR500" i="1" s="1"/>
  <c r="DS500" i="1" s="1"/>
  <c r="DT500" i="1" s="1"/>
  <c r="DU500" i="1" s="1"/>
  <c r="DV500" i="1" s="1"/>
  <c r="DW500" i="1" s="1"/>
  <c r="DX500" i="1" s="1"/>
  <c r="DY500" i="1" s="1"/>
  <c r="DZ500" i="1" s="1"/>
  <c r="ED500" i="1"/>
  <c r="D500" i="1" s="1"/>
  <c r="C500" i="1" s="1"/>
  <c r="EF500" i="1"/>
  <c r="EG500" i="1" s="1"/>
  <c r="EH500" i="1" s="1"/>
  <c r="EI500" i="1" s="1"/>
  <c r="EJ500" i="1" s="1"/>
  <c r="EK500" i="1" s="1"/>
  <c r="EL500" i="1" s="1"/>
  <c r="EM500" i="1" s="1"/>
  <c r="EN500" i="1" s="1"/>
  <c r="EO500" i="1" s="1"/>
  <c r="EP500" i="1" s="1"/>
  <c r="EQ500" i="1" s="1"/>
  <c r="ER500" i="1" s="1"/>
  <c r="ES500" i="1" s="1"/>
  <c r="ET500" i="1" s="1"/>
  <c r="EU500" i="1" s="1"/>
  <c r="EV500" i="1" s="1"/>
  <c r="EW500" i="1" s="1"/>
  <c r="EX500" i="1" s="1"/>
  <c r="EY500" i="1" s="1"/>
  <c r="EZ500" i="1" s="1"/>
  <c r="FA500" i="1" s="1"/>
  <c r="FB500" i="1" s="1"/>
  <c r="FC500" i="1" s="1"/>
  <c r="FD500" i="1" s="1"/>
  <c r="FF500" i="1"/>
  <c r="J500" i="1" s="1"/>
  <c r="E501" i="1"/>
  <c r="F501" i="1"/>
  <c r="G501" i="1"/>
  <c r="H501" i="1"/>
  <c r="I501" i="1"/>
  <c r="K501" i="1"/>
  <c r="L501" i="1"/>
  <c r="M501" i="1"/>
  <c r="N501" i="1"/>
  <c r="P501" i="1"/>
  <c r="AO501" i="1"/>
  <c r="AX501" i="1"/>
  <c r="CQ501" i="1" s="1"/>
  <c r="AZ501" i="1"/>
  <c r="BB501" i="1"/>
  <c r="BC501" i="1"/>
  <c r="BD501" i="1"/>
  <c r="BF501" i="1"/>
  <c r="BH501" i="1"/>
  <c r="CR501" i="1" s="1"/>
  <c r="BJ501" i="1"/>
  <c r="CT501" i="1" s="1"/>
  <c r="BP501" i="1"/>
  <c r="BX501" i="1"/>
  <c r="CY501" i="1" s="1"/>
  <c r="DB501" i="1"/>
  <c r="DC501" i="1" s="1"/>
  <c r="DD501" i="1" s="1"/>
  <c r="DE501" i="1" s="1"/>
  <c r="DF501" i="1" s="1"/>
  <c r="DG501" i="1" s="1"/>
  <c r="DH501" i="1" s="1"/>
  <c r="DI501" i="1" s="1"/>
  <c r="DJ501" i="1" s="1"/>
  <c r="DK501" i="1" s="1"/>
  <c r="DL501" i="1" s="1"/>
  <c r="DM501" i="1" s="1"/>
  <c r="DN501" i="1" s="1"/>
  <c r="DO501" i="1" s="1"/>
  <c r="DP501" i="1" s="1"/>
  <c r="DQ501" i="1" s="1"/>
  <c r="DR501" i="1" s="1"/>
  <c r="DS501" i="1" s="1"/>
  <c r="DT501" i="1" s="1"/>
  <c r="DU501" i="1" s="1"/>
  <c r="DV501" i="1" s="1"/>
  <c r="DW501" i="1" s="1"/>
  <c r="DX501" i="1" s="1"/>
  <c r="DY501" i="1" s="1"/>
  <c r="DZ501" i="1" s="1"/>
  <c r="ED501" i="1"/>
  <c r="D501" i="1" s="1"/>
  <c r="C501" i="1" s="1"/>
  <c r="EF501" i="1"/>
  <c r="EG501" i="1" s="1"/>
  <c r="EH501" i="1" s="1"/>
  <c r="EI501" i="1" s="1"/>
  <c r="EJ501" i="1" s="1"/>
  <c r="EK501" i="1" s="1"/>
  <c r="EL501" i="1" s="1"/>
  <c r="EM501" i="1" s="1"/>
  <c r="EN501" i="1" s="1"/>
  <c r="EO501" i="1" s="1"/>
  <c r="EP501" i="1" s="1"/>
  <c r="EQ501" i="1" s="1"/>
  <c r="ER501" i="1" s="1"/>
  <c r="ES501" i="1" s="1"/>
  <c r="ET501" i="1" s="1"/>
  <c r="EU501" i="1" s="1"/>
  <c r="EV501" i="1" s="1"/>
  <c r="EW501" i="1" s="1"/>
  <c r="EX501" i="1" s="1"/>
  <c r="EY501" i="1" s="1"/>
  <c r="EZ501" i="1" s="1"/>
  <c r="FA501" i="1" s="1"/>
  <c r="FB501" i="1" s="1"/>
  <c r="FC501" i="1" s="1"/>
  <c r="FD501" i="1" s="1"/>
  <c r="FF501" i="1"/>
  <c r="J501" i="1" s="1"/>
  <c r="E502" i="1"/>
  <c r="F502" i="1"/>
  <c r="G502" i="1"/>
  <c r="H502" i="1"/>
  <c r="I502" i="1"/>
  <c r="K502" i="1"/>
  <c r="L502" i="1"/>
  <c r="M502" i="1"/>
  <c r="BF502" i="1" s="1"/>
  <c r="N502" i="1"/>
  <c r="P502" i="1"/>
  <c r="AL502" i="1"/>
  <c r="BE502" i="1"/>
  <c r="BL502" i="1"/>
  <c r="BM502" i="1"/>
  <c r="BO502" i="1"/>
  <c r="BP502" i="1"/>
  <c r="BR502" i="1"/>
  <c r="BU502" i="1"/>
  <c r="CV502" i="1" s="1"/>
  <c r="BV502" i="1"/>
  <c r="CW502" i="1" s="1"/>
  <c r="BW502" i="1"/>
  <c r="CX502" i="1"/>
  <c r="DB502" i="1"/>
  <c r="DC502" i="1" s="1"/>
  <c r="DD502" i="1" s="1"/>
  <c r="DE502" i="1" s="1"/>
  <c r="DF502" i="1" s="1"/>
  <c r="DG502" i="1" s="1"/>
  <c r="DH502" i="1" s="1"/>
  <c r="DI502" i="1" s="1"/>
  <c r="DJ502" i="1" s="1"/>
  <c r="DK502" i="1" s="1"/>
  <c r="DL502" i="1" s="1"/>
  <c r="DM502" i="1" s="1"/>
  <c r="DN502" i="1" s="1"/>
  <c r="DO502" i="1" s="1"/>
  <c r="DP502" i="1" s="1"/>
  <c r="DQ502" i="1" s="1"/>
  <c r="DR502" i="1" s="1"/>
  <c r="DS502" i="1" s="1"/>
  <c r="DT502" i="1" s="1"/>
  <c r="DU502" i="1" s="1"/>
  <c r="DV502" i="1" s="1"/>
  <c r="DW502" i="1" s="1"/>
  <c r="DX502" i="1" s="1"/>
  <c r="DY502" i="1" s="1"/>
  <c r="DZ502" i="1" s="1"/>
  <c r="ED502" i="1"/>
  <c r="D502" i="1" s="1"/>
  <c r="C502" i="1" s="1"/>
  <c r="EF502" i="1"/>
  <c r="EG502" i="1" s="1"/>
  <c r="EH502" i="1" s="1"/>
  <c r="EI502" i="1" s="1"/>
  <c r="EJ502" i="1"/>
  <c r="EK502" i="1" s="1"/>
  <c r="EL502" i="1" s="1"/>
  <c r="EM502" i="1" s="1"/>
  <c r="EN502" i="1" s="1"/>
  <c r="EO502" i="1" s="1"/>
  <c r="EP502" i="1" s="1"/>
  <c r="EQ502" i="1" s="1"/>
  <c r="ER502" i="1" s="1"/>
  <c r="ES502" i="1" s="1"/>
  <c r="ET502" i="1" s="1"/>
  <c r="EU502" i="1" s="1"/>
  <c r="EV502" i="1" s="1"/>
  <c r="EW502" i="1" s="1"/>
  <c r="EX502" i="1" s="1"/>
  <c r="EY502" i="1" s="1"/>
  <c r="EZ502" i="1" s="1"/>
  <c r="FA502" i="1" s="1"/>
  <c r="FB502" i="1" s="1"/>
  <c r="FC502" i="1" s="1"/>
  <c r="FD502" i="1" s="1"/>
  <c r="FF502" i="1"/>
  <c r="J502" i="1" s="1"/>
  <c r="E503" i="1"/>
  <c r="F503" i="1"/>
  <c r="G503" i="1"/>
  <c r="H503" i="1"/>
  <c r="I503" i="1"/>
  <c r="K503" i="1"/>
  <c r="L503" i="1"/>
  <c r="M503" i="1"/>
  <c r="N503" i="1"/>
  <c r="P503" i="1"/>
  <c r="AO503" i="1"/>
  <c r="BL503" i="1"/>
  <c r="BM503" i="1"/>
  <c r="BN503" i="1"/>
  <c r="BP503" i="1"/>
  <c r="BQ503" i="1"/>
  <c r="BR503" i="1"/>
  <c r="BT503" i="1"/>
  <c r="BU503" i="1"/>
  <c r="BV503" i="1"/>
  <c r="CW503" i="1" s="1"/>
  <c r="BX503" i="1"/>
  <c r="CY503" i="1" s="1"/>
  <c r="CV503" i="1"/>
  <c r="DB503" i="1"/>
  <c r="DC503" i="1" s="1"/>
  <c r="DD503" i="1" s="1"/>
  <c r="DE503" i="1" s="1"/>
  <c r="DF503" i="1" s="1"/>
  <c r="DG503" i="1" s="1"/>
  <c r="DH503" i="1" s="1"/>
  <c r="DI503" i="1" s="1"/>
  <c r="DJ503" i="1" s="1"/>
  <c r="DK503" i="1" s="1"/>
  <c r="DL503" i="1" s="1"/>
  <c r="DM503" i="1" s="1"/>
  <c r="DN503" i="1" s="1"/>
  <c r="DO503" i="1" s="1"/>
  <c r="DP503" i="1" s="1"/>
  <c r="DQ503" i="1" s="1"/>
  <c r="DR503" i="1" s="1"/>
  <c r="DS503" i="1" s="1"/>
  <c r="DT503" i="1" s="1"/>
  <c r="DU503" i="1" s="1"/>
  <c r="DV503" i="1" s="1"/>
  <c r="DW503" i="1" s="1"/>
  <c r="DX503" i="1" s="1"/>
  <c r="DY503" i="1" s="1"/>
  <c r="DZ503" i="1" s="1"/>
  <c r="ED503" i="1"/>
  <c r="D503" i="1" s="1"/>
  <c r="C503" i="1" s="1"/>
  <c r="EF503" i="1"/>
  <c r="EG503" i="1" s="1"/>
  <c r="EH503" i="1" s="1"/>
  <c r="EI503" i="1" s="1"/>
  <c r="EJ503" i="1" s="1"/>
  <c r="EK503" i="1" s="1"/>
  <c r="EL503" i="1" s="1"/>
  <c r="EM503" i="1" s="1"/>
  <c r="EN503" i="1" s="1"/>
  <c r="EO503" i="1" s="1"/>
  <c r="EP503" i="1" s="1"/>
  <c r="EQ503" i="1" s="1"/>
  <c r="ER503" i="1" s="1"/>
  <c r="ES503" i="1" s="1"/>
  <c r="ET503" i="1" s="1"/>
  <c r="EU503" i="1" s="1"/>
  <c r="EV503" i="1" s="1"/>
  <c r="EW503" i="1" s="1"/>
  <c r="EX503" i="1" s="1"/>
  <c r="EY503" i="1" s="1"/>
  <c r="EZ503" i="1" s="1"/>
  <c r="FA503" i="1" s="1"/>
  <c r="FB503" i="1" s="1"/>
  <c r="FC503" i="1" s="1"/>
  <c r="FD503" i="1" s="1"/>
  <c r="FF503" i="1"/>
  <c r="J503" i="1" s="1"/>
  <c r="E504" i="1"/>
  <c r="F504" i="1"/>
  <c r="G504" i="1"/>
  <c r="H504" i="1"/>
  <c r="I504" i="1"/>
  <c r="K504" i="1"/>
  <c r="AF504" i="1" s="1"/>
  <c r="L504" i="1"/>
  <c r="M504" i="1"/>
  <c r="AY504" i="1" s="1"/>
  <c r="N504" i="1"/>
  <c r="P504" i="1"/>
  <c r="AB504" i="1"/>
  <c r="AJ504" i="1"/>
  <c r="CL504" i="1" s="1"/>
  <c r="AK504" i="1"/>
  <c r="CM504" i="1" s="1"/>
  <c r="BD504" i="1"/>
  <c r="BK504" i="1"/>
  <c r="CU504" i="1" s="1"/>
  <c r="BX504" i="1"/>
  <c r="CY504" i="1" s="1"/>
  <c r="DB504" i="1"/>
  <c r="DC504" i="1" s="1"/>
  <c r="DD504" i="1" s="1"/>
  <c r="DE504" i="1" s="1"/>
  <c r="DF504" i="1" s="1"/>
  <c r="DG504" i="1" s="1"/>
  <c r="DH504" i="1" s="1"/>
  <c r="DI504" i="1" s="1"/>
  <c r="DJ504" i="1" s="1"/>
  <c r="DK504" i="1" s="1"/>
  <c r="DL504" i="1" s="1"/>
  <c r="DM504" i="1" s="1"/>
  <c r="DN504" i="1" s="1"/>
  <c r="DO504" i="1" s="1"/>
  <c r="DP504" i="1" s="1"/>
  <c r="DQ504" i="1" s="1"/>
  <c r="DR504" i="1" s="1"/>
  <c r="DS504" i="1" s="1"/>
  <c r="DT504" i="1" s="1"/>
  <c r="DU504" i="1" s="1"/>
  <c r="DV504" i="1" s="1"/>
  <c r="DW504" i="1" s="1"/>
  <c r="DX504" i="1" s="1"/>
  <c r="DY504" i="1" s="1"/>
  <c r="DZ504" i="1" s="1"/>
  <c r="ED504" i="1"/>
  <c r="D504" i="1" s="1"/>
  <c r="C504" i="1" s="1"/>
  <c r="EF504" i="1"/>
  <c r="EG504" i="1" s="1"/>
  <c r="EH504" i="1" s="1"/>
  <c r="EI504" i="1" s="1"/>
  <c r="EJ504" i="1" s="1"/>
  <c r="EK504" i="1" s="1"/>
  <c r="EL504" i="1" s="1"/>
  <c r="EM504" i="1" s="1"/>
  <c r="EN504" i="1" s="1"/>
  <c r="EO504" i="1" s="1"/>
  <c r="EP504" i="1" s="1"/>
  <c r="EQ504" i="1" s="1"/>
  <c r="ER504" i="1" s="1"/>
  <c r="ES504" i="1" s="1"/>
  <c r="ET504" i="1" s="1"/>
  <c r="EU504" i="1" s="1"/>
  <c r="EV504" i="1" s="1"/>
  <c r="EW504" i="1" s="1"/>
  <c r="EX504" i="1" s="1"/>
  <c r="EY504" i="1" s="1"/>
  <c r="EZ504" i="1" s="1"/>
  <c r="FA504" i="1" s="1"/>
  <c r="FB504" i="1" s="1"/>
  <c r="FC504" i="1" s="1"/>
  <c r="FD504" i="1" s="1"/>
  <c r="FF504" i="1"/>
  <c r="J504" i="1" s="1"/>
  <c r="E505" i="1"/>
  <c r="F505" i="1"/>
  <c r="G505" i="1"/>
  <c r="H505" i="1"/>
  <c r="I505" i="1"/>
  <c r="K505" i="1"/>
  <c r="AC505" i="1" s="1"/>
  <c r="L505" i="1"/>
  <c r="M505" i="1"/>
  <c r="N505" i="1"/>
  <c r="BU505" i="1" s="1"/>
  <c r="CV505" i="1" s="1"/>
  <c r="P505" i="1"/>
  <c r="AB505" i="1"/>
  <c r="AS505" i="1"/>
  <c r="AZ505" i="1"/>
  <c r="BM505" i="1"/>
  <c r="DB505" i="1"/>
  <c r="DC505" i="1"/>
  <c r="DD505" i="1" s="1"/>
  <c r="DE505" i="1" s="1"/>
  <c r="DF505" i="1" s="1"/>
  <c r="DG505" i="1" s="1"/>
  <c r="DH505" i="1" s="1"/>
  <c r="DI505" i="1" s="1"/>
  <c r="DJ505" i="1" s="1"/>
  <c r="DK505" i="1" s="1"/>
  <c r="DL505" i="1" s="1"/>
  <c r="DM505" i="1" s="1"/>
  <c r="DN505" i="1" s="1"/>
  <c r="DO505" i="1" s="1"/>
  <c r="DP505" i="1" s="1"/>
  <c r="DQ505" i="1" s="1"/>
  <c r="DR505" i="1" s="1"/>
  <c r="DS505" i="1" s="1"/>
  <c r="DT505" i="1" s="1"/>
  <c r="DU505" i="1" s="1"/>
  <c r="DV505" i="1" s="1"/>
  <c r="DW505" i="1" s="1"/>
  <c r="DX505" i="1" s="1"/>
  <c r="DY505" i="1" s="1"/>
  <c r="DZ505" i="1" s="1"/>
  <c r="ED505" i="1"/>
  <c r="D505" i="1" s="1"/>
  <c r="C505" i="1" s="1"/>
  <c r="EF505" i="1"/>
  <c r="EG505" i="1" s="1"/>
  <c r="EH505" i="1" s="1"/>
  <c r="EI505" i="1" s="1"/>
  <c r="EJ505" i="1" s="1"/>
  <c r="EK505" i="1" s="1"/>
  <c r="EL505" i="1" s="1"/>
  <c r="EM505" i="1" s="1"/>
  <c r="EN505" i="1" s="1"/>
  <c r="EO505" i="1" s="1"/>
  <c r="EP505" i="1" s="1"/>
  <c r="EQ505" i="1" s="1"/>
  <c r="ER505" i="1" s="1"/>
  <c r="ES505" i="1" s="1"/>
  <c r="ET505" i="1" s="1"/>
  <c r="EU505" i="1" s="1"/>
  <c r="EV505" i="1" s="1"/>
  <c r="EW505" i="1" s="1"/>
  <c r="EX505" i="1" s="1"/>
  <c r="EY505" i="1" s="1"/>
  <c r="EZ505" i="1" s="1"/>
  <c r="FA505" i="1" s="1"/>
  <c r="FB505" i="1" s="1"/>
  <c r="FC505" i="1" s="1"/>
  <c r="FD505" i="1" s="1"/>
  <c r="FF505" i="1"/>
  <c r="J505" i="1" s="1"/>
  <c r="E506" i="1"/>
  <c r="F506" i="1"/>
  <c r="G506" i="1"/>
  <c r="H506" i="1"/>
  <c r="I506" i="1"/>
  <c r="K506" i="1"/>
  <c r="AF506" i="1" s="1"/>
  <c r="L506" i="1"/>
  <c r="M506" i="1"/>
  <c r="BJ506" i="1" s="1"/>
  <c r="CT506" i="1" s="1"/>
  <c r="N506" i="1"/>
  <c r="BR506" i="1" s="1"/>
  <c r="P506" i="1"/>
  <c r="AL506" i="1"/>
  <c r="AM506" i="1"/>
  <c r="AN506" i="1"/>
  <c r="AP506" i="1"/>
  <c r="AQ506" i="1"/>
  <c r="AR506" i="1"/>
  <c r="AU506" i="1"/>
  <c r="CN506" i="1" s="1"/>
  <c r="AV506" i="1"/>
  <c r="CO506" i="1" s="1"/>
  <c r="AW506" i="1"/>
  <c r="CP506" i="1" s="1"/>
  <c r="BE506" i="1"/>
  <c r="DB506" i="1"/>
  <c r="DC506" i="1" s="1"/>
  <c r="DD506" i="1" s="1"/>
  <c r="DE506" i="1" s="1"/>
  <c r="DF506" i="1" s="1"/>
  <c r="DG506" i="1" s="1"/>
  <c r="DH506" i="1" s="1"/>
  <c r="DI506" i="1" s="1"/>
  <c r="DJ506" i="1" s="1"/>
  <c r="DK506" i="1" s="1"/>
  <c r="DL506" i="1" s="1"/>
  <c r="DM506" i="1" s="1"/>
  <c r="DN506" i="1" s="1"/>
  <c r="DO506" i="1" s="1"/>
  <c r="DP506" i="1" s="1"/>
  <c r="DQ506" i="1" s="1"/>
  <c r="DR506" i="1" s="1"/>
  <c r="DS506" i="1" s="1"/>
  <c r="DT506" i="1" s="1"/>
  <c r="DU506" i="1" s="1"/>
  <c r="DV506" i="1" s="1"/>
  <c r="DW506" i="1"/>
  <c r="DX506" i="1" s="1"/>
  <c r="DY506" i="1" s="1"/>
  <c r="DZ506" i="1" s="1"/>
  <c r="ED506" i="1"/>
  <c r="D506" i="1" s="1"/>
  <c r="C506" i="1" s="1"/>
  <c r="EF506" i="1"/>
  <c r="EG506" i="1"/>
  <c r="EH506" i="1" s="1"/>
  <c r="EI506" i="1" s="1"/>
  <c r="EJ506" i="1" s="1"/>
  <c r="EK506" i="1" s="1"/>
  <c r="EL506" i="1" s="1"/>
  <c r="EM506" i="1" s="1"/>
  <c r="EN506" i="1" s="1"/>
  <c r="EO506" i="1" s="1"/>
  <c r="EP506" i="1" s="1"/>
  <c r="EQ506" i="1" s="1"/>
  <c r="ER506" i="1" s="1"/>
  <c r="ES506" i="1" s="1"/>
  <c r="ET506" i="1" s="1"/>
  <c r="EU506" i="1" s="1"/>
  <c r="EV506" i="1" s="1"/>
  <c r="EW506" i="1" s="1"/>
  <c r="EX506" i="1" s="1"/>
  <c r="EY506" i="1" s="1"/>
  <c r="EZ506" i="1" s="1"/>
  <c r="FA506" i="1" s="1"/>
  <c r="FB506" i="1" s="1"/>
  <c r="FC506" i="1" s="1"/>
  <c r="FD506" i="1" s="1"/>
  <c r="FF506" i="1"/>
  <c r="J506" i="1" s="1"/>
  <c r="E507" i="1"/>
  <c r="F507" i="1"/>
  <c r="G507" i="1"/>
  <c r="H507" i="1"/>
  <c r="I507" i="1"/>
  <c r="K507" i="1"/>
  <c r="L507" i="1"/>
  <c r="M507" i="1"/>
  <c r="N507" i="1"/>
  <c r="BO507" i="1" s="1"/>
  <c r="P507" i="1"/>
  <c r="Y507" i="1"/>
  <c r="AA507" i="1"/>
  <c r="AC507" i="1"/>
  <c r="AF507" i="1"/>
  <c r="AG507" i="1"/>
  <c r="AJ507" i="1"/>
  <c r="CL507" i="1" s="1"/>
  <c r="AK507" i="1"/>
  <c r="CM507" i="1" s="1"/>
  <c r="BJ507" i="1"/>
  <c r="CT507" i="1" s="1"/>
  <c r="BL507" i="1"/>
  <c r="BM507" i="1"/>
  <c r="BP507" i="1"/>
  <c r="BQ507" i="1"/>
  <c r="BS507" i="1"/>
  <c r="BU507" i="1"/>
  <c r="CV507" i="1" s="1"/>
  <c r="BW507" i="1"/>
  <c r="CX507" i="1" s="1"/>
  <c r="BX507" i="1"/>
  <c r="CY507" i="1" s="1"/>
  <c r="DB507" i="1"/>
  <c r="DC507" i="1" s="1"/>
  <c r="DD507" i="1" s="1"/>
  <c r="DE507" i="1" s="1"/>
  <c r="DF507" i="1" s="1"/>
  <c r="DG507" i="1" s="1"/>
  <c r="DH507" i="1" s="1"/>
  <c r="DI507" i="1" s="1"/>
  <c r="DJ507" i="1" s="1"/>
  <c r="DK507" i="1" s="1"/>
  <c r="DL507" i="1" s="1"/>
  <c r="DM507" i="1" s="1"/>
  <c r="DN507" i="1" s="1"/>
  <c r="DO507" i="1" s="1"/>
  <c r="DP507" i="1" s="1"/>
  <c r="DQ507" i="1" s="1"/>
  <c r="DR507" i="1" s="1"/>
  <c r="DS507" i="1" s="1"/>
  <c r="DT507" i="1" s="1"/>
  <c r="DU507" i="1" s="1"/>
  <c r="DV507" i="1" s="1"/>
  <c r="DW507" i="1" s="1"/>
  <c r="DX507" i="1" s="1"/>
  <c r="DY507" i="1" s="1"/>
  <c r="DZ507" i="1" s="1"/>
  <c r="ED507" i="1"/>
  <c r="D507" i="1" s="1"/>
  <c r="C507" i="1" s="1"/>
  <c r="EF507" i="1"/>
  <c r="EG507" i="1" s="1"/>
  <c r="EH507" i="1"/>
  <c r="EI507" i="1" s="1"/>
  <c r="EJ507" i="1" s="1"/>
  <c r="EK507" i="1" s="1"/>
  <c r="EL507" i="1" s="1"/>
  <c r="EM507" i="1" s="1"/>
  <c r="EN507" i="1" s="1"/>
  <c r="EO507" i="1" s="1"/>
  <c r="EP507" i="1" s="1"/>
  <c r="EQ507" i="1" s="1"/>
  <c r="ER507" i="1" s="1"/>
  <c r="ES507" i="1" s="1"/>
  <c r="ET507" i="1" s="1"/>
  <c r="EU507" i="1" s="1"/>
  <c r="EV507" i="1" s="1"/>
  <c r="EW507" i="1" s="1"/>
  <c r="EX507" i="1" s="1"/>
  <c r="EY507" i="1" s="1"/>
  <c r="EZ507" i="1" s="1"/>
  <c r="FA507" i="1" s="1"/>
  <c r="FB507" i="1" s="1"/>
  <c r="FC507" i="1" s="1"/>
  <c r="FD507" i="1" s="1"/>
  <c r="FF507" i="1"/>
  <c r="J507" i="1" s="1"/>
  <c r="E508" i="1"/>
  <c r="F508" i="1"/>
  <c r="G508" i="1"/>
  <c r="H508" i="1"/>
  <c r="I508" i="1"/>
  <c r="K508" i="1"/>
  <c r="L508" i="1"/>
  <c r="AP508" i="1" s="1"/>
  <c r="M508" i="1"/>
  <c r="BE508" i="1" s="1"/>
  <c r="N508" i="1"/>
  <c r="P508" i="1"/>
  <c r="AN508" i="1"/>
  <c r="BP508" i="1"/>
  <c r="BZ508" i="1"/>
  <c r="DB508" i="1"/>
  <c r="DC508" i="1" s="1"/>
  <c r="DD508" i="1" s="1"/>
  <c r="DE508" i="1" s="1"/>
  <c r="DF508" i="1" s="1"/>
  <c r="DG508" i="1" s="1"/>
  <c r="DH508" i="1" s="1"/>
  <c r="DI508" i="1" s="1"/>
  <c r="DJ508" i="1" s="1"/>
  <c r="DK508" i="1" s="1"/>
  <c r="DL508" i="1" s="1"/>
  <c r="DM508" i="1" s="1"/>
  <c r="DN508" i="1" s="1"/>
  <c r="DO508" i="1" s="1"/>
  <c r="DP508" i="1" s="1"/>
  <c r="DQ508" i="1" s="1"/>
  <c r="DR508" i="1" s="1"/>
  <c r="DS508" i="1" s="1"/>
  <c r="DT508" i="1" s="1"/>
  <c r="DU508" i="1" s="1"/>
  <c r="DV508" i="1" s="1"/>
  <c r="DW508" i="1" s="1"/>
  <c r="DX508" i="1" s="1"/>
  <c r="DY508" i="1" s="1"/>
  <c r="DZ508" i="1" s="1"/>
  <c r="ED508" i="1"/>
  <c r="D508" i="1" s="1"/>
  <c r="C508" i="1" s="1"/>
  <c r="EF508" i="1"/>
  <c r="EG508" i="1" s="1"/>
  <c r="EH508" i="1" s="1"/>
  <c r="EI508" i="1" s="1"/>
  <c r="EJ508" i="1" s="1"/>
  <c r="EK508" i="1" s="1"/>
  <c r="EL508" i="1" s="1"/>
  <c r="EM508" i="1" s="1"/>
  <c r="EN508" i="1" s="1"/>
  <c r="EO508" i="1" s="1"/>
  <c r="EP508" i="1" s="1"/>
  <c r="EQ508" i="1" s="1"/>
  <c r="ER508" i="1" s="1"/>
  <c r="ES508" i="1" s="1"/>
  <c r="ET508" i="1" s="1"/>
  <c r="EU508" i="1" s="1"/>
  <c r="EV508" i="1" s="1"/>
  <c r="EW508" i="1" s="1"/>
  <c r="EX508" i="1" s="1"/>
  <c r="EY508" i="1" s="1"/>
  <c r="EZ508" i="1" s="1"/>
  <c r="FA508" i="1" s="1"/>
  <c r="FB508" i="1" s="1"/>
  <c r="FC508" i="1" s="1"/>
  <c r="FD508" i="1" s="1"/>
  <c r="FF508" i="1"/>
  <c r="J508" i="1" s="1"/>
  <c r="E509" i="1"/>
  <c r="F509" i="1"/>
  <c r="G509" i="1"/>
  <c r="H509" i="1"/>
  <c r="I509" i="1"/>
  <c r="K509" i="1"/>
  <c r="AD509" i="1" s="1"/>
  <c r="L509" i="1"/>
  <c r="M509" i="1"/>
  <c r="N509" i="1"/>
  <c r="P509" i="1"/>
  <c r="Z509" i="1"/>
  <c r="AC509" i="1"/>
  <c r="AG509" i="1"/>
  <c r="AH509" i="1"/>
  <c r="CJ509" i="1" s="1"/>
  <c r="AP509" i="1"/>
  <c r="BA509" i="1"/>
  <c r="BC509" i="1"/>
  <c r="BS509" i="1"/>
  <c r="DB509" i="1"/>
  <c r="DC509" i="1" s="1"/>
  <c r="DD509" i="1" s="1"/>
  <c r="DE509" i="1"/>
  <c r="DF509" i="1" s="1"/>
  <c r="DG509" i="1" s="1"/>
  <c r="DH509" i="1" s="1"/>
  <c r="DI509" i="1" s="1"/>
  <c r="DJ509" i="1" s="1"/>
  <c r="DK509" i="1" s="1"/>
  <c r="DL509" i="1" s="1"/>
  <c r="DM509" i="1" s="1"/>
  <c r="DN509" i="1" s="1"/>
  <c r="DO509" i="1" s="1"/>
  <c r="DP509" i="1" s="1"/>
  <c r="DQ509" i="1" s="1"/>
  <c r="DR509" i="1" s="1"/>
  <c r="DS509" i="1" s="1"/>
  <c r="DT509" i="1" s="1"/>
  <c r="DU509" i="1" s="1"/>
  <c r="DV509" i="1" s="1"/>
  <c r="DW509" i="1" s="1"/>
  <c r="DX509" i="1" s="1"/>
  <c r="DY509" i="1" s="1"/>
  <c r="DZ509" i="1" s="1"/>
  <c r="ED509" i="1"/>
  <c r="D509" i="1" s="1"/>
  <c r="C509" i="1" s="1"/>
  <c r="EF509" i="1"/>
  <c r="EG509" i="1" s="1"/>
  <c r="EH509" i="1" s="1"/>
  <c r="EI509" i="1" s="1"/>
  <c r="EJ509" i="1" s="1"/>
  <c r="EK509" i="1" s="1"/>
  <c r="EL509" i="1" s="1"/>
  <c r="EM509" i="1" s="1"/>
  <c r="EN509" i="1" s="1"/>
  <c r="EO509" i="1" s="1"/>
  <c r="EP509" i="1" s="1"/>
  <c r="EQ509" i="1" s="1"/>
  <c r="ER509" i="1" s="1"/>
  <c r="ES509" i="1" s="1"/>
  <c r="ET509" i="1" s="1"/>
  <c r="EU509" i="1" s="1"/>
  <c r="EV509" i="1" s="1"/>
  <c r="EW509" i="1" s="1"/>
  <c r="EX509" i="1" s="1"/>
  <c r="EY509" i="1" s="1"/>
  <c r="EZ509" i="1" s="1"/>
  <c r="FA509" i="1" s="1"/>
  <c r="FB509" i="1" s="1"/>
  <c r="FC509" i="1" s="1"/>
  <c r="FD509" i="1" s="1"/>
  <c r="FF509" i="1"/>
  <c r="J509" i="1" s="1"/>
  <c r="E510" i="1"/>
  <c r="F510" i="1"/>
  <c r="G510" i="1"/>
  <c r="H510" i="1"/>
  <c r="I510" i="1"/>
  <c r="K510" i="1"/>
  <c r="AJ510" i="1" s="1"/>
  <c r="CL510" i="1" s="1"/>
  <c r="L510" i="1"/>
  <c r="AM510" i="1" s="1"/>
  <c r="M510" i="1"/>
  <c r="N510" i="1"/>
  <c r="P510" i="1"/>
  <c r="AN510" i="1"/>
  <c r="AO510" i="1"/>
  <c r="AQ510" i="1"/>
  <c r="AS510" i="1"/>
  <c r="AU510" i="1"/>
  <c r="CN510" i="1" s="1"/>
  <c r="AV510" i="1"/>
  <c r="CO510" i="1" s="1"/>
  <c r="AZ510" i="1"/>
  <c r="BB510" i="1"/>
  <c r="BC510" i="1"/>
  <c r="BI510" i="1"/>
  <c r="CS510" i="1" s="1"/>
  <c r="BJ510" i="1"/>
  <c r="CT510" i="1" s="1"/>
  <c r="BW510" i="1"/>
  <c r="CX510" i="1" s="1"/>
  <c r="DB510" i="1"/>
  <c r="DC510" i="1" s="1"/>
  <c r="DD510" i="1" s="1"/>
  <c r="DE510" i="1" s="1"/>
  <c r="DF510" i="1" s="1"/>
  <c r="DG510" i="1" s="1"/>
  <c r="DH510" i="1" s="1"/>
  <c r="DI510" i="1"/>
  <c r="DJ510" i="1" s="1"/>
  <c r="DK510" i="1" s="1"/>
  <c r="DL510" i="1" s="1"/>
  <c r="DM510" i="1" s="1"/>
  <c r="DN510" i="1" s="1"/>
  <c r="DO510" i="1" s="1"/>
  <c r="DP510" i="1" s="1"/>
  <c r="DQ510" i="1" s="1"/>
  <c r="DR510" i="1" s="1"/>
  <c r="DS510" i="1" s="1"/>
  <c r="DT510" i="1" s="1"/>
  <c r="DU510" i="1" s="1"/>
  <c r="DV510" i="1" s="1"/>
  <c r="DW510" i="1" s="1"/>
  <c r="DX510" i="1" s="1"/>
  <c r="DY510" i="1" s="1"/>
  <c r="DZ510" i="1" s="1"/>
  <c r="ED510" i="1"/>
  <c r="D510" i="1" s="1"/>
  <c r="C510" i="1" s="1"/>
  <c r="EF510" i="1"/>
  <c r="EG510" i="1" s="1"/>
  <c r="EH510" i="1" s="1"/>
  <c r="EI510" i="1" s="1"/>
  <c r="EJ510" i="1" s="1"/>
  <c r="EK510" i="1" s="1"/>
  <c r="EL510" i="1" s="1"/>
  <c r="EM510" i="1" s="1"/>
  <c r="EN510" i="1"/>
  <c r="EO510" i="1" s="1"/>
  <c r="EP510" i="1" s="1"/>
  <c r="EQ510" i="1" s="1"/>
  <c r="ER510" i="1" s="1"/>
  <c r="ES510" i="1" s="1"/>
  <c r="ET510" i="1" s="1"/>
  <c r="EU510" i="1" s="1"/>
  <c r="EV510" i="1" s="1"/>
  <c r="EW510" i="1" s="1"/>
  <c r="EX510" i="1" s="1"/>
  <c r="EY510" i="1" s="1"/>
  <c r="EZ510" i="1" s="1"/>
  <c r="FA510" i="1" s="1"/>
  <c r="FB510" i="1" s="1"/>
  <c r="FC510" i="1" s="1"/>
  <c r="FD510" i="1" s="1"/>
  <c r="FF510" i="1"/>
  <c r="J510" i="1" s="1"/>
  <c r="E511" i="1"/>
  <c r="F511" i="1"/>
  <c r="G511" i="1"/>
  <c r="H511" i="1"/>
  <c r="I511" i="1"/>
  <c r="K511" i="1"/>
  <c r="L511" i="1"/>
  <c r="AQ511" i="1" s="1"/>
  <c r="M511" i="1"/>
  <c r="N511" i="1"/>
  <c r="BP511" i="1" s="1"/>
  <c r="P511" i="1"/>
  <c r="Z511" i="1"/>
  <c r="AB511" i="1"/>
  <c r="AF511" i="1"/>
  <c r="AI511" i="1"/>
  <c r="CK511" i="1" s="1"/>
  <c r="AL511" i="1"/>
  <c r="AR511" i="1"/>
  <c r="BL511" i="1"/>
  <c r="BN511" i="1"/>
  <c r="BO511" i="1"/>
  <c r="BR511" i="1"/>
  <c r="BS511" i="1"/>
  <c r="BT511" i="1"/>
  <c r="BW511" i="1"/>
  <c r="CX511" i="1" s="1"/>
  <c r="BX511" i="1"/>
  <c r="CY511" i="1" s="1"/>
  <c r="DB511" i="1"/>
  <c r="DC511" i="1" s="1"/>
  <c r="DD511" i="1"/>
  <c r="DE511" i="1" s="1"/>
  <c r="DF511" i="1" s="1"/>
  <c r="DG511" i="1" s="1"/>
  <c r="DH511" i="1" s="1"/>
  <c r="DI511" i="1" s="1"/>
  <c r="DJ511" i="1" s="1"/>
  <c r="DK511" i="1" s="1"/>
  <c r="DL511" i="1" s="1"/>
  <c r="DM511" i="1" s="1"/>
  <c r="DN511" i="1" s="1"/>
  <c r="DO511" i="1" s="1"/>
  <c r="DP511" i="1" s="1"/>
  <c r="DQ511" i="1" s="1"/>
  <c r="DR511" i="1" s="1"/>
  <c r="DS511" i="1" s="1"/>
  <c r="DT511" i="1" s="1"/>
  <c r="DU511" i="1" s="1"/>
  <c r="DV511" i="1" s="1"/>
  <c r="DW511" i="1" s="1"/>
  <c r="DX511" i="1" s="1"/>
  <c r="DY511" i="1" s="1"/>
  <c r="DZ511" i="1" s="1"/>
  <c r="ED511" i="1"/>
  <c r="D511" i="1" s="1"/>
  <c r="C511" i="1" s="1"/>
  <c r="EF511" i="1"/>
  <c r="EG511" i="1" s="1"/>
  <c r="EH511" i="1" s="1"/>
  <c r="EI511" i="1" s="1"/>
  <c r="EJ511" i="1" s="1"/>
  <c r="EK511" i="1" s="1"/>
  <c r="EL511" i="1" s="1"/>
  <c r="EM511" i="1" s="1"/>
  <c r="EN511" i="1" s="1"/>
  <c r="EO511" i="1" s="1"/>
  <c r="EP511" i="1" s="1"/>
  <c r="EQ511" i="1" s="1"/>
  <c r="ER511" i="1" s="1"/>
  <c r="ES511" i="1" s="1"/>
  <c r="ET511" i="1" s="1"/>
  <c r="EU511" i="1" s="1"/>
  <c r="EV511" i="1" s="1"/>
  <c r="EW511" i="1" s="1"/>
  <c r="EX511" i="1" s="1"/>
  <c r="EY511" i="1" s="1"/>
  <c r="EZ511" i="1" s="1"/>
  <c r="FA511" i="1" s="1"/>
  <c r="FB511" i="1" s="1"/>
  <c r="FC511" i="1" s="1"/>
  <c r="FD511" i="1" s="1"/>
  <c r="FF511" i="1"/>
  <c r="J511" i="1" s="1"/>
  <c r="E512" i="1"/>
  <c r="F512" i="1"/>
  <c r="BZ512" i="1" s="1"/>
  <c r="G512" i="1"/>
  <c r="H512" i="1"/>
  <c r="I512" i="1"/>
  <c r="K512" i="1"/>
  <c r="L512" i="1"/>
  <c r="AT512" i="1" s="1"/>
  <c r="M512" i="1"/>
  <c r="N512" i="1"/>
  <c r="P512" i="1"/>
  <c r="AK512" i="1"/>
  <c r="CM512" i="1" s="1"/>
  <c r="AQ512" i="1"/>
  <c r="AR512" i="1"/>
  <c r="BA512" i="1"/>
  <c r="BC512" i="1"/>
  <c r="BD512" i="1"/>
  <c r="BH512" i="1"/>
  <c r="CR512" i="1" s="1"/>
  <c r="BI512" i="1"/>
  <c r="CS512" i="1" s="1"/>
  <c r="BJ512" i="1"/>
  <c r="CT512" i="1" s="1"/>
  <c r="BQ512" i="1"/>
  <c r="BS512" i="1"/>
  <c r="DB512" i="1"/>
  <c r="DC512" i="1" s="1"/>
  <c r="DD512" i="1" s="1"/>
  <c r="DE512" i="1" s="1"/>
  <c r="DF512" i="1" s="1"/>
  <c r="DG512" i="1" s="1"/>
  <c r="DH512" i="1" s="1"/>
  <c r="DI512" i="1" s="1"/>
  <c r="DJ512" i="1" s="1"/>
  <c r="DK512" i="1" s="1"/>
  <c r="DL512" i="1" s="1"/>
  <c r="DM512" i="1" s="1"/>
  <c r="DN512" i="1" s="1"/>
  <c r="DO512" i="1" s="1"/>
  <c r="DP512" i="1" s="1"/>
  <c r="DQ512" i="1" s="1"/>
  <c r="DR512" i="1" s="1"/>
  <c r="DS512" i="1" s="1"/>
  <c r="DT512" i="1" s="1"/>
  <c r="DU512" i="1" s="1"/>
  <c r="DV512" i="1" s="1"/>
  <c r="DW512" i="1" s="1"/>
  <c r="DX512" i="1" s="1"/>
  <c r="DY512" i="1" s="1"/>
  <c r="DZ512" i="1" s="1"/>
  <c r="ED512" i="1"/>
  <c r="D512" i="1" s="1"/>
  <c r="C512" i="1" s="1"/>
  <c r="EF512" i="1"/>
  <c r="EG512" i="1" s="1"/>
  <c r="EH512" i="1" s="1"/>
  <c r="EI512" i="1" s="1"/>
  <c r="EJ512" i="1" s="1"/>
  <c r="EK512" i="1" s="1"/>
  <c r="EL512" i="1" s="1"/>
  <c r="EM512" i="1" s="1"/>
  <c r="EN512" i="1" s="1"/>
  <c r="EO512" i="1" s="1"/>
  <c r="EP512" i="1" s="1"/>
  <c r="EQ512" i="1" s="1"/>
  <c r="ER512" i="1" s="1"/>
  <c r="ES512" i="1" s="1"/>
  <c r="ET512" i="1" s="1"/>
  <c r="EU512" i="1" s="1"/>
  <c r="EV512" i="1" s="1"/>
  <c r="EW512" i="1" s="1"/>
  <c r="EX512" i="1" s="1"/>
  <c r="EY512" i="1" s="1"/>
  <c r="EZ512" i="1" s="1"/>
  <c r="FA512" i="1" s="1"/>
  <c r="FB512" i="1" s="1"/>
  <c r="FC512" i="1" s="1"/>
  <c r="FD512" i="1" s="1"/>
  <c r="FF512" i="1"/>
  <c r="J512" i="1" s="1"/>
  <c r="E513" i="1"/>
  <c r="F513" i="1"/>
  <c r="G513" i="1"/>
  <c r="H513" i="1"/>
  <c r="I513" i="1"/>
  <c r="K513" i="1"/>
  <c r="L513" i="1"/>
  <c r="M513" i="1"/>
  <c r="AZ513" i="1" s="1"/>
  <c r="N513" i="1"/>
  <c r="BM513" i="1" s="1"/>
  <c r="P513" i="1"/>
  <c r="AL513" i="1"/>
  <c r="AM513" i="1"/>
  <c r="AV513" i="1"/>
  <c r="CO513" i="1" s="1"/>
  <c r="AW513" i="1"/>
  <c r="BD513" i="1"/>
  <c r="BL513" i="1"/>
  <c r="CP513" i="1"/>
  <c r="DB513" i="1"/>
  <c r="DC513" i="1" s="1"/>
  <c r="DD513" i="1" s="1"/>
  <c r="DE513" i="1" s="1"/>
  <c r="DF513" i="1" s="1"/>
  <c r="DG513" i="1" s="1"/>
  <c r="DH513" i="1" s="1"/>
  <c r="DI513" i="1" s="1"/>
  <c r="DJ513" i="1" s="1"/>
  <c r="DK513" i="1" s="1"/>
  <c r="DL513" i="1" s="1"/>
  <c r="DM513" i="1" s="1"/>
  <c r="DN513" i="1" s="1"/>
  <c r="DO513" i="1" s="1"/>
  <c r="DP513" i="1" s="1"/>
  <c r="DQ513" i="1" s="1"/>
  <c r="DR513" i="1" s="1"/>
  <c r="DS513" i="1" s="1"/>
  <c r="DT513" i="1" s="1"/>
  <c r="DU513" i="1" s="1"/>
  <c r="DV513" i="1" s="1"/>
  <c r="DW513" i="1" s="1"/>
  <c r="DX513" i="1" s="1"/>
  <c r="DY513" i="1" s="1"/>
  <c r="DZ513" i="1" s="1"/>
  <c r="ED513" i="1"/>
  <c r="D513" i="1" s="1"/>
  <c r="C513" i="1" s="1"/>
  <c r="EF513" i="1"/>
  <c r="EG513" i="1" s="1"/>
  <c r="EH513" i="1" s="1"/>
  <c r="EI513" i="1" s="1"/>
  <c r="EJ513" i="1" s="1"/>
  <c r="EK513" i="1" s="1"/>
  <c r="EL513" i="1" s="1"/>
  <c r="EM513" i="1" s="1"/>
  <c r="EN513" i="1" s="1"/>
  <c r="EO513" i="1" s="1"/>
  <c r="EP513" i="1" s="1"/>
  <c r="EQ513" i="1" s="1"/>
  <c r="ER513" i="1" s="1"/>
  <c r="ES513" i="1" s="1"/>
  <c r="ET513" i="1" s="1"/>
  <c r="EU513" i="1" s="1"/>
  <c r="EV513" i="1" s="1"/>
  <c r="EW513" i="1" s="1"/>
  <c r="EX513" i="1" s="1"/>
  <c r="EY513" i="1" s="1"/>
  <c r="EZ513" i="1" s="1"/>
  <c r="FA513" i="1" s="1"/>
  <c r="FB513" i="1" s="1"/>
  <c r="FC513" i="1" s="1"/>
  <c r="FD513" i="1" s="1"/>
  <c r="FF513" i="1"/>
  <c r="J513" i="1" s="1"/>
  <c r="E514" i="1"/>
  <c r="F514" i="1"/>
  <c r="G514" i="1"/>
  <c r="H514" i="1"/>
  <c r="I514" i="1"/>
  <c r="K514" i="1"/>
  <c r="L514" i="1"/>
  <c r="AW514" i="1" s="1"/>
  <c r="CP514" i="1" s="1"/>
  <c r="M514" i="1"/>
  <c r="AY514" i="1" s="1"/>
  <c r="N514" i="1"/>
  <c r="P514" i="1"/>
  <c r="Y514" i="1"/>
  <c r="AF514" i="1"/>
  <c r="AQ514" i="1"/>
  <c r="BL514" i="1"/>
  <c r="BM514" i="1"/>
  <c r="BO514" i="1"/>
  <c r="BP514" i="1"/>
  <c r="BQ514" i="1"/>
  <c r="BT514" i="1"/>
  <c r="BU514" i="1"/>
  <c r="CV514" i="1" s="1"/>
  <c r="BV514" i="1"/>
  <c r="BX514" i="1"/>
  <c r="CY514" i="1" s="1"/>
  <c r="CW514" i="1"/>
  <c r="DB514" i="1"/>
  <c r="DC514" i="1"/>
  <c r="DD514" i="1" s="1"/>
  <c r="DE514" i="1" s="1"/>
  <c r="DF514" i="1" s="1"/>
  <c r="DG514" i="1" s="1"/>
  <c r="DH514" i="1" s="1"/>
  <c r="DI514" i="1" s="1"/>
  <c r="DJ514" i="1" s="1"/>
  <c r="DK514" i="1" s="1"/>
  <c r="DL514" i="1" s="1"/>
  <c r="DM514" i="1" s="1"/>
  <c r="DN514" i="1" s="1"/>
  <c r="DO514" i="1" s="1"/>
  <c r="DP514" i="1" s="1"/>
  <c r="DQ514" i="1" s="1"/>
  <c r="DR514" i="1" s="1"/>
  <c r="DS514" i="1" s="1"/>
  <c r="DT514" i="1" s="1"/>
  <c r="DU514" i="1" s="1"/>
  <c r="DV514" i="1" s="1"/>
  <c r="DW514" i="1" s="1"/>
  <c r="DX514" i="1" s="1"/>
  <c r="DY514" i="1" s="1"/>
  <c r="DZ514" i="1" s="1"/>
  <c r="ED514" i="1"/>
  <c r="D514" i="1" s="1"/>
  <c r="C514" i="1" s="1"/>
  <c r="EF514" i="1"/>
  <c r="EG514" i="1" s="1"/>
  <c r="EH514" i="1" s="1"/>
  <c r="EI514" i="1" s="1"/>
  <c r="EJ514" i="1" s="1"/>
  <c r="EK514" i="1" s="1"/>
  <c r="EL514" i="1" s="1"/>
  <c r="EM514" i="1" s="1"/>
  <c r="EN514" i="1" s="1"/>
  <c r="EO514" i="1" s="1"/>
  <c r="EP514" i="1" s="1"/>
  <c r="EQ514" i="1" s="1"/>
  <c r="ER514" i="1" s="1"/>
  <c r="ES514" i="1" s="1"/>
  <c r="ET514" i="1" s="1"/>
  <c r="EU514" i="1" s="1"/>
  <c r="EV514" i="1" s="1"/>
  <c r="EW514" i="1" s="1"/>
  <c r="EX514" i="1" s="1"/>
  <c r="EY514" i="1" s="1"/>
  <c r="EZ514" i="1" s="1"/>
  <c r="FA514" i="1" s="1"/>
  <c r="FB514" i="1" s="1"/>
  <c r="FC514" i="1" s="1"/>
  <c r="FD514" i="1" s="1"/>
  <c r="FF514" i="1"/>
  <c r="J514" i="1" s="1"/>
  <c r="D515" i="1"/>
  <c r="C515" i="1" s="1"/>
  <c r="E515" i="1"/>
  <c r="BZ515" i="1" s="1"/>
  <c r="F515" i="1"/>
  <c r="G515" i="1"/>
  <c r="H515" i="1"/>
  <c r="I515" i="1"/>
  <c r="K515" i="1"/>
  <c r="L515" i="1"/>
  <c r="M515" i="1"/>
  <c r="AY515" i="1" s="1"/>
  <c r="N515" i="1"/>
  <c r="P515" i="1"/>
  <c r="AD515" i="1"/>
  <c r="AG515" i="1"/>
  <c r="AJ515" i="1"/>
  <c r="CL515" i="1" s="1"/>
  <c r="AN515" i="1"/>
  <c r="AO515" i="1"/>
  <c r="AV515" i="1"/>
  <c r="CO515" i="1" s="1"/>
  <c r="AW515" i="1"/>
  <c r="CP515" i="1" s="1"/>
  <c r="BO515" i="1"/>
  <c r="BV515" i="1"/>
  <c r="CW515" i="1" s="1"/>
  <c r="DB515" i="1"/>
  <c r="DC515" i="1"/>
  <c r="DD515" i="1" s="1"/>
  <c r="DE515" i="1" s="1"/>
  <c r="DF515" i="1" s="1"/>
  <c r="DG515" i="1" s="1"/>
  <c r="DH515" i="1" s="1"/>
  <c r="DI515" i="1" s="1"/>
  <c r="DJ515" i="1" s="1"/>
  <c r="DK515" i="1" s="1"/>
  <c r="DL515" i="1" s="1"/>
  <c r="DM515" i="1" s="1"/>
  <c r="DN515" i="1" s="1"/>
  <c r="DO515" i="1" s="1"/>
  <c r="DP515" i="1" s="1"/>
  <c r="DQ515" i="1" s="1"/>
  <c r="DR515" i="1" s="1"/>
  <c r="DS515" i="1" s="1"/>
  <c r="DT515" i="1" s="1"/>
  <c r="DU515" i="1" s="1"/>
  <c r="DV515" i="1" s="1"/>
  <c r="DW515" i="1" s="1"/>
  <c r="DX515" i="1" s="1"/>
  <c r="DY515" i="1" s="1"/>
  <c r="DZ515" i="1" s="1"/>
  <c r="ED515" i="1"/>
  <c r="EF515" i="1"/>
  <c r="EG515" i="1" s="1"/>
  <c r="EH515" i="1" s="1"/>
  <c r="EI515" i="1" s="1"/>
  <c r="EJ515" i="1" s="1"/>
  <c r="EK515" i="1" s="1"/>
  <c r="EL515" i="1" s="1"/>
  <c r="EM515" i="1" s="1"/>
  <c r="EN515" i="1" s="1"/>
  <c r="EO515" i="1" s="1"/>
  <c r="EP515" i="1" s="1"/>
  <c r="EQ515" i="1" s="1"/>
  <c r="ER515" i="1" s="1"/>
  <c r="ES515" i="1" s="1"/>
  <c r="ET515" i="1" s="1"/>
  <c r="EU515" i="1" s="1"/>
  <c r="EV515" i="1" s="1"/>
  <c r="EW515" i="1" s="1"/>
  <c r="EX515" i="1" s="1"/>
  <c r="EY515" i="1" s="1"/>
  <c r="EZ515" i="1" s="1"/>
  <c r="FA515" i="1" s="1"/>
  <c r="FB515" i="1" s="1"/>
  <c r="FC515" i="1" s="1"/>
  <c r="FD515" i="1" s="1"/>
  <c r="FF515" i="1"/>
  <c r="J515" i="1" s="1"/>
  <c r="D516" i="1"/>
  <c r="C516" i="1" s="1"/>
  <c r="E516" i="1"/>
  <c r="F516" i="1"/>
  <c r="G516" i="1"/>
  <c r="H516" i="1"/>
  <c r="I516" i="1"/>
  <c r="K516" i="1"/>
  <c r="L516" i="1"/>
  <c r="M516" i="1"/>
  <c r="N516" i="1"/>
  <c r="P516" i="1"/>
  <c r="Y516" i="1"/>
  <c r="AA516" i="1"/>
  <c r="AD516" i="1"/>
  <c r="AF516" i="1"/>
  <c r="AH516" i="1"/>
  <c r="CJ516" i="1" s="1"/>
  <c r="AJ516" i="1"/>
  <c r="AT516" i="1"/>
  <c r="AW516" i="1"/>
  <c r="CP516" i="1" s="1"/>
  <c r="BF516" i="1"/>
  <c r="CL516" i="1"/>
  <c r="DB516" i="1"/>
  <c r="DC516" i="1" s="1"/>
  <c r="DD516" i="1"/>
  <c r="DE516" i="1" s="1"/>
  <c r="DF516" i="1" s="1"/>
  <c r="DG516" i="1" s="1"/>
  <c r="DH516" i="1" s="1"/>
  <c r="DI516" i="1" s="1"/>
  <c r="DJ516" i="1" s="1"/>
  <c r="DK516" i="1" s="1"/>
  <c r="DL516" i="1" s="1"/>
  <c r="DM516" i="1" s="1"/>
  <c r="DN516" i="1" s="1"/>
  <c r="DO516" i="1" s="1"/>
  <c r="DP516" i="1" s="1"/>
  <c r="DQ516" i="1" s="1"/>
  <c r="DR516" i="1" s="1"/>
  <c r="DS516" i="1" s="1"/>
  <c r="DT516" i="1" s="1"/>
  <c r="DU516" i="1" s="1"/>
  <c r="DV516" i="1" s="1"/>
  <c r="DW516" i="1" s="1"/>
  <c r="DX516" i="1" s="1"/>
  <c r="DY516" i="1" s="1"/>
  <c r="DZ516" i="1" s="1"/>
  <c r="ED516" i="1"/>
  <c r="EF516" i="1"/>
  <c r="EG516" i="1" s="1"/>
  <c r="EH516" i="1" s="1"/>
  <c r="EI516" i="1" s="1"/>
  <c r="EJ516" i="1" s="1"/>
  <c r="EK516" i="1" s="1"/>
  <c r="EL516" i="1" s="1"/>
  <c r="EM516" i="1" s="1"/>
  <c r="EN516" i="1" s="1"/>
  <c r="EO516" i="1" s="1"/>
  <c r="EP516" i="1" s="1"/>
  <c r="EQ516" i="1" s="1"/>
  <c r="ER516" i="1" s="1"/>
  <c r="ES516" i="1" s="1"/>
  <c r="ET516" i="1" s="1"/>
  <c r="EU516" i="1" s="1"/>
  <c r="EV516" i="1" s="1"/>
  <c r="EW516" i="1" s="1"/>
  <c r="EX516" i="1" s="1"/>
  <c r="EY516" i="1" s="1"/>
  <c r="EZ516" i="1" s="1"/>
  <c r="FA516" i="1" s="1"/>
  <c r="FB516" i="1" s="1"/>
  <c r="FC516" i="1" s="1"/>
  <c r="FD516" i="1" s="1"/>
  <c r="FF516" i="1"/>
  <c r="J516" i="1" s="1"/>
  <c r="E517" i="1"/>
  <c r="F517" i="1"/>
  <c r="G517" i="1"/>
  <c r="H517" i="1"/>
  <c r="I517" i="1"/>
  <c r="K517" i="1"/>
  <c r="L517" i="1"/>
  <c r="M517" i="1"/>
  <c r="N517" i="1"/>
  <c r="BS517" i="1" s="1"/>
  <c r="P517" i="1"/>
  <c r="Y517" i="1"/>
  <c r="AE517" i="1"/>
  <c r="AF517" i="1"/>
  <c r="AI517" i="1"/>
  <c r="CK517" i="1" s="1"/>
  <c r="AS517" i="1"/>
  <c r="BC517" i="1"/>
  <c r="BE517" i="1"/>
  <c r="DB517" i="1"/>
  <c r="DC517" i="1" s="1"/>
  <c r="DD517" i="1" s="1"/>
  <c r="DE517" i="1" s="1"/>
  <c r="DF517" i="1" s="1"/>
  <c r="DG517" i="1" s="1"/>
  <c r="DH517" i="1" s="1"/>
  <c r="DI517" i="1" s="1"/>
  <c r="DJ517" i="1" s="1"/>
  <c r="DK517" i="1" s="1"/>
  <c r="DL517" i="1" s="1"/>
  <c r="DM517" i="1" s="1"/>
  <c r="DN517" i="1" s="1"/>
  <c r="DO517" i="1" s="1"/>
  <c r="DP517" i="1" s="1"/>
  <c r="DQ517" i="1" s="1"/>
  <c r="DR517" i="1" s="1"/>
  <c r="DS517" i="1" s="1"/>
  <c r="DT517" i="1" s="1"/>
  <c r="DU517" i="1" s="1"/>
  <c r="DV517" i="1" s="1"/>
  <c r="DW517" i="1" s="1"/>
  <c r="DX517" i="1" s="1"/>
  <c r="DY517" i="1" s="1"/>
  <c r="DZ517" i="1" s="1"/>
  <c r="ED517" i="1"/>
  <c r="D517" i="1" s="1"/>
  <c r="C517" i="1" s="1"/>
  <c r="EF517" i="1"/>
  <c r="EG517" i="1" s="1"/>
  <c r="EH517" i="1"/>
  <c r="EI517" i="1" s="1"/>
  <c r="EJ517" i="1" s="1"/>
  <c r="EK517" i="1" s="1"/>
  <c r="EL517" i="1" s="1"/>
  <c r="EM517" i="1" s="1"/>
  <c r="EN517" i="1" s="1"/>
  <c r="EO517" i="1" s="1"/>
  <c r="EP517" i="1" s="1"/>
  <c r="EQ517" i="1" s="1"/>
  <c r="ER517" i="1" s="1"/>
  <c r="ES517" i="1" s="1"/>
  <c r="ET517" i="1" s="1"/>
  <c r="EU517" i="1" s="1"/>
  <c r="EV517" i="1" s="1"/>
  <c r="EW517" i="1" s="1"/>
  <c r="EX517" i="1" s="1"/>
  <c r="EY517" i="1" s="1"/>
  <c r="EZ517" i="1" s="1"/>
  <c r="FA517" i="1" s="1"/>
  <c r="FB517" i="1" s="1"/>
  <c r="FC517" i="1" s="1"/>
  <c r="FD517" i="1" s="1"/>
  <c r="FF517" i="1"/>
  <c r="J517" i="1" s="1"/>
  <c r="E518" i="1"/>
  <c r="F518" i="1"/>
  <c r="G518" i="1"/>
  <c r="H518" i="1"/>
  <c r="I518" i="1"/>
  <c r="K518" i="1"/>
  <c r="L518" i="1"/>
  <c r="M518" i="1"/>
  <c r="N518" i="1"/>
  <c r="BR518" i="1" s="1"/>
  <c r="P518" i="1"/>
  <c r="AA518" i="1"/>
  <c r="AF518" i="1"/>
  <c r="AH518" i="1"/>
  <c r="CJ518" i="1" s="1"/>
  <c r="AJ518" i="1"/>
  <c r="CL518" i="1" s="1"/>
  <c r="AS518" i="1"/>
  <c r="AZ518" i="1"/>
  <c r="BA518" i="1"/>
  <c r="BB518" i="1"/>
  <c r="BD518" i="1"/>
  <c r="BE518" i="1"/>
  <c r="BG518" i="1"/>
  <c r="BI518" i="1"/>
  <c r="CS518" i="1" s="1"/>
  <c r="BK518" i="1"/>
  <c r="CU518" i="1" s="1"/>
  <c r="BQ518" i="1"/>
  <c r="DB518" i="1"/>
  <c r="DC518" i="1" s="1"/>
  <c r="DD518" i="1" s="1"/>
  <c r="DE518" i="1" s="1"/>
  <c r="DF518" i="1" s="1"/>
  <c r="DG518" i="1" s="1"/>
  <c r="DH518" i="1" s="1"/>
  <c r="DI518" i="1" s="1"/>
  <c r="DJ518" i="1" s="1"/>
  <c r="DK518" i="1" s="1"/>
  <c r="DL518" i="1" s="1"/>
  <c r="DM518" i="1" s="1"/>
  <c r="DN518" i="1" s="1"/>
  <c r="DO518" i="1" s="1"/>
  <c r="DP518" i="1" s="1"/>
  <c r="DQ518" i="1" s="1"/>
  <c r="DR518" i="1" s="1"/>
  <c r="DS518" i="1" s="1"/>
  <c r="DT518" i="1" s="1"/>
  <c r="DU518" i="1" s="1"/>
  <c r="DV518" i="1" s="1"/>
  <c r="DW518" i="1" s="1"/>
  <c r="DX518" i="1" s="1"/>
  <c r="DY518" i="1" s="1"/>
  <c r="DZ518" i="1" s="1"/>
  <c r="ED518" i="1"/>
  <c r="D518" i="1" s="1"/>
  <c r="C518" i="1" s="1"/>
  <c r="EF518" i="1"/>
  <c r="EG518" i="1" s="1"/>
  <c r="EH518" i="1" s="1"/>
  <c r="EI518" i="1" s="1"/>
  <c r="EJ518" i="1" s="1"/>
  <c r="EK518" i="1" s="1"/>
  <c r="EL518" i="1" s="1"/>
  <c r="EM518" i="1" s="1"/>
  <c r="EN518" i="1" s="1"/>
  <c r="EO518" i="1" s="1"/>
  <c r="EP518" i="1" s="1"/>
  <c r="EQ518" i="1" s="1"/>
  <c r="ER518" i="1" s="1"/>
  <c r="ES518" i="1" s="1"/>
  <c r="ET518" i="1" s="1"/>
  <c r="EU518" i="1" s="1"/>
  <c r="EV518" i="1" s="1"/>
  <c r="EW518" i="1" s="1"/>
  <c r="EX518" i="1" s="1"/>
  <c r="EY518" i="1" s="1"/>
  <c r="EZ518" i="1" s="1"/>
  <c r="FA518" i="1" s="1"/>
  <c r="FB518" i="1" s="1"/>
  <c r="FC518" i="1" s="1"/>
  <c r="FD518" i="1" s="1"/>
  <c r="FF518" i="1"/>
  <c r="J518" i="1" s="1"/>
  <c r="E519" i="1"/>
  <c r="F519" i="1"/>
  <c r="G519" i="1"/>
  <c r="H519" i="1"/>
  <c r="I519" i="1"/>
  <c r="K519" i="1"/>
  <c r="AE519" i="1" s="1"/>
  <c r="L519" i="1"/>
  <c r="AS519" i="1" s="1"/>
  <c r="M519" i="1"/>
  <c r="BB519" i="1" s="1"/>
  <c r="N519" i="1"/>
  <c r="P519" i="1"/>
  <c r="AG519" i="1"/>
  <c r="AN519" i="1"/>
  <c r="AO519" i="1"/>
  <c r="AP519" i="1"/>
  <c r="AT519" i="1"/>
  <c r="AV519" i="1"/>
  <c r="CO519" i="1" s="1"/>
  <c r="AX519" i="1"/>
  <c r="CQ519" i="1" s="1"/>
  <c r="BE519" i="1"/>
  <c r="BK519" i="1"/>
  <c r="CU519" i="1" s="1"/>
  <c r="BM519" i="1"/>
  <c r="BN519" i="1"/>
  <c r="DB519" i="1"/>
  <c r="DC519" i="1" s="1"/>
  <c r="DD519" i="1" s="1"/>
  <c r="DE519" i="1" s="1"/>
  <c r="DF519" i="1" s="1"/>
  <c r="DG519" i="1" s="1"/>
  <c r="DH519" i="1" s="1"/>
  <c r="DI519" i="1" s="1"/>
  <c r="DJ519" i="1" s="1"/>
  <c r="DK519" i="1" s="1"/>
  <c r="DL519" i="1" s="1"/>
  <c r="DM519" i="1" s="1"/>
  <c r="DN519" i="1" s="1"/>
  <c r="DO519" i="1" s="1"/>
  <c r="DP519" i="1" s="1"/>
  <c r="DQ519" i="1" s="1"/>
  <c r="DR519" i="1" s="1"/>
  <c r="DS519" i="1" s="1"/>
  <c r="DT519" i="1" s="1"/>
  <c r="DU519" i="1" s="1"/>
  <c r="DV519" i="1" s="1"/>
  <c r="DW519" i="1" s="1"/>
  <c r="DX519" i="1" s="1"/>
  <c r="DY519" i="1" s="1"/>
  <c r="DZ519" i="1" s="1"/>
  <c r="ED519" i="1"/>
  <c r="D519" i="1" s="1"/>
  <c r="C519" i="1" s="1"/>
  <c r="EF519" i="1"/>
  <c r="EG519" i="1" s="1"/>
  <c r="EH519" i="1" s="1"/>
  <c r="EI519" i="1" s="1"/>
  <c r="EJ519" i="1" s="1"/>
  <c r="EK519" i="1" s="1"/>
  <c r="EL519" i="1" s="1"/>
  <c r="EM519" i="1" s="1"/>
  <c r="EN519" i="1" s="1"/>
  <c r="EO519" i="1" s="1"/>
  <c r="EP519" i="1" s="1"/>
  <c r="EQ519" i="1" s="1"/>
  <c r="ER519" i="1" s="1"/>
  <c r="ES519" i="1" s="1"/>
  <c r="ET519" i="1" s="1"/>
  <c r="EU519" i="1" s="1"/>
  <c r="EV519" i="1" s="1"/>
  <c r="EW519" i="1" s="1"/>
  <c r="EX519" i="1" s="1"/>
  <c r="EY519" i="1" s="1"/>
  <c r="EZ519" i="1" s="1"/>
  <c r="FA519" i="1" s="1"/>
  <c r="FB519" i="1" s="1"/>
  <c r="FC519" i="1" s="1"/>
  <c r="FD519" i="1" s="1"/>
  <c r="FF519" i="1"/>
  <c r="J519" i="1" s="1"/>
  <c r="E520" i="1"/>
  <c r="F520" i="1"/>
  <c r="G520" i="1"/>
  <c r="H520" i="1"/>
  <c r="I520" i="1"/>
  <c r="K520" i="1"/>
  <c r="AD520" i="1" s="1"/>
  <c r="L520" i="1"/>
  <c r="M520" i="1"/>
  <c r="N520" i="1"/>
  <c r="BP520" i="1" s="1"/>
  <c r="P520" i="1"/>
  <c r="AC520" i="1"/>
  <c r="AH520" i="1"/>
  <c r="CJ520" i="1" s="1"/>
  <c r="BL520" i="1"/>
  <c r="BM520" i="1"/>
  <c r="BQ520" i="1"/>
  <c r="BR520" i="1"/>
  <c r="BU520" i="1"/>
  <c r="CV520" i="1" s="1"/>
  <c r="BX520" i="1"/>
  <c r="CY520" i="1"/>
  <c r="DB520" i="1"/>
  <c r="DC520" i="1" s="1"/>
  <c r="DD520" i="1"/>
  <c r="DE520" i="1" s="1"/>
  <c r="DF520" i="1" s="1"/>
  <c r="DG520" i="1" s="1"/>
  <c r="DH520" i="1" s="1"/>
  <c r="DI520" i="1" s="1"/>
  <c r="DJ520" i="1" s="1"/>
  <c r="DK520" i="1" s="1"/>
  <c r="DL520" i="1" s="1"/>
  <c r="DM520" i="1" s="1"/>
  <c r="DN520" i="1" s="1"/>
  <c r="DO520" i="1" s="1"/>
  <c r="DP520" i="1" s="1"/>
  <c r="DQ520" i="1" s="1"/>
  <c r="DR520" i="1" s="1"/>
  <c r="DS520" i="1" s="1"/>
  <c r="DT520" i="1" s="1"/>
  <c r="DU520" i="1" s="1"/>
  <c r="DV520" i="1" s="1"/>
  <c r="DW520" i="1" s="1"/>
  <c r="DX520" i="1" s="1"/>
  <c r="DY520" i="1" s="1"/>
  <c r="DZ520" i="1" s="1"/>
  <c r="ED520" i="1"/>
  <c r="D520" i="1" s="1"/>
  <c r="C520" i="1" s="1"/>
  <c r="EF520" i="1"/>
  <c r="EG520" i="1" s="1"/>
  <c r="EH520" i="1" s="1"/>
  <c r="EI520" i="1" s="1"/>
  <c r="EJ520" i="1" s="1"/>
  <c r="EK520" i="1" s="1"/>
  <c r="EL520" i="1" s="1"/>
  <c r="EM520" i="1" s="1"/>
  <c r="EN520" i="1" s="1"/>
  <c r="EO520" i="1" s="1"/>
  <c r="EP520" i="1" s="1"/>
  <c r="EQ520" i="1" s="1"/>
  <c r="ER520" i="1" s="1"/>
  <c r="ES520" i="1" s="1"/>
  <c r="ET520" i="1" s="1"/>
  <c r="EU520" i="1" s="1"/>
  <c r="EV520" i="1" s="1"/>
  <c r="EW520" i="1" s="1"/>
  <c r="EX520" i="1" s="1"/>
  <c r="EY520" i="1" s="1"/>
  <c r="EZ520" i="1" s="1"/>
  <c r="FA520" i="1" s="1"/>
  <c r="FB520" i="1" s="1"/>
  <c r="FC520" i="1" s="1"/>
  <c r="FD520" i="1" s="1"/>
  <c r="FF520" i="1"/>
  <c r="J520" i="1" s="1"/>
  <c r="C521" i="1"/>
  <c r="E521" i="1"/>
  <c r="F521" i="1"/>
  <c r="G521" i="1"/>
  <c r="H521" i="1"/>
  <c r="I521" i="1"/>
  <c r="J521" i="1"/>
  <c r="K521" i="1"/>
  <c r="AC521" i="1" s="1"/>
  <c r="L521" i="1"/>
  <c r="AW521" i="1" s="1"/>
  <c r="CP521" i="1" s="1"/>
  <c r="M521" i="1"/>
  <c r="BK521" i="1" s="1"/>
  <c r="N521" i="1"/>
  <c r="BR521" i="1" s="1"/>
  <c r="P521" i="1"/>
  <c r="AD521" i="1"/>
  <c r="AQ521" i="1"/>
  <c r="AU521" i="1"/>
  <c r="CN521" i="1" s="1"/>
  <c r="AY521" i="1"/>
  <c r="BB521" i="1"/>
  <c r="BC521" i="1"/>
  <c r="BD521" i="1"/>
  <c r="BI521" i="1"/>
  <c r="BL521" i="1"/>
  <c r="BQ521" i="1"/>
  <c r="BV521" i="1"/>
  <c r="CW521" i="1" s="1"/>
  <c r="CS521" i="1"/>
  <c r="CU521" i="1"/>
  <c r="DB521" i="1"/>
  <c r="DC521" i="1" s="1"/>
  <c r="DD521" i="1" s="1"/>
  <c r="DE521" i="1" s="1"/>
  <c r="DF521" i="1" s="1"/>
  <c r="DG521" i="1" s="1"/>
  <c r="DH521" i="1" s="1"/>
  <c r="DI521" i="1" s="1"/>
  <c r="DJ521" i="1" s="1"/>
  <c r="DK521" i="1" s="1"/>
  <c r="DL521" i="1" s="1"/>
  <c r="DM521" i="1" s="1"/>
  <c r="DN521" i="1" s="1"/>
  <c r="DO521" i="1" s="1"/>
  <c r="DP521" i="1" s="1"/>
  <c r="DQ521" i="1" s="1"/>
  <c r="DR521" i="1" s="1"/>
  <c r="DS521" i="1" s="1"/>
  <c r="DT521" i="1" s="1"/>
  <c r="DU521" i="1" s="1"/>
  <c r="DV521" i="1" s="1"/>
  <c r="DW521" i="1" s="1"/>
  <c r="DX521" i="1" s="1"/>
  <c r="DY521" i="1" s="1"/>
  <c r="DZ521" i="1" s="1"/>
  <c r="ED521" i="1"/>
  <c r="D521" i="1" s="1"/>
  <c r="EF521" i="1"/>
  <c r="EG521" i="1" s="1"/>
  <c r="EH521" i="1" s="1"/>
  <c r="EI521" i="1" s="1"/>
  <c r="EJ521" i="1" s="1"/>
  <c r="EK521" i="1" s="1"/>
  <c r="EL521" i="1" s="1"/>
  <c r="EM521" i="1" s="1"/>
  <c r="EN521" i="1" s="1"/>
  <c r="EO521" i="1" s="1"/>
  <c r="EP521" i="1" s="1"/>
  <c r="EQ521" i="1" s="1"/>
  <c r="ER521" i="1" s="1"/>
  <c r="ES521" i="1" s="1"/>
  <c r="ET521" i="1" s="1"/>
  <c r="EU521" i="1" s="1"/>
  <c r="EV521" i="1" s="1"/>
  <c r="EW521" i="1" s="1"/>
  <c r="EX521" i="1" s="1"/>
  <c r="EY521" i="1" s="1"/>
  <c r="EZ521" i="1" s="1"/>
  <c r="FA521" i="1" s="1"/>
  <c r="FB521" i="1" s="1"/>
  <c r="FC521" i="1" s="1"/>
  <c r="FD521" i="1" s="1"/>
  <c r="FF521" i="1"/>
  <c r="E522" i="1"/>
  <c r="F522" i="1"/>
  <c r="G522" i="1"/>
  <c r="H522" i="1"/>
  <c r="I522" i="1"/>
  <c r="K522" i="1"/>
  <c r="L522" i="1"/>
  <c r="AL522" i="1" s="1"/>
  <c r="M522" i="1"/>
  <c r="N522" i="1"/>
  <c r="BU522" i="1" s="1"/>
  <c r="CV522" i="1" s="1"/>
  <c r="P522" i="1"/>
  <c r="BA522" i="1"/>
  <c r="DB522" i="1"/>
  <c r="DC522" i="1"/>
  <c r="DD522" i="1" s="1"/>
  <c r="DE522" i="1" s="1"/>
  <c r="DF522" i="1" s="1"/>
  <c r="DG522" i="1" s="1"/>
  <c r="DH522" i="1" s="1"/>
  <c r="DI522" i="1" s="1"/>
  <c r="DJ522" i="1" s="1"/>
  <c r="DK522" i="1" s="1"/>
  <c r="DL522" i="1" s="1"/>
  <c r="DM522" i="1" s="1"/>
  <c r="DN522" i="1" s="1"/>
  <c r="DO522" i="1" s="1"/>
  <c r="DP522" i="1" s="1"/>
  <c r="DQ522" i="1" s="1"/>
  <c r="DR522" i="1" s="1"/>
  <c r="DS522" i="1" s="1"/>
  <c r="DT522" i="1" s="1"/>
  <c r="DU522" i="1" s="1"/>
  <c r="DV522" i="1" s="1"/>
  <c r="DW522" i="1" s="1"/>
  <c r="DX522" i="1" s="1"/>
  <c r="DY522" i="1" s="1"/>
  <c r="DZ522" i="1" s="1"/>
  <c r="ED522" i="1"/>
  <c r="D522" i="1" s="1"/>
  <c r="C522" i="1" s="1"/>
  <c r="EF522" i="1"/>
  <c r="EG522" i="1" s="1"/>
  <c r="EH522" i="1" s="1"/>
  <c r="EI522" i="1" s="1"/>
  <c r="EJ522" i="1" s="1"/>
  <c r="EK522" i="1" s="1"/>
  <c r="EL522" i="1" s="1"/>
  <c r="EM522" i="1" s="1"/>
  <c r="EN522" i="1" s="1"/>
  <c r="EO522" i="1" s="1"/>
  <c r="EP522" i="1" s="1"/>
  <c r="EQ522" i="1" s="1"/>
  <c r="ER522" i="1" s="1"/>
  <c r="ES522" i="1" s="1"/>
  <c r="ET522" i="1" s="1"/>
  <c r="EU522" i="1" s="1"/>
  <c r="EV522" i="1" s="1"/>
  <c r="EW522" i="1" s="1"/>
  <c r="EX522" i="1" s="1"/>
  <c r="EY522" i="1" s="1"/>
  <c r="EZ522" i="1" s="1"/>
  <c r="FA522" i="1" s="1"/>
  <c r="FB522" i="1" s="1"/>
  <c r="FC522" i="1" s="1"/>
  <c r="FD522" i="1" s="1"/>
  <c r="FF522" i="1"/>
  <c r="J522" i="1" s="1"/>
  <c r="E523" i="1"/>
  <c r="F523" i="1"/>
  <c r="G523" i="1"/>
  <c r="H523" i="1"/>
  <c r="I523" i="1"/>
  <c r="K523" i="1"/>
  <c r="L523" i="1"/>
  <c r="AS523" i="1" s="1"/>
  <c r="M523" i="1"/>
  <c r="AZ523" i="1" s="1"/>
  <c r="N523" i="1"/>
  <c r="P523" i="1"/>
  <c r="AL523" i="1"/>
  <c r="AM523" i="1"/>
  <c r="AN523" i="1"/>
  <c r="AO523" i="1"/>
  <c r="AP523" i="1"/>
  <c r="AQ523" i="1"/>
  <c r="AR523" i="1"/>
  <c r="AU523" i="1"/>
  <c r="AV523" i="1"/>
  <c r="CO523" i="1" s="1"/>
  <c r="AW523" i="1"/>
  <c r="CP523" i="1" s="1"/>
  <c r="AX523" i="1"/>
  <c r="CQ523" i="1" s="1"/>
  <c r="BB523" i="1"/>
  <c r="BE523" i="1"/>
  <c r="BH523" i="1"/>
  <c r="CR523" i="1" s="1"/>
  <c r="BU523" i="1"/>
  <c r="BW523" i="1"/>
  <c r="CX523" i="1" s="1"/>
  <c r="CN523" i="1"/>
  <c r="CV523" i="1"/>
  <c r="DB523" i="1"/>
  <c r="DC523" i="1" s="1"/>
  <c r="DD523" i="1" s="1"/>
  <c r="DE523" i="1" s="1"/>
  <c r="DF523" i="1" s="1"/>
  <c r="DG523" i="1" s="1"/>
  <c r="DH523" i="1" s="1"/>
  <c r="DI523" i="1" s="1"/>
  <c r="DJ523" i="1" s="1"/>
  <c r="DK523" i="1" s="1"/>
  <c r="DL523" i="1" s="1"/>
  <c r="DM523" i="1" s="1"/>
  <c r="DN523" i="1" s="1"/>
  <c r="DO523" i="1" s="1"/>
  <c r="DP523" i="1" s="1"/>
  <c r="DQ523" i="1" s="1"/>
  <c r="DR523" i="1" s="1"/>
  <c r="DS523" i="1" s="1"/>
  <c r="DT523" i="1" s="1"/>
  <c r="DU523" i="1" s="1"/>
  <c r="DV523" i="1" s="1"/>
  <c r="DW523" i="1" s="1"/>
  <c r="DX523" i="1" s="1"/>
  <c r="DY523" i="1" s="1"/>
  <c r="DZ523" i="1" s="1"/>
  <c r="ED523" i="1"/>
  <c r="D523" i="1" s="1"/>
  <c r="C523" i="1" s="1"/>
  <c r="EF523" i="1"/>
  <c r="EG523" i="1" s="1"/>
  <c r="EH523" i="1" s="1"/>
  <c r="EI523" i="1" s="1"/>
  <c r="EJ523" i="1" s="1"/>
  <c r="EK523" i="1" s="1"/>
  <c r="EL523" i="1" s="1"/>
  <c r="EM523" i="1" s="1"/>
  <c r="EN523" i="1" s="1"/>
  <c r="EO523" i="1" s="1"/>
  <c r="EP523" i="1" s="1"/>
  <c r="EQ523" i="1" s="1"/>
  <c r="ER523" i="1" s="1"/>
  <c r="ES523" i="1" s="1"/>
  <c r="ET523" i="1" s="1"/>
  <c r="EU523" i="1" s="1"/>
  <c r="EV523" i="1" s="1"/>
  <c r="EW523" i="1" s="1"/>
  <c r="EX523" i="1" s="1"/>
  <c r="EY523" i="1" s="1"/>
  <c r="EZ523" i="1" s="1"/>
  <c r="FA523" i="1" s="1"/>
  <c r="FB523" i="1" s="1"/>
  <c r="FC523" i="1" s="1"/>
  <c r="FD523" i="1" s="1"/>
  <c r="FF523" i="1"/>
  <c r="J523" i="1" s="1"/>
  <c r="E524" i="1"/>
  <c r="F524" i="1"/>
  <c r="G524" i="1"/>
  <c r="H524" i="1"/>
  <c r="I524" i="1"/>
  <c r="K524" i="1"/>
  <c r="AK524" i="1" s="1"/>
  <c r="CM524" i="1" s="1"/>
  <c r="L524" i="1"/>
  <c r="M524" i="1"/>
  <c r="BK524" i="1" s="1"/>
  <c r="N524" i="1"/>
  <c r="P524" i="1"/>
  <c r="AL524" i="1"/>
  <c r="AN524" i="1"/>
  <c r="AO524" i="1"/>
  <c r="AP524" i="1"/>
  <c r="AQ524" i="1"/>
  <c r="AR524" i="1"/>
  <c r="AV524" i="1"/>
  <c r="CO524" i="1" s="1"/>
  <c r="AX524" i="1"/>
  <c r="CQ524" i="1" s="1"/>
  <c r="BA524" i="1"/>
  <c r="BD524" i="1"/>
  <c r="BF524" i="1"/>
  <c r="BI524" i="1"/>
  <c r="CS524" i="1" s="1"/>
  <c r="BR524" i="1"/>
  <c r="BS524" i="1"/>
  <c r="BX524" i="1"/>
  <c r="CY524" i="1" s="1"/>
  <c r="CU524" i="1"/>
  <c r="DB524" i="1"/>
  <c r="DC524" i="1" s="1"/>
  <c r="DD524" i="1" s="1"/>
  <c r="DE524" i="1" s="1"/>
  <c r="DF524" i="1" s="1"/>
  <c r="DG524" i="1" s="1"/>
  <c r="DH524" i="1" s="1"/>
  <c r="DI524" i="1" s="1"/>
  <c r="DJ524" i="1" s="1"/>
  <c r="DK524" i="1" s="1"/>
  <c r="DL524" i="1" s="1"/>
  <c r="DM524" i="1" s="1"/>
  <c r="DN524" i="1" s="1"/>
  <c r="DO524" i="1" s="1"/>
  <c r="DP524" i="1" s="1"/>
  <c r="DQ524" i="1" s="1"/>
  <c r="DR524" i="1" s="1"/>
  <c r="DS524" i="1" s="1"/>
  <c r="DT524" i="1" s="1"/>
  <c r="DU524" i="1" s="1"/>
  <c r="DV524" i="1" s="1"/>
  <c r="DW524" i="1" s="1"/>
  <c r="DX524" i="1" s="1"/>
  <c r="DY524" i="1" s="1"/>
  <c r="DZ524" i="1" s="1"/>
  <c r="ED524" i="1"/>
  <c r="D524" i="1" s="1"/>
  <c r="C524" i="1" s="1"/>
  <c r="EF524" i="1"/>
  <c r="EG524" i="1"/>
  <c r="EH524" i="1" s="1"/>
  <c r="EI524" i="1" s="1"/>
  <c r="EJ524" i="1" s="1"/>
  <c r="EK524" i="1" s="1"/>
  <c r="EL524" i="1" s="1"/>
  <c r="EM524" i="1" s="1"/>
  <c r="EN524" i="1" s="1"/>
  <c r="EO524" i="1" s="1"/>
  <c r="EP524" i="1" s="1"/>
  <c r="EQ524" i="1" s="1"/>
  <c r="ER524" i="1" s="1"/>
  <c r="ES524" i="1" s="1"/>
  <c r="ET524" i="1" s="1"/>
  <c r="EU524" i="1" s="1"/>
  <c r="EV524" i="1" s="1"/>
  <c r="EW524" i="1" s="1"/>
  <c r="EX524" i="1" s="1"/>
  <c r="EY524" i="1" s="1"/>
  <c r="EZ524" i="1" s="1"/>
  <c r="FA524" i="1" s="1"/>
  <c r="FB524" i="1" s="1"/>
  <c r="FC524" i="1" s="1"/>
  <c r="FD524" i="1" s="1"/>
  <c r="FF524" i="1"/>
  <c r="J524" i="1" s="1"/>
  <c r="E525" i="1"/>
  <c r="F525" i="1"/>
  <c r="G525" i="1"/>
  <c r="H525" i="1"/>
  <c r="I525" i="1"/>
  <c r="K525" i="1"/>
  <c r="Y525" i="1" s="1"/>
  <c r="L525" i="1"/>
  <c r="AU525" i="1" s="1"/>
  <c r="CN525" i="1" s="1"/>
  <c r="M525" i="1"/>
  <c r="BB525" i="1" s="1"/>
  <c r="N525" i="1"/>
  <c r="BQ525" i="1" s="1"/>
  <c r="P525" i="1"/>
  <c r="AI525" i="1"/>
  <c r="CK525" i="1" s="1"/>
  <c r="BA525" i="1"/>
  <c r="BE525" i="1"/>
  <c r="BI525" i="1"/>
  <c r="CS525" i="1" s="1"/>
  <c r="BP525" i="1"/>
  <c r="BR525" i="1"/>
  <c r="BS525" i="1"/>
  <c r="BV525" i="1"/>
  <c r="CW525" i="1" s="1"/>
  <c r="BX525" i="1"/>
  <c r="CY525" i="1" s="1"/>
  <c r="DB525" i="1"/>
  <c r="DC525" i="1" s="1"/>
  <c r="DD525" i="1" s="1"/>
  <c r="DE525" i="1" s="1"/>
  <c r="DF525" i="1" s="1"/>
  <c r="DG525" i="1" s="1"/>
  <c r="DH525" i="1" s="1"/>
  <c r="DI525" i="1" s="1"/>
  <c r="DJ525" i="1" s="1"/>
  <c r="DK525" i="1" s="1"/>
  <c r="DL525" i="1" s="1"/>
  <c r="DM525" i="1" s="1"/>
  <c r="DN525" i="1" s="1"/>
  <c r="DO525" i="1" s="1"/>
  <c r="DP525" i="1" s="1"/>
  <c r="DQ525" i="1" s="1"/>
  <c r="DR525" i="1" s="1"/>
  <c r="DS525" i="1" s="1"/>
  <c r="DT525" i="1" s="1"/>
  <c r="DU525" i="1" s="1"/>
  <c r="DV525" i="1" s="1"/>
  <c r="DW525" i="1" s="1"/>
  <c r="DX525" i="1" s="1"/>
  <c r="DY525" i="1" s="1"/>
  <c r="DZ525" i="1" s="1"/>
  <c r="ED525" i="1"/>
  <c r="D525" i="1" s="1"/>
  <c r="C525" i="1" s="1"/>
  <c r="EF525" i="1"/>
  <c r="EG525" i="1" s="1"/>
  <c r="EH525" i="1" s="1"/>
  <c r="EI525" i="1" s="1"/>
  <c r="EJ525" i="1" s="1"/>
  <c r="EK525" i="1" s="1"/>
  <c r="EL525" i="1" s="1"/>
  <c r="EM525" i="1" s="1"/>
  <c r="EN525" i="1" s="1"/>
  <c r="EO525" i="1" s="1"/>
  <c r="EP525" i="1" s="1"/>
  <c r="EQ525" i="1" s="1"/>
  <c r="ER525" i="1" s="1"/>
  <c r="ES525" i="1" s="1"/>
  <c r="ET525" i="1" s="1"/>
  <c r="EU525" i="1" s="1"/>
  <c r="EV525" i="1" s="1"/>
  <c r="EW525" i="1" s="1"/>
  <c r="EX525" i="1" s="1"/>
  <c r="EY525" i="1" s="1"/>
  <c r="EZ525" i="1" s="1"/>
  <c r="FA525" i="1" s="1"/>
  <c r="FB525" i="1" s="1"/>
  <c r="FC525" i="1" s="1"/>
  <c r="FD525" i="1" s="1"/>
  <c r="FF525" i="1"/>
  <c r="J525" i="1" s="1"/>
  <c r="E526" i="1"/>
  <c r="F526" i="1"/>
  <c r="G526" i="1"/>
  <c r="H526" i="1"/>
  <c r="I526" i="1"/>
  <c r="K526" i="1"/>
  <c r="AD526" i="1" s="1"/>
  <c r="L526" i="1"/>
  <c r="AU526" i="1" s="1"/>
  <c r="CN526" i="1" s="1"/>
  <c r="M526" i="1"/>
  <c r="BF526" i="1" s="1"/>
  <c r="N526" i="1"/>
  <c r="BT526" i="1" s="1"/>
  <c r="P526" i="1"/>
  <c r="AL526" i="1"/>
  <c r="AS526" i="1"/>
  <c r="BC526" i="1"/>
  <c r="BI526" i="1"/>
  <c r="CS526" i="1" s="1"/>
  <c r="BL526" i="1"/>
  <c r="BS526" i="1"/>
  <c r="BX526" i="1"/>
  <c r="CY526" i="1" s="1"/>
  <c r="DB526" i="1"/>
  <c r="DC526" i="1" s="1"/>
  <c r="DD526" i="1" s="1"/>
  <c r="DE526" i="1" s="1"/>
  <c r="DF526" i="1" s="1"/>
  <c r="DG526" i="1" s="1"/>
  <c r="DH526" i="1" s="1"/>
  <c r="DI526" i="1" s="1"/>
  <c r="DJ526" i="1" s="1"/>
  <c r="DK526" i="1" s="1"/>
  <c r="DL526" i="1" s="1"/>
  <c r="DM526" i="1" s="1"/>
  <c r="DN526" i="1" s="1"/>
  <c r="DO526" i="1" s="1"/>
  <c r="DP526" i="1" s="1"/>
  <c r="DQ526" i="1" s="1"/>
  <c r="DR526" i="1" s="1"/>
  <c r="DS526" i="1" s="1"/>
  <c r="DT526" i="1" s="1"/>
  <c r="DU526" i="1" s="1"/>
  <c r="DV526" i="1" s="1"/>
  <c r="DW526" i="1" s="1"/>
  <c r="DX526" i="1" s="1"/>
  <c r="DY526" i="1" s="1"/>
  <c r="DZ526" i="1" s="1"/>
  <c r="ED526" i="1"/>
  <c r="D526" i="1" s="1"/>
  <c r="C526" i="1" s="1"/>
  <c r="EF526" i="1"/>
  <c r="EG526" i="1" s="1"/>
  <c r="EH526" i="1" s="1"/>
  <c r="EI526" i="1" s="1"/>
  <c r="EJ526" i="1" s="1"/>
  <c r="EK526" i="1" s="1"/>
  <c r="EL526" i="1" s="1"/>
  <c r="EM526" i="1" s="1"/>
  <c r="EN526" i="1" s="1"/>
  <c r="EO526" i="1" s="1"/>
  <c r="EP526" i="1" s="1"/>
  <c r="EQ526" i="1" s="1"/>
  <c r="ER526" i="1" s="1"/>
  <c r="ES526" i="1" s="1"/>
  <c r="ET526" i="1" s="1"/>
  <c r="EU526" i="1" s="1"/>
  <c r="EV526" i="1" s="1"/>
  <c r="EW526" i="1" s="1"/>
  <c r="EX526" i="1" s="1"/>
  <c r="EY526" i="1" s="1"/>
  <c r="EZ526" i="1" s="1"/>
  <c r="FA526" i="1" s="1"/>
  <c r="FB526" i="1" s="1"/>
  <c r="FC526" i="1" s="1"/>
  <c r="FD526" i="1" s="1"/>
  <c r="FF526" i="1"/>
  <c r="J526" i="1" s="1"/>
  <c r="E527" i="1"/>
  <c r="F527" i="1"/>
  <c r="G527" i="1"/>
  <c r="H527" i="1"/>
  <c r="I527" i="1"/>
  <c r="K527" i="1"/>
  <c r="AG527" i="1" s="1"/>
  <c r="L527" i="1"/>
  <c r="M527" i="1"/>
  <c r="AY527" i="1" s="1"/>
  <c r="N527" i="1"/>
  <c r="BO527" i="1" s="1"/>
  <c r="P527" i="1"/>
  <c r="AL527" i="1"/>
  <c r="AM527" i="1"/>
  <c r="AN527" i="1"/>
  <c r="AO527" i="1"/>
  <c r="AP527" i="1"/>
  <c r="AQ527" i="1"/>
  <c r="AR527" i="1"/>
  <c r="AS527" i="1"/>
  <c r="AT527" i="1"/>
  <c r="AU527" i="1"/>
  <c r="CN527" i="1" s="1"/>
  <c r="AV527" i="1"/>
  <c r="CO527" i="1" s="1"/>
  <c r="AW527" i="1"/>
  <c r="CP527" i="1" s="1"/>
  <c r="AX527" i="1"/>
  <c r="CQ527" i="1" s="1"/>
  <c r="BC527" i="1"/>
  <c r="BF527" i="1"/>
  <c r="BH527" i="1"/>
  <c r="CR527" i="1" s="1"/>
  <c r="BT527" i="1"/>
  <c r="BU527" i="1"/>
  <c r="CV527" i="1" s="1"/>
  <c r="DB527" i="1"/>
  <c r="DC527" i="1" s="1"/>
  <c r="DD527" i="1" s="1"/>
  <c r="DE527" i="1" s="1"/>
  <c r="DF527" i="1" s="1"/>
  <c r="DG527" i="1" s="1"/>
  <c r="DH527" i="1" s="1"/>
  <c r="DI527" i="1" s="1"/>
  <c r="DJ527" i="1" s="1"/>
  <c r="DK527" i="1" s="1"/>
  <c r="DL527" i="1" s="1"/>
  <c r="DM527" i="1" s="1"/>
  <c r="DN527" i="1" s="1"/>
  <c r="DO527" i="1" s="1"/>
  <c r="DP527" i="1" s="1"/>
  <c r="DQ527" i="1" s="1"/>
  <c r="DR527" i="1" s="1"/>
  <c r="DS527" i="1" s="1"/>
  <c r="DT527" i="1" s="1"/>
  <c r="DU527" i="1" s="1"/>
  <c r="DV527" i="1" s="1"/>
  <c r="DW527" i="1" s="1"/>
  <c r="DX527" i="1" s="1"/>
  <c r="DY527" i="1" s="1"/>
  <c r="DZ527" i="1" s="1"/>
  <c r="ED527" i="1"/>
  <c r="D527" i="1" s="1"/>
  <c r="C527" i="1" s="1"/>
  <c r="EF527" i="1"/>
  <c r="EG527" i="1" s="1"/>
  <c r="EH527" i="1" s="1"/>
  <c r="EI527" i="1" s="1"/>
  <c r="EJ527" i="1" s="1"/>
  <c r="EK527" i="1" s="1"/>
  <c r="EL527" i="1" s="1"/>
  <c r="EM527" i="1" s="1"/>
  <c r="EN527" i="1" s="1"/>
  <c r="EO527" i="1" s="1"/>
  <c r="EP527" i="1" s="1"/>
  <c r="EQ527" i="1" s="1"/>
  <c r="ER527" i="1" s="1"/>
  <c r="ES527" i="1" s="1"/>
  <c r="ET527" i="1" s="1"/>
  <c r="EU527" i="1" s="1"/>
  <c r="EV527" i="1" s="1"/>
  <c r="EW527" i="1" s="1"/>
  <c r="EX527" i="1" s="1"/>
  <c r="EY527" i="1" s="1"/>
  <c r="EZ527" i="1" s="1"/>
  <c r="FA527" i="1" s="1"/>
  <c r="FB527" i="1" s="1"/>
  <c r="FC527" i="1" s="1"/>
  <c r="FD527" i="1" s="1"/>
  <c r="FF527" i="1"/>
  <c r="J527" i="1" s="1"/>
  <c r="E528" i="1"/>
  <c r="F528" i="1"/>
  <c r="G528" i="1"/>
  <c r="H528" i="1"/>
  <c r="I528" i="1"/>
  <c r="K528" i="1"/>
  <c r="Y528" i="1" s="1"/>
  <c r="L528" i="1"/>
  <c r="M528" i="1"/>
  <c r="N528" i="1"/>
  <c r="BL528" i="1" s="1"/>
  <c r="P528" i="1"/>
  <c r="AJ528" i="1"/>
  <c r="CL528" i="1" s="1"/>
  <c r="AT528" i="1"/>
  <c r="BM528" i="1"/>
  <c r="BN528" i="1"/>
  <c r="BO528" i="1"/>
  <c r="BR528" i="1"/>
  <c r="BS528" i="1"/>
  <c r="BU528" i="1"/>
  <c r="BW528" i="1"/>
  <c r="CX528" i="1" s="1"/>
  <c r="CV528" i="1"/>
  <c r="DB528" i="1"/>
  <c r="DC528" i="1" s="1"/>
  <c r="DD528" i="1" s="1"/>
  <c r="DE528" i="1" s="1"/>
  <c r="DF528" i="1" s="1"/>
  <c r="DG528" i="1" s="1"/>
  <c r="DH528" i="1" s="1"/>
  <c r="DI528" i="1" s="1"/>
  <c r="DJ528" i="1" s="1"/>
  <c r="DK528" i="1" s="1"/>
  <c r="DL528" i="1" s="1"/>
  <c r="DM528" i="1" s="1"/>
  <c r="DN528" i="1" s="1"/>
  <c r="DO528" i="1" s="1"/>
  <c r="DP528" i="1" s="1"/>
  <c r="DQ528" i="1" s="1"/>
  <c r="DR528" i="1" s="1"/>
  <c r="DS528" i="1" s="1"/>
  <c r="DT528" i="1" s="1"/>
  <c r="DU528" i="1" s="1"/>
  <c r="DV528" i="1" s="1"/>
  <c r="DW528" i="1" s="1"/>
  <c r="DX528" i="1" s="1"/>
  <c r="DY528" i="1" s="1"/>
  <c r="DZ528" i="1" s="1"/>
  <c r="ED528" i="1"/>
  <c r="D528" i="1" s="1"/>
  <c r="C528" i="1" s="1"/>
  <c r="EF528" i="1"/>
  <c r="EG528" i="1" s="1"/>
  <c r="EH528" i="1" s="1"/>
  <c r="EI528" i="1" s="1"/>
  <c r="EJ528" i="1" s="1"/>
  <c r="EK528" i="1" s="1"/>
  <c r="EL528" i="1" s="1"/>
  <c r="EM528" i="1" s="1"/>
  <c r="EN528" i="1" s="1"/>
  <c r="EO528" i="1" s="1"/>
  <c r="EP528" i="1" s="1"/>
  <c r="EQ528" i="1" s="1"/>
  <c r="ER528" i="1" s="1"/>
  <c r="ES528" i="1" s="1"/>
  <c r="ET528" i="1" s="1"/>
  <c r="EU528" i="1" s="1"/>
  <c r="EV528" i="1" s="1"/>
  <c r="EW528" i="1" s="1"/>
  <c r="EX528" i="1" s="1"/>
  <c r="EY528" i="1" s="1"/>
  <c r="EZ528" i="1" s="1"/>
  <c r="FA528" i="1" s="1"/>
  <c r="FB528" i="1" s="1"/>
  <c r="FC528" i="1" s="1"/>
  <c r="FD528" i="1" s="1"/>
  <c r="FF528" i="1"/>
  <c r="J528" i="1" s="1"/>
  <c r="E529" i="1"/>
  <c r="F529" i="1"/>
  <c r="BZ529" i="1" s="1"/>
  <c r="G529" i="1"/>
  <c r="H529" i="1"/>
  <c r="I529" i="1"/>
  <c r="K529" i="1"/>
  <c r="L529" i="1"/>
  <c r="AQ529" i="1" s="1"/>
  <c r="M529" i="1"/>
  <c r="BG529" i="1" s="1"/>
  <c r="N529" i="1"/>
  <c r="BU529" i="1" s="1"/>
  <c r="P529" i="1"/>
  <c r="AS529" i="1"/>
  <c r="BA529" i="1"/>
  <c r="BL529" i="1"/>
  <c r="BO529" i="1"/>
  <c r="BP529" i="1"/>
  <c r="BQ529" i="1"/>
  <c r="BS529" i="1"/>
  <c r="BT529" i="1"/>
  <c r="BV529" i="1"/>
  <c r="CW529" i="1" s="1"/>
  <c r="BX529" i="1"/>
  <c r="CY529" i="1" s="1"/>
  <c r="CV529" i="1"/>
  <c r="DB529" i="1"/>
  <c r="DC529" i="1" s="1"/>
  <c r="DD529" i="1" s="1"/>
  <c r="DE529" i="1" s="1"/>
  <c r="DF529" i="1" s="1"/>
  <c r="DG529" i="1" s="1"/>
  <c r="DH529" i="1" s="1"/>
  <c r="DI529" i="1" s="1"/>
  <c r="DJ529" i="1" s="1"/>
  <c r="DK529" i="1" s="1"/>
  <c r="DL529" i="1" s="1"/>
  <c r="DM529" i="1" s="1"/>
  <c r="DN529" i="1" s="1"/>
  <c r="DO529" i="1" s="1"/>
  <c r="DP529" i="1" s="1"/>
  <c r="DQ529" i="1" s="1"/>
  <c r="DR529" i="1" s="1"/>
  <c r="DS529" i="1" s="1"/>
  <c r="DT529" i="1" s="1"/>
  <c r="DU529" i="1" s="1"/>
  <c r="DV529" i="1" s="1"/>
  <c r="DW529" i="1" s="1"/>
  <c r="DX529" i="1" s="1"/>
  <c r="DY529" i="1" s="1"/>
  <c r="DZ529" i="1" s="1"/>
  <c r="ED529" i="1"/>
  <c r="D529" i="1" s="1"/>
  <c r="C529" i="1" s="1"/>
  <c r="EF529" i="1"/>
  <c r="EG529" i="1"/>
  <c r="EH529" i="1" s="1"/>
  <c r="EI529" i="1" s="1"/>
  <c r="EJ529" i="1" s="1"/>
  <c r="EK529" i="1" s="1"/>
  <c r="EL529" i="1" s="1"/>
  <c r="EM529" i="1" s="1"/>
  <c r="EN529" i="1" s="1"/>
  <c r="EO529" i="1" s="1"/>
  <c r="EP529" i="1" s="1"/>
  <c r="EQ529" i="1" s="1"/>
  <c r="ER529" i="1" s="1"/>
  <c r="ES529" i="1" s="1"/>
  <c r="ET529" i="1" s="1"/>
  <c r="EU529" i="1" s="1"/>
  <c r="EV529" i="1" s="1"/>
  <c r="EW529" i="1" s="1"/>
  <c r="EX529" i="1" s="1"/>
  <c r="EY529" i="1" s="1"/>
  <c r="EZ529" i="1" s="1"/>
  <c r="FA529" i="1" s="1"/>
  <c r="FB529" i="1" s="1"/>
  <c r="FC529" i="1" s="1"/>
  <c r="FD529" i="1" s="1"/>
  <c r="FF529" i="1"/>
  <c r="J529" i="1" s="1"/>
  <c r="E530" i="1"/>
  <c r="F530" i="1"/>
  <c r="G530" i="1"/>
  <c r="H530" i="1"/>
  <c r="I530" i="1"/>
  <c r="K530" i="1"/>
  <c r="L530" i="1"/>
  <c r="M530" i="1"/>
  <c r="BB530" i="1" s="1"/>
  <c r="N530" i="1"/>
  <c r="BM530" i="1" s="1"/>
  <c r="P530" i="1"/>
  <c r="AI530" i="1"/>
  <c r="CK530" i="1" s="1"/>
  <c r="AZ530" i="1"/>
  <c r="BA530" i="1"/>
  <c r="BE530" i="1"/>
  <c r="BH530" i="1"/>
  <c r="CR530" i="1" s="1"/>
  <c r="BJ530" i="1"/>
  <c r="CT530" i="1" s="1"/>
  <c r="DB530" i="1"/>
  <c r="DC530" i="1" s="1"/>
  <c r="DD530" i="1" s="1"/>
  <c r="DE530" i="1" s="1"/>
  <c r="DF530" i="1" s="1"/>
  <c r="DG530" i="1" s="1"/>
  <c r="DH530" i="1" s="1"/>
  <c r="DI530" i="1" s="1"/>
  <c r="DJ530" i="1" s="1"/>
  <c r="DK530" i="1" s="1"/>
  <c r="DL530" i="1" s="1"/>
  <c r="DM530" i="1" s="1"/>
  <c r="DN530" i="1" s="1"/>
  <c r="DO530" i="1" s="1"/>
  <c r="DP530" i="1" s="1"/>
  <c r="DQ530" i="1" s="1"/>
  <c r="DR530" i="1" s="1"/>
  <c r="DS530" i="1" s="1"/>
  <c r="DT530" i="1" s="1"/>
  <c r="DU530" i="1" s="1"/>
  <c r="DV530" i="1" s="1"/>
  <c r="DW530" i="1" s="1"/>
  <c r="DX530" i="1" s="1"/>
  <c r="DY530" i="1" s="1"/>
  <c r="DZ530" i="1" s="1"/>
  <c r="ED530" i="1"/>
  <c r="D530" i="1" s="1"/>
  <c r="C530" i="1" s="1"/>
  <c r="EF530" i="1"/>
  <c r="EG530" i="1" s="1"/>
  <c r="EH530" i="1" s="1"/>
  <c r="EI530" i="1" s="1"/>
  <c r="EJ530" i="1" s="1"/>
  <c r="EK530" i="1" s="1"/>
  <c r="EL530" i="1" s="1"/>
  <c r="EM530" i="1" s="1"/>
  <c r="EN530" i="1" s="1"/>
  <c r="EO530" i="1" s="1"/>
  <c r="EP530" i="1" s="1"/>
  <c r="EQ530" i="1" s="1"/>
  <c r="ER530" i="1" s="1"/>
  <c r="ES530" i="1" s="1"/>
  <c r="ET530" i="1" s="1"/>
  <c r="EU530" i="1" s="1"/>
  <c r="EV530" i="1" s="1"/>
  <c r="EW530" i="1" s="1"/>
  <c r="EX530" i="1" s="1"/>
  <c r="EY530" i="1" s="1"/>
  <c r="EZ530" i="1" s="1"/>
  <c r="FA530" i="1" s="1"/>
  <c r="FB530" i="1" s="1"/>
  <c r="FC530" i="1" s="1"/>
  <c r="FD530" i="1" s="1"/>
  <c r="FF530" i="1"/>
  <c r="J530" i="1" s="1"/>
  <c r="E531" i="1"/>
  <c r="F531" i="1"/>
  <c r="G531" i="1"/>
  <c r="H531" i="1"/>
  <c r="I531" i="1"/>
  <c r="K531" i="1"/>
  <c r="L531" i="1"/>
  <c r="AU531" i="1" s="1"/>
  <c r="CN531" i="1" s="1"/>
  <c r="M531" i="1"/>
  <c r="AZ531" i="1" s="1"/>
  <c r="N531" i="1"/>
  <c r="BU531" i="1" s="1"/>
  <c r="CV531" i="1" s="1"/>
  <c r="P531" i="1"/>
  <c r="AL531" i="1"/>
  <c r="AO531" i="1"/>
  <c r="AV531" i="1"/>
  <c r="CO531" i="1" s="1"/>
  <c r="BB531" i="1"/>
  <c r="BG531" i="1"/>
  <c r="BL531" i="1"/>
  <c r="BS531" i="1"/>
  <c r="BW531" i="1"/>
  <c r="BX531" i="1"/>
  <c r="CX531" i="1"/>
  <c r="CY531" i="1"/>
  <c r="DB531" i="1"/>
  <c r="DC531" i="1" s="1"/>
  <c r="DD531" i="1" s="1"/>
  <c r="DE531" i="1" s="1"/>
  <c r="DF531" i="1" s="1"/>
  <c r="DG531" i="1" s="1"/>
  <c r="DH531" i="1" s="1"/>
  <c r="DI531" i="1" s="1"/>
  <c r="DJ531" i="1" s="1"/>
  <c r="DK531" i="1" s="1"/>
  <c r="DL531" i="1" s="1"/>
  <c r="DM531" i="1" s="1"/>
  <c r="DN531" i="1" s="1"/>
  <c r="DO531" i="1" s="1"/>
  <c r="DP531" i="1" s="1"/>
  <c r="DQ531" i="1" s="1"/>
  <c r="DR531" i="1" s="1"/>
  <c r="DS531" i="1" s="1"/>
  <c r="DT531" i="1" s="1"/>
  <c r="DU531" i="1" s="1"/>
  <c r="DV531" i="1" s="1"/>
  <c r="DW531" i="1" s="1"/>
  <c r="DX531" i="1" s="1"/>
  <c r="DY531" i="1" s="1"/>
  <c r="DZ531" i="1" s="1"/>
  <c r="ED531" i="1"/>
  <c r="D531" i="1" s="1"/>
  <c r="C531" i="1" s="1"/>
  <c r="EF531" i="1"/>
  <c r="EG531" i="1" s="1"/>
  <c r="EH531" i="1" s="1"/>
  <c r="EI531" i="1" s="1"/>
  <c r="EJ531" i="1" s="1"/>
  <c r="EK531" i="1" s="1"/>
  <c r="EL531" i="1" s="1"/>
  <c r="EM531" i="1" s="1"/>
  <c r="EN531" i="1" s="1"/>
  <c r="EO531" i="1" s="1"/>
  <c r="EP531" i="1" s="1"/>
  <c r="EQ531" i="1" s="1"/>
  <c r="ER531" i="1" s="1"/>
  <c r="ES531" i="1" s="1"/>
  <c r="ET531" i="1" s="1"/>
  <c r="EU531" i="1" s="1"/>
  <c r="EV531" i="1" s="1"/>
  <c r="EW531" i="1" s="1"/>
  <c r="EX531" i="1" s="1"/>
  <c r="EY531" i="1" s="1"/>
  <c r="EZ531" i="1" s="1"/>
  <c r="FA531" i="1" s="1"/>
  <c r="FB531" i="1" s="1"/>
  <c r="FC531" i="1" s="1"/>
  <c r="FD531" i="1" s="1"/>
  <c r="FF531" i="1"/>
  <c r="J531" i="1" s="1"/>
  <c r="E532" i="1"/>
  <c r="F532" i="1"/>
  <c r="G532" i="1"/>
  <c r="H532" i="1"/>
  <c r="I532" i="1"/>
  <c r="K532" i="1"/>
  <c r="L532" i="1"/>
  <c r="M532" i="1"/>
  <c r="BC532" i="1" s="1"/>
  <c r="N532" i="1"/>
  <c r="BT532" i="1" s="1"/>
  <c r="P532" i="1"/>
  <c r="AL532" i="1"/>
  <c r="AY532" i="1"/>
  <c r="AZ532" i="1"/>
  <c r="BG532" i="1"/>
  <c r="BH532" i="1"/>
  <c r="BS532" i="1"/>
  <c r="CR532" i="1"/>
  <c r="DB532" i="1"/>
  <c r="DC532" i="1" s="1"/>
  <c r="DD532" i="1" s="1"/>
  <c r="DE532" i="1" s="1"/>
  <c r="DF532" i="1" s="1"/>
  <c r="DG532" i="1" s="1"/>
  <c r="DH532" i="1" s="1"/>
  <c r="DI532" i="1" s="1"/>
  <c r="DJ532" i="1" s="1"/>
  <c r="DK532" i="1" s="1"/>
  <c r="DL532" i="1" s="1"/>
  <c r="DM532" i="1" s="1"/>
  <c r="DN532" i="1" s="1"/>
  <c r="DO532" i="1" s="1"/>
  <c r="DP532" i="1" s="1"/>
  <c r="DQ532" i="1" s="1"/>
  <c r="DR532" i="1" s="1"/>
  <c r="DS532" i="1" s="1"/>
  <c r="DT532" i="1" s="1"/>
  <c r="DU532" i="1" s="1"/>
  <c r="DV532" i="1" s="1"/>
  <c r="DW532" i="1" s="1"/>
  <c r="DX532" i="1" s="1"/>
  <c r="DY532" i="1" s="1"/>
  <c r="DZ532" i="1" s="1"/>
  <c r="ED532" i="1"/>
  <c r="D532" i="1" s="1"/>
  <c r="C532" i="1" s="1"/>
  <c r="EF532" i="1"/>
  <c r="EG532" i="1" s="1"/>
  <c r="EH532" i="1" s="1"/>
  <c r="EI532" i="1" s="1"/>
  <c r="EJ532" i="1" s="1"/>
  <c r="EK532" i="1" s="1"/>
  <c r="EL532" i="1" s="1"/>
  <c r="EM532" i="1" s="1"/>
  <c r="EN532" i="1" s="1"/>
  <c r="EO532" i="1" s="1"/>
  <c r="EP532" i="1" s="1"/>
  <c r="EQ532" i="1" s="1"/>
  <c r="ER532" i="1" s="1"/>
  <c r="ES532" i="1" s="1"/>
  <c r="ET532" i="1" s="1"/>
  <c r="EU532" i="1" s="1"/>
  <c r="EV532" i="1" s="1"/>
  <c r="EW532" i="1" s="1"/>
  <c r="EX532" i="1" s="1"/>
  <c r="EY532" i="1" s="1"/>
  <c r="EZ532" i="1" s="1"/>
  <c r="FA532" i="1" s="1"/>
  <c r="FB532" i="1" s="1"/>
  <c r="FC532" i="1" s="1"/>
  <c r="FD532" i="1" s="1"/>
  <c r="FF532" i="1"/>
  <c r="J532" i="1" s="1"/>
  <c r="E533" i="1"/>
  <c r="F533" i="1"/>
  <c r="G533" i="1"/>
  <c r="H533" i="1"/>
  <c r="I533" i="1"/>
  <c r="K533" i="1"/>
  <c r="L533" i="1"/>
  <c r="AN533" i="1" s="1"/>
  <c r="M533" i="1"/>
  <c r="AY533" i="1" s="1"/>
  <c r="N533" i="1"/>
  <c r="BP533" i="1" s="1"/>
  <c r="P533" i="1"/>
  <c r="AI533" i="1"/>
  <c r="CK533" i="1" s="1"/>
  <c r="AS533" i="1"/>
  <c r="BA533" i="1"/>
  <c r="BB533" i="1"/>
  <c r="BD533" i="1"/>
  <c r="BF533" i="1"/>
  <c r="BH533" i="1"/>
  <c r="CR533" i="1" s="1"/>
  <c r="BI533" i="1"/>
  <c r="CS533" i="1" s="1"/>
  <c r="BX533" i="1"/>
  <c r="CY533" i="1" s="1"/>
  <c r="DB533" i="1"/>
  <c r="DC533" i="1"/>
  <c r="DD533" i="1" s="1"/>
  <c r="DE533" i="1" s="1"/>
  <c r="DF533" i="1" s="1"/>
  <c r="DG533" i="1" s="1"/>
  <c r="DH533" i="1" s="1"/>
  <c r="DI533" i="1" s="1"/>
  <c r="DJ533" i="1" s="1"/>
  <c r="DK533" i="1" s="1"/>
  <c r="DL533" i="1" s="1"/>
  <c r="DM533" i="1" s="1"/>
  <c r="DN533" i="1" s="1"/>
  <c r="DO533" i="1" s="1"/>
  <c r="DP533" i="1" s="1"/>
  <c r="DQ533" i="1" s="1"/>
  <c r="DR533" i="1" s="1"/>
  <c r="DS533" i="1" s="1"/>
  <c r="DT533" i="1" s="1"/>
  <c r="DU533" i="1" s="1"/>
  <c r="DV533" i="1" s="1"/>
  <c r="DW533" i="1" s="1"/>
  <c r="DX533" i="1" s="1"/>
  <c r="DY533" i="1" s="1"/>
  <c r="DZ533" i="1" s="1"/>
  <c r="ED533" i="1"/>
  <c r="D533" i="1" s="1"/>
  <c r="C533" i="1" s="1"/>
  <c r="EF533" i="1"/>
  <c r="EG533" i="1" s="1"/>
  <c r="EH533" i="1" s="1"/>
  <c r="EI533" i="1" s="1"/>
  <c r="EJ533" i="1" s="1"/>
  <c r="EK533" i="1" s="1"/>
  <c r="EL533" i="1" s="1"/>
  <c r="EM533" i="1" s="1"/>
  <c r="EN533" i="1" s="1"/>
  <c r="EO533" i="1" s="1"/>
  <c r="EP533" i="1" s="1"/>
  <c r="EQ533" i="1" s="1"/>
  <c r="ER533" i="1" s="1"/>
  <c r="ES533" i="1" s="1"/>
  <c r="ET533" i="1" s="1"/>
  <c r="EU533" i="1" s="1"/>
  <c r="EV533" i="1" s="1"/>
  <c r="EW533" i="1" s="1"/>
  <c r="EX533" i="1" s="1"/>
  <c r="EY533" i="1" s="1"/>
  <c r="EZ533" i="1" s="1"/>
  <c r="FA533" i="1" s="1"/>
  <c r="FB533" i="1" s="1"/>
  <c r="FC533" i="1" s="1"/>
  <c r="FD533" i="1" s="1"/>
  <c r="FF533" i="1"/>
  <c r="J533" i="1" s="1"/>
  <c r="E534" i="1"/>
  <c r="F534" i="1"/>
  <c r="G534" i="1"/>
  <c r="H534" i="1"/>
  <c r="I534" i="1"/>
  <c r="K534" i="1"/>
  <c r="AA534" i="1" s="1"/>
  <c r="L534" i="1"/>
  <c r="AO534" i="1" s="1"/>
  <c r="M534" i="1"/>
  <c r="BJ534" i="1" s="1"/>
  <c r="N534" i="1"/>
  <c r="BT534" i="1" s="1"/>
  <c r="P534" i="1"/>
  <c r="AH534" i="1"/>
  <c r="CJ534" i="1" s="1"/>
  <c r="BC534" i="1"/>
  <c r="BI534" i="1"/>
  <c r="CS534" i="1" s="1"/>
  <c r="BM534" i="1"/>
  <c r="BN534" i="1"/>
  <c r="BQ534" i="1"/>
  <c r="BU534" i="1"/>
  <c r="CV534" i="1" s="1"/>
  <c r="BV534" i="1"/>
  <c r="CW534" i="1" s="1"/>
  <c r="BW534" i="1"/>
  <c r="CX534" i="1" s="1"/>
  <c r="CT534" i="1"/>
  <c r="DB534" i="1"/>
  <c r="DC534" i="1"/>
  <c r="DD534" i="1" s="1"/>
  <c r="DE534" i="1" s="1"/>
  <c r="DF534" i="1" s="1"/>
  <c r="DG534" i="1" s="1"/>
  <c r="DH534" i="1" s="1"/>
  <c r="DI534" i="1" s="1"/>
  <c r="DJ534" i="1" s="1"/>
  <c r="DK534" i="1" s="1"/>
  <c r="DL534" i="1" s="1"/>
  <c r="DM534" i="1" s="1"/>
  <c r="DN534" i="1" s="1"/>
  <c r="DO534" i="1" s="1"/>
  <c r="DP534" i="1" s="1"/>
  <c r="DQ534" i="1" s="1"/>
  <c r="DR534" i="1" s="1"/>
  <c r="DS534" i="1" s="1"/>
  <c r="DT534" i="1" s="1"/>
  <c r="DU534" i="1" s="1"/>
  <c r="DV534" i="1" s="1"/>
  <c r="DW534" i="1" s="1"/>
  <c r="DX534" i="1" s="1"/>
  <c r="DY534" i="1" s="1"/>
  <c r="DZ534" i="1" s="1"/>
  <c r="ED534" i="1"/>
  <c r="D534" i="1" s="1"/>
  <c r="C534" i="1" s="1"/>
  <c r="EF534" i="1"/>
  <c r="EG534" i="1" s="1"/>
  <c r="EH534" i="1" s="1"/>
  <c r="EI534" i="1" s="1"/>
  <c r="EJ534" i="1" s="1"/>
  <c r="EK534" i="1" s="1"/>
  <c r="EL534" i="1" s="1"/>
  <c r="EM534" i="1" s="1"/>
  <c r="EN534" i="1" s="1"/>
  <c r="EO534" i="1" s="1"/>
  <c r="EP534" i="1" s="1"/>
  <c r="EQ534" i="1" s="1"/>
  <c r="ER534" i="1" s="1"/>
  <c r="ES534" i="1" s="1"/>
  <c r="ET534" i="1" s="1"/>
  <c r="EU534" i="1" s="1"/>
  <c r="EV534" i="1" s="1"/>
  <c r="EW534" i="1" s="1"/>
  <c r="EX534" i="1" s="1"/>
  <c r="EY534" i="1" s="1"/>
  <c r="EZ534" i="1" s="1"/>
  <c r="FA534" i="1" s="1"/>
  <c r="FB534" i="1" s="1"/>
  <c r="FC534" i="1" s="1"/>
  <c r="FD534" i="1" s="1"/>
  <c r="FF534" i="1"/>
  <c r="J534" i="1" s="1"/>
  <c r="E535" i="1"/>
  <c r="F535" i="1"/>
  <c r="G535" i="1"/>
  <c r="H535" i="1"/>
  <c r="I535" i="1"/>
  <c r="K535" i="1"/>
  <c r="AB535" i="1" s="1"/>
  <c r="L535" i="1"/>
  <c r="AO535" i="1" s="1"/>
  <c r="M535" i="1"/>
  <c r="AY535" i="1" s="1"/>
  <c r="N535" i="1"/>
  <c r="BN535" i="1" s="1"/>
  <c r="P535" i="1"/>
  <c r="AC535" i="1"/>
  <c r="AN535" i="1"/>
  <c r="AR535" i="1"/>
  <c r="AV535" i="1"/>
  <c r="CO535" i="1" s="1"/>
  <c r="AZ535" i="1"/>
  <c r="BC535" i="1"/>
  <c r="BD535" i="1"/>
  <c r="BF535" i="1"/>
  <c r="BG535" i="1"/>
  <c r="BH535" i="1"/>
  <c r="CR535" i="1" s="1"/>
  <c r="BO535" i="1"/>
  <c r="DB535" i="1"/>
  <c r="DC535" i="1"/>
  <c r="DD535" i="1" s="1"/>
  <c r="DE535" i="1" s="1"/>
  <c r="DF535" i="1" s="1"/>
  <c r="DG535" i="1" s="1"/>
  <c r="DH535" i="1" s="1"/>
  <c r="DI535" i="1" s="1"/>
  <c r="DJ535" i="1" s="1"/>
  <c r="DK535" i="1" s="1"/>
  <c r="DL535" i="1" s="1"/>
  <c r="DM535" i="1" s="1"/>
  <c r="DN535" i="1" s="1"/>
  <c r="DO535" i="1" s="1"/>
  <c r="DP535" i="1" s="1"/>
  <c r="DQ535" i="1" s="1"/>
  <c r="DR535" i="1" s="1"/>
  <c r="DS535" i="1" s="1"/>
  <c r="DT535" i="1" s="1"/>
  <c r="DU535" i="1" s="1"/>
  <c r="DV535" i="1" s="1"/>
  <c r="DW535" i="1" s="1"/>
  <c r="DX535" i="1" s="1"/>
  <c r="DY535" i="1" s="1"/>
  <c r="DZ535" i="1" s="1"/>
  <c r="ED535" i="1"/>
  <c r="D535" i="1" s="1"/>
  <c r="C535" i="1" s="1"/>
  <c r="EF535" i="1"/>
  <c r="EG535" i="1" s="1"/>
  <c r="EH535" i="1" s="1"/>
  <c r="EI535" i="1" s="1"/>
  <c r="EJ535" i="1" s="1"/>
  <c r="EK535" i="1" s="1"/>
  <c r="EL535" i="1" s="1"/>
  <c r="EM535" i="1" s="1"/>
  <c r="EN535" i="1" s="1"/>
  <c r="EO535" i="1" s="1"/>
  <c r="EP535" i="1" s="1"/>
  <c r="EQ535" i="1" s="1"/>
  <c r="ER535" i="1" s="1"/>
  <c r="ES535" i="1" s="1"/>
  <c r="ET535" i="1" s="1"/>
  <c r="EU535" i="1" s="1"/>
  <c r="EV535" i="1" s="1"/>
  <c r="EW535" i="1" s="1"/>
  <c r="EX535" i="1" s="1"/>
  <c r="EY535" i="1" s="1"/>
  <c r="EZ535" i="1" s="1"/>
  <c r="FA535" i="1" s="1"/>
  <c r="FB535" i="1" s="1"/>
  <c r="FC535" i="1" s="1"/>
  <c r="FD535" i="1" s="1"/>
  <c r="FF535" i="1"/>
  <c r="J535" i="1" s="1"/>
  <c r="D536" i="1"/>
  <c r="C536" i="1" s="1"/>
  <c r="E536" i="1"/>
  <c r="F536" i="1"/>
  <c r="G536" i="1"/>
  <c r="H536" i="1"/>
  <c r="I536" i="1"/>
  <c r="K536" i="1"/>
  <c r="AI536" i="1" s="1"/>
  <c r="CK536" i="1" s="1"/>
  <c r="L536" i="1"/>
  <c r="AM536" i="1" s="1"/>
  <c r="M536" i="1"/>
  <c r="N536" i="1"/>
  <c r="BP536" i="1" s="1"/>
  <c r="P536" i="1"/>
  <c r="AB536" i="1"/>
  <c r="AH536" i="1"/>
  <c r="CJ536" i="1" s="1"/>
  <c r="AL536" i="1"/>
  <c r="AN536" i="1"/>
  <c r="AP536" i="1"/>
  <c r="AQ536" i="1"/>
  <c r="AR536" i="1"/>
  <c r="AT536" i="1"/>
  <c r="AU536" i="1"/>
  <c r="CN536" i="1" s="1"/>
  <c r="AV536" i="1"/>
  <c r="CO536" i="1" s="1"/>
  <c r="AX536" i="1"/>
  <c r="CQ536" i="1" s="1"/>
  <c r="BL536" i="1"/>
  <c r="BO536" i="1"/>
  <c r="BS536" i="1"/>
  <c r="BT536" i="1"/>
  <c r="BW536" i="1"/>
  <c r="CX536" i="1" s="1"/>
  <c r="DB536" i="1"/>
  <c r="DC536" i="1" s="1"/>
  <c r="DD536" i="1" s="1"/>
  <c r="DE536" i="1" s="1"/>
  <c r="DF536" i="1" s="1"/>
  <c r="DG536" i="1" s="1"/>
  <c r="DH536" i="1" s="1"/>
  <c r="DI536" i="1" s="1"/>
  <c r="DJ536" i="1" s="1"/>
  <c r="DK536" i="1" s="1"/>
  <c r="DL536" i="1" s="1"/>
  <c r="DM536" i="1" s="1"/>
  <c r="DN536" i="1" s="1"/>
  <c r="DO536" i="1" s="1"/>
  <c r="DP536" i="1" s="1"/>
  <c r="DQ536" i="1" s="1"/>
  <c r="DR536" i="1" s="1"/>
  <c r="DS536" i="1" s="1"/>
  <c r="DT536" i="1" s="1"/>
  <c r="DU536" i="1" s="1"/>
  <c r="DV536" i="1" s="1"/>
  <c r="DW536" i="1" s="1"/>
  <c r="DX536" i="1" s="1"/>
  <c r="DY536" i="1" s="1"/>
  <c r="DZ536" i="1" s="1"/>
  <c r="ED536" i="1"/>
  <c r="EF536" i="1"/>
  <c r="EG536" i="1" s="1"/>
  <c r="EH536" i="1" s="1"/>
  <c r="EI536" i="1" s="1"/>
  <c r="EJ536" i="1" s="1"/>
  <c r="EK536" i="1" s="1"/>
  <c r="EL536" i="1" s="1"/>
  <c r="EM536" i="1" s="1"/>
  <c r="EN536" i="1" s="1"/>
  <c r="EO536" i="1" s="1"/>
  <c r="EP536" i="1" s="1"/>
  <c r="EQ536" i="1" s="1"/>
  <c r="ER536" i="1" s="1"/>
  <c r="ES536" i="1" s="1"/>
  <c r="ET536" i="1" s="1"/>
  <c r="EU536" i="1" s="1"/>
  <c r="EV536" i="1" s="1"/>
  <c r="EW536" i="1" s="1"/>
  <c r="EX536" i="1" s="1"/>
  <c r="EY536" i="1" s="1"/>
  <c r="EZ536" i="1" s="1"/>
  <c r="FA536" i="1" s="1"/>
  <c r="FB536" i="1" s="1"/>
  <c r="FC536" i="1" s="1"/>
  <c r="FD536" i="1" s="1"/>
  <c r="FF536" i="1"/>
  <c r="J536" i="1" s="1"/>
  <c r="E537" i="1"/>
  <c r="F537" i="1"/>
  <c r="G537" i="1"/>
  <c r="H537" i="1"/>
  <c r="I537" i="1"/>
  <c r="K537" i="1"/>
  <c r="AK537" i="1" s="1"/>
  <c r="CM537" i="1" s="1"/>
  <c r="L537" i="1"/>
  <c r="AQ537" i="1" s="1"/>
  <c r="M537" i="1"/>
  <c r="BI537" i="1" s="1"/>
  <c r="CS537" i="1" s="1"/>
  <c r="N537" i="1"/>
  <c r="P537" i="1"/>
  <c r="AS537" i="1"/>
  <c r="AY537" i="1"/>
  <c r="BN537" i="1"/>
  <c r="BO537" i="1"/>
  <c r="BR537" i="1"/>
  <c r="BS537" i="1"/>
  <c r="BW537" i="1"/>
  <c r="CX537" i="1" s="1"/>
  <c r="BX537" i="1"/>
  <c r="CY537" i="1" s="1"/>
  <c r="DB537" i="1"/>
  <c r="DC537" i="1" s="1"/>
  <c r="DD537" i="1" s="1"/>
  <c r="DE537" i="1" s="1"/>
  <c r="DF537" i="1" s="1"/>
  <c r="DG537" i="1" s="1"/>
  <c r="DH537" i="1" s="1"/>
  <c r="DI537" i="1" s="1"/>
  <c r="DJ537" i="1" s="1"/>
  <c r="DK537" i="1" s="1"/>
  <c r="DL537" i="1" s="1"/>
  <c r="DM537" i="1" s="1"/>
  <c r="DN537" i="1" s="1"/>
  <c r="DO537" i="1" s="1"/>
  <c r="DP537" i="1" s="1"/>
  <c r="DQ537" i="1" s="1"/>
  <c r="DR537" i="1" s="1"/>
  <c r="DS537" i="1" s="1"/>
  <c r="DT537" i="1" s="1"/>
  <c r="DU537" i="1" s="1"/>
  <c r="DV537" i="1" s="1"/>
  <c r="DW537" i="1" s="1"/>
  <c r="DX537" i="1" s="1"/>
  <c r="DY537" i="1" s="1"/>
  <c r="DZ537" i="1" s="1"/>
  <c r="ED537" i="1"/>
  <c r="D537" i="1" s="1"/>
  <c r="C537" i="1" s="1"/>
  <c r="EF537" i="1"/>
  <c r="EG537" i="1"/>
  <c r="EH537" i="1" s="1"/>
  <c r="EI537" i="1" s="1"/>
  <c r="EJ537" i="1" s="1"/>
  <c r="EK537" i="1" s="1"/>
  <c r="EL537" i="1" s="1"/>
  <c r="EM537" i="1" s="1"/>
  <c r="EN537" i="1" s="1"/>
  <c r="EO537" i="1" s="1"/>
  <c r="EP537" i="1" s="1"/>
  <c r="EQ537" i="1" s="1"/>
  <c r="ER537" i="1" s="1"/>
  <c r="ES537" i="1" s="1"/>
  <c r="ET537" i="1" s="1"/>
  <c r="EU537" i="1" s="1"/>
  <c r="EV537" i="1" s="1"/>
  <c r="EW537" i="1" s="1"/>
  <c r="EX537" i="1" s="1"/>
  <c r="EY537" i="1" s="1"/>
  <c r="EZ537" i="1" s="1"/>
  <c r="FA537" i="1" s="1"/>
  <c r="FB537" i="1" s="1"/>
  <c r="FC537" i="1" s="1"/>
  <c r="FD537" i="1" s="1"/>
  <c r="FF537" i="1"/>
  <c r="J537" i="1" s="1"/>
  <c r="E538" i="1"/>
  <c r="F538" i="1"/>
  <c r="G538" i="1"/>
  <c r="H538" i="1"/>
  <c r="I538" i="1"/>
  <c r="K538" i="1"/>
  <c r="L538" i="1"/>
  <c r="AS538" i="1" s="1"/>
  <c r="M538" i="1"/>
  <c r="N538" i="1"/>
  <c r="BO538" i="1" s="1"/>
  <c r="P538" i="1"/>
  <c r="AI538" i="1"/>
  <c r="CK538" i="1" s="1"/>
  <c r="AZ538" i="1"/>
  <c r="BA538" i="1"/>
  <c r="BB538" i="1"/>
  <c r="BC538" i="1"/>
  <c r="BD538" i="1"/>
  <c r="BE538" i="1"/>
  <c r="BH538" i="1"/>
  <c r="BI538" i="1"/>
  <c r="CS538" i="1" s="1"/>
  <c r="BJ538" i="1"/>
  <c r="CT538" i="1" s="1"/>
  <c r="BK538" i="1"/>
  <c r="BM538" i="1"/>
  <c r="BR538" i="1"/>
  <c r="CR538" i="1"/>
  <c r="CU538" i="1"/>
  <c r="DB538" i="1"/>
  <c r="DC538" i="1" s="1"/>
  <c r="DD538" i="1" s="1"/>
  <c r="DE538" i="1" s="1"/>
  <c r="DF538" i="1" s="1"/>
  <c r="DG538" i="1" s="1"/>
  <c r="DH538" i="1" s="1"/>
  <c r="DI538" i="1" s="1"/>
  <c r="DJ538" i="1" s="1"/>
  <c r="DK538" i="1" s="1"/>
  <c r="DL538" i="1" s="1"/>
  <c r="DM538" i="1" s="1"/>
  <c r="DN538" i="1" s="1"/>
  <c r="DO538" i="1" s="1"/>
  <c r="DP538" i="1" s="1"/>
  <c r="DQ538" i="1" s="1"/>
  <c r="DR538" i="1" s="1"/>
  <c r="DS538" i="1" s="1"/>
  <c r="DT538" i="1" s="1"/>
  <c r="DU538" i="1" s="1"/>
  <c r="DV538" i="1" s="1"/>
  <c r="DW538" i="1" s="1"/>
  <c r="DX538" i="1" s="1"/>
  <c r="DY538" i="1" s="1"/>
  <c r="DZ538" i="1" s="1"/>
  <c r="ED538" i="1"/>
  <c r="D538" i="1" s="1"/>
  <c r="C538" i="1" s="1"/>
  <c r="EF538" i="1"/>
  <c r="EG538" i="1" s="1"/>
  <c r="EH538" i="1" s="1"/>
  <c r="EI538" i="1" s="1"/>
  <c r="EJ538" i="1" s="1"/>
  <c r="EK538" i="1" s="1"/>
  <c r="EL538" i="1" s="1"/>
  <c r="EM538" i="1" s="1"/>
  <c r="EN538" i="1" s="1"/>
  <c r="EO538" i="1" s="1"/>
  <c r="EP538" i="1" s="1"/>
  <c r="EQ538" i="1" s="1"/>
  <c r="ER538" i="1"/>
  <c r="ES538" i="1" s="1"/>
  <c r="ET538" i="1" s="1"/>
  <c r="EU538" i="1" s="1"/>
  <c r="EV538" i="1" s="1"/>
  <c r="EW538" i="1" s="1"/>
  <c r="EX538" i="1" s="1"/>
  <c r="EY538" i="1" s="1"/>
  <c r="EZ538" i="1" s="1"/>
  <c r="FA538" i="1" s="1"/>
  <c r="FB538" i="1" s="1"/>
  <c r="FC538" i="1" s="1"/>
  <c r="FD538" i="1" s="1"/>
  <c r="FF538" i="1"/>
  <c r="J538" i="1" s="1"/>
  <c r="E539" i="1"/>
  <c r="F539" i="1"/>
  <c r="G539" i="1"/>
  <c r="H539" i="1"/>
  <c r="I539" i="1"/>
  <c r="K539" i="1"/>
  <c r="AG539" i="1" s="1"/>
  <c r="L539" i="1"/>
  <c r="M539" i="1"/>
  <c r="N539" i="1"/>
  <c r="BO539" i="1" s="1"/>
  <c r="P539" i="1"/>
  <c r="Y539" i="1"/>
  <c r="AI539" i="1"/>
  <c r="CK539" i="1" s="1"/>
  <c r="AK539" i="1"/>
  <c r="CM539" i="1" s="1"/>
  <c r="DB539" i="1"/>
  <c r="DC539" i="1" s="1"/>
  <c r="DD539" i="1" s="1"/>
  <c r="DE539" i="1" s="1"/>
  <c r="DF539" i="1" s="1"/>
  <c r="DG539" i="1" s="1"/>
  <c r="DH539" i="1" s="1"/>
  <c r="DI539" i="1" s="1"/>
  <c r="DJ539" i="1" s="1"/>
  <c r="DK539" i="1" s="1"/>
  <c r="DL539" i="1" s="1"/>
  <c r="DM539" i="1" s="1"/>
  <c r="DN539" i="1" s="1"/>
  <c r="DO539" i="1" s="1"/>
  <c r="DP539" i="1" s="1"/>
  <c r="DQ539" i="1" s="1"/>
  <c r="DR539" i="1" s="1"/>
  <c r="DS539" i="1" s="1"/>
  <c r="DT539" i="1" s="1"/>
  <c r="DU539" i="1" s="1"/>
  <c r="DV539" i="1" s="1"/>
  <c r="DW539" i="1" s="1"/>
  <c r="DX539" i="1" s="1"/>
  <c r="DY539" i="1" s="1"/>
  <c r="DZ539" i="1" s="1"/>
  <c r="ED539" i="1"/>
  <c r="D539" i="1" s="1"/>
  <c r="C539" i="1" s="1"/>
  <c r="EF539" i="1"/>
  <c r="EG539" i="1" s="1"/>
  <c r="EH539" i="1" s="1"/>
  <c r="EI539" i="1" s="1"/>
  <c r="EJ539" i="1" s="1"/>
  <c r="EK539" i="1" s="1"/>
  <c r="EL539" i="1" s="1"/>
  <c r="EM539" i="1" s="1"/>
  <c r="EN539" i="1" s="1"/>
  <c r="EO539" i="1" s="1"/>
  <c r="EP539" i="1" s="1"/>
  <c r="EQ539" i="1" s="1"/>
  <c r="ER539" i="1" s="1"/>
  <c r="ES539" i="1" s="1"/>
  <c r="ET539" i="1" s="1"/>
  <c r="EU539" i="1" s="1"/>
  <c r="EV539" i="1" s="1"/>
  <c r="EW539" i="1" s="1"/>
  <c r="EX539" i="1" s="1"/>
  <c r="EY539" i="1" s="1"/>
  <c r="EZ539" i="1" s="1"/>
  <c r="FA539" i="1" s="1"/>
  <c r="FB539" i="1" s="1"/>
  <c r="FC539" i="1" s="1"/>
  <c r="FD539" i="1" s="1"/>
  <c r="FF539" i="1"/>
  <c r="J539" i="1" s="1"/>
  <c r="E540" i="1"/>
  <c r="F540" i="1"/>
  <c r="G540" i="1"/>
  <c r="H540" i="1"/>
  <c r="I540" i="1"/>
  <c r="K540" i="1"/>
  <c r="AD540" i="1" s="1"/>
  <c r="L540" i="1"/>
  <c r="AO540" i="1" s="1"/>
  <c r="M540" i="1"/>
  <c r="BA540" i="1" s="1"/>
  <c r="N540" i="1"/>
  <c r="BO540" i="1" s="1"/>
  <c r="P540" i="1"/>
  <c r="Z540" i="1"/>
  <c r="AA540" i="1"/>
  <c r="AN540" i="1"/>
  <c r="AV540" i="1"/>
  <c r="CO540" i="1" s="1"/>
  <c r="BB540" i="1"/>
  <c r="BJ540" i="1"/>
  <c r="CT540" i="1" s="1"/>
  <c r="BN540" i="1"/>
  <c r="BS540" i="1"/>
  <c r="BX540" i="1"/>
  <c r="CY540" i="1" s="1"/>
  <c r="DB540" i="1"/>
  <c r="DC540" i="1"/>
  <c r="DD540" i="1" s="1"/>
  <c r="DE540" i="1" s="1"/>
  <c r="DF540" i="1" s="1"/>
  <c r="DG540" i="1" s="1"/>
  <c r="DH540" i="1" s="1"/>
  <c r="DI540" i="1" s="1"/>
  <c r="DJ540" i="1" s="1"/>
  <c r="DK540" i="1" s="1"/>
  <c r="DL540" i="1" s="1"/>
  <c r="DM540" i="1" s="1"/>
  <c r="DN540" i="1" s="1"/>
  <c r="DO540" i="1" s="1"/>
  <c r="DP540" i="1" s="1"/>
  <c r="DQ540" i="1" s="1"/>
  <c r="DR540" i="1" s="1"/>
  <c r="DS540" i="1" s="1"/>
  <c r="DT540" i="1" s="1"/>
  <c r="DU540" i="1" s="1"/>
  <c r="DV540" i="1" s="1"/>
  <c r="DW540" i="1" s="1"/>
  <c r="DX540" i="1" s="1"/>
  <c r="DY540" i="1" s="1"/>
  <c r="DZ540" i="1" s="1"/>
  <c r="ED540" i="1"/>
  <c r="D540" i="1" s="1"/>
  <c r="C540" i="1" s="1"/>
  <c r="EF540" i="1"/>
  <c r="EG540" i="1" s="1"/>
  <c r="EH540" i="1" s="1"/>
  <c r="EI540" i="1" s="1"/>
  <c r="EJ540" i="1" s="1"/>
  <c r="EK540" i="1" s="1"/>
  <c r="EL540" i="1" s="1"/>
  <c r="EM540" i="1" s="1"/>
  <c r="EN540" i="1" s="1"/>
  <c r="EO540" i="1" s="1"/>
  <c r="EP540" i="1" s="1"/>
  <c r="EQ540" i="1" s="1"/>
  <c r="ER540" i="1" s="1"/>
  <c r="ES540" i="1" s="1"/>
  <c r="ET540" i="1" s="1"/>
  <c r="EU540" i="1" s="1"/>
  <c r="EV540" i="1" s="1"/>
  <c r="EW540" i="1" s="1"/>
  <c r="EX540" i="1" s="1"/>
  <c r="EY540" i="1" s="1"/>
  <c r="EZ540" i="1" s="1"/>
  <c r="FA540" i="1" s="1"/>
  <c r="FB540" i="1"/>
  <c r="FC540" i="1" s="1"/>
  <c r="FD540" i="1" s="1"/>
  <c r="FF540" i="1"/>
  <c r="J540" i="1" s="1"/>
  <c r="E541" i="1"/>
  <c r="F541" i="1"/>
  <c r="G541" i="1"/>
  <c r="H541" i="1"/>
  <c r="I541" i="1"/>
  <c r="K541" i="1"/>
  <c r="AA541" i="1" s="1"/>
  <c r="L541" i="1"/>
  <c r="M541" i="1"/>
  <c r="AY541" i="1" s="1"/>
  <c r="N541" i="1"/>
  <c r="BX541" i="1" s="1"/>
  <c r="CY541" i="1" s="1"/>
  <c r="P541" i="1"/>
  <c r="AL541" i="1"/>
  <c r="AN541" i="1"/>
  <c r="AT541" i="1"/>
  <c r="BF541" i="1"/>
  <c r="BL541" i="1"/>
  <c r="BT541" i="1"/>
  <c r="BZ541" i="1"/>
  <c r="DB541" i="1"/>
  <c r="DC541" i="1" s="1"/>
  <c r="DD541" i="1" s="1"/>
  <c r="DE541" i="1" s="1"/>
  <c r="DF541" i="1" s="1"/>
  <c r="DG541" i="1" s="1"/>
  <c r="DH541" i="1" s="1"/>
  <c r="DI541" i="1" s="1"/>
  <c r="DJ541" i="1" s="1"/>
  <c r="DK541" i="1" s="1"/>
  <c r="DL541" i="1" s="1"/>
  <c r="DM541" i="1" s="1"/>
  <c r="DN541" i="1" s="1"/>
  <c r="DO541" i="1" s="1"/>
  <c r="DP541" i="1" s="1"/>
  <c r="DQ541" i="1" s="1"/>
  <c r="DR541" i="1" s="1"/>
  <c r="DS541" i="1" s="1"/>
  <c r="DT541" i="1" s="1"/>
  <c r="DU541" i="1" s="1"/>
  <c r="DV541" i="1" s="1"/>
  <c r="DW541" i="1" s="1"/>
  <c r="DX541" i="1" s="1"/>
  <c r="DY541" i="1" s="1"/>
  <c r="DZ541" i="1" s="1"/>
  <c r="ED541" i="1"/>
  <c r="D541" i="1" s="1"/>
  <c r="C541" i="1" s="1"/>
  <c r="EF541" i="1"/>
  <c r="EG541" i="1" s="1"/>
  <c r="EH541" i="1" s="1"/>
  <c r="EI541" i="1" s="1"/>
  <c r="EJ541" i="1" s="1"/>
  <c r="EK541" i="1" s="1"/>
  <c r="EL541" i="1" s="1"/>
  <c r="EM541" i="1" s="1"/>
  <c r="EN541" i="1" s="1"/>
  <c r="EO541" i="1" s="1"/>
  <c r="EP541" i="1" s="1"/>
  <c r="EQ541" i="1" s="1"/>
  <c r="ER541" i="1" s="1"/>
  <c r="ES541" i="1" s="1"/>
  <c r="ET541" i="1" s="1"/>
  <c r="EU541" i="1" s="1"/>
  <c r="EV541" i="1" s="1"/>
  <c r="EW541" i="1" s="1"/>
  <c r="EX541" i="1" s="1"/>
  <c r="EY541" i="1" s="1"/>
  <c r="EZ541" i="1" s="1"/>
  <c r="FA541" i="1" s="1"/>
  <c r="FB541" i="1" s="1"/>
  <c r="FC541" i="1" s="1"/>
  <c r="FD541" i="1" s="1"/>
  <c r="FF541" i="1"/>
  <c r="J541" i="1" s="1"/>
  <c r="E542" i="1"/>
  <c r="F542" i="1"/>
  <c r="G542" i="1"/>
  <c r="H542" i="1"/>
  <c r="I542" i="1"/>
  <c r="K542" i="1"/>
  <c r="AA542" i="1" s="1"/>
  <c r="L542" i="1"/>
  <c r="AO542" i="1" s="1"/>
  <c r="M542" i="1"/>
  <c r="BG542" i="1" s="1"/>
  <c r="N542" i="1"/>
  <c r="BQ542" i="1" s="1"/>
  <c r="P542" i="1"/>
  <c r="AF542" i="1"/>
  <c r="BB542" i="1"/>
  <c r="BI542" i="1"/>
  <c r="CS542" i="1" s="1"/>
  <c r="BM542" i="1"/>
  <c r="BN542" i="1"/>
  <c r="BR542" i="1"/>
  <c r="BT542" i="1"/>
  <c r="BU542" i="1"/>
  <c r="CV542" i="1" s="1"/>
  <c r="BV542" i="1"/>
  <c r="CW542" i="1" s="1"/>
  <c r="BX542" i="1"/>
  <c r="CY542" i="1" s="1"/>
  <c r="DB542" i="1"/>
  <c r="DC542" i="1"/>
  <c r="DD542" i="1" s="1"/>
  <c r="DE542" i="1" s="1"/>
  <c r="DF542" i="1" s="1"/>
  <c r="DG542" i="1" s="1"/>
  <c r="DH542" i="1" s="1"/>
  <c r="DI542" i="1" s="1"/>
  <c r="DJ542" i="1" s="1"/>
  <c r="DK542" i="1" s="1"/>
  <c r="DL542" i="1" s="1"/>
  <c r="DM542" i="1" s="1"/>
  <c r="DN542" i="1" s="1"/>
  <c r="DO542" i="1" s="1"/>
  <c r="DP542" i="1" s="1"/>
  <c r="DQ542" i="1" s="1"/>
  <c r="DR542" i="1" s="1"/>
  <c r="DS542" i="1" s="1"/>
  <c r="DT542" i="1" s="1"/>
  <c r="DU542" i="1" s="1"/>
  <c r="DV542" i="1" s="1"/>
  <c r="DW542" i="1" s="1"/>
  <c r="DX542" i="1" s="1"/>
  <c r="DY542" i="1" s="1"/>
  <c r="DZ542" i="1" s="1"/>
  <c r="ED542" i="1"/>
  <c r="D542" i="1" s="1"/>
  <c r="C542" i="1" s="1"/>
  <c r="EF542" i="1"/>
  <c r="EG542" i="1" s="1"/>
  <c r="EH542" i="1" s="1"/>
  <c r="EI542" i="1" s="1"/>
  <c r="EJ542" i="1" s="1"/>
  <c r="EK542" i="1" s="1"/>
  <c r="EL542" i="1" s="1"/>
  <c r="EM542" i="1" s="1"/>
  <c r="EN542" i="1" s="1"/>
  <c r="EO542" i="1" s="1"/>
  <c r="EP542" i="1" s="1"/>
  <c r="EQ542" i="1" s="1"/>
  <c r="ER542" i="1" s="1"/>
  <c r="ES542" i="1" s="1"/>
  <c r="ET542" i="1" s="1"/>
  <c r="EU542" i="1" s="1"/>
  <c r="EV542" i="1" s="1"/>
  <c r="EW542" i="1" s="1"/>
  <c r="EX542" i="1" s="1"/>
  <c r="EY542" i="1" s="1"/>
  <c r="EZ542" i="1" s="1"/>
  <c r="FA542" i="1" s="1"/>
  <c r="FB542" i="1" s="1"/>
  <c r="FC542" i="1" s="1"/>
  <c r="FD542" i="1" s="1"/>
  <c r="FF542" i="1"/>
  <c r="J542" i="1" s="1"/>
  <c r="E543" i="1"/>
  <c r="F543" i="1"/>
  <c r="BZ543" i="1" s="1"/>
  <c r="CB543" i="1" s="1"/>
  <c r="G543" i="1"/>
  <c r="H543" i="1"/>
  <c r="I543" i="1"/>
  <c r="K543" i="1"/>
  <c r="AF543" i="1" s="1"/>
  <c r="L543" i="1"/>
  <c r="AL543" i="1" s="1"/>
  <c r="M543" i="1"/>
  <c r="BH543" i="1" s="1"/>
  <c r="CR543" i="1" s="1"/>
  <c r="N543" i="1"/>
  <c r="BT543" i="1" s="1"/>
  <c r="P543" i="1"/>
  <c r="AO543" i="1"/>
  <c r="AP543" i="1"/>
  <c r="AS543" i="1"/>
  <c r="AW543" i="1"/>
  <c r="CP543" i="1" s="1"/>
  <c r="AX543" i="1"/>
  <c r="CQ543" i="1" s="1"/>
  <c r="BD543" i="1"/>
  <c r="DB543" i="1"/>
  <c r="DC543" i="1" s="1"/>
  <c r="DD543" i="1" s="1"/>
  <c r="DE543" i="1" s="1"/>
  <c r="DF543" i="1" s="1"/>
  <c r="DG543" i="1" s="1"/>
  <c r="DH543" i="1" s="1"/>
  <c r="DI543" i="1" s="1"/>
  <c r="DJ543" i="1" s="1"/>
  <c r="DK543" i="1" s="1"/>
  <c r="DL543" i="1" s="1"/>
  <c r="DM543" i="1" s="1"/>
  <c r="DN543" i="1" s="1"/>
  <c r="DO543" i="1" s="1"/>
  <c r="DP543" i="1" s="1"/>
  <c r="DQ543" i="1" s="1"/>
  <c r="DR543" i="1" s="1"/>
  <c r="DS543" i="1" s="1"/>
  <c r="DT543" i="1" s="1"/>
  <c r="DU543" i="1" s="1"/>
  <c r="DV543" i="1" s="1"/>
  <c r="DW543" i="1" s="1"/>
  <c r="DX543" i="1" s="1"/>
  <c r="DY543" i="1" s="1"/>
  <c r="DZ543" i="1" s="1"/>
  <c r="ED543" i="1"/>
  <c r="D543" i="1" s="1"/>
  <c r="C543" i="1" s="1"/>
  <c r="EF543" i="1"/>
  <c r="EG543" i="1" s="1"/>
  <c r="EH543" i="1" s="1"/>
  <c r="EI543" i="1" s="1"/>
  <c r="EJ543" i="1" s="1"/>
  <c r="EK543" i="1" s="1"/>
  <c r="EL543" i="1" s="1"/>
  <c r="EM543" i="1" s="1"/>
  <c r="EN543" i="1" s="1"/>
  <c r="EO543" i="1" s="1"/>
  <c r="EP543" i="1" s="1"/>
  <c r="EQ543" i="1" s="1"/>
  <c r="ER543" i="1" s="1"/>
  <c r="ES543" i="1" s="1"/>
  <c r="ET543" i="1" s="1"/>
  <c r="EU543" i="1" s="1"/>
  <c r="EV543" i="1" s="1"/>
  <c r="EW543" i="1" s="1"/>
  <c r="EX543" i="1" s="1"/>
  <c r="EY543" i="1" s="1"/>
  <c r="EZ543" i="1" s="1"/>
  <c r="FA543" i="1" s="1"/>
  <c r="FB543" i="1" s="1"/>
  <c r="FC543" i="1" s="1"/>
  <c r="FD543" i="1" s="1"/>
  <c r="FF543" i="1"/>
  <c r="J543" i="1" s="1"/>
  <c r="E544" i="1"/>
  <c r="F544" i="1"/>
  <c r="G544" i="1"/>
  <c r="H544" i="1"/>
  <c r="I544" i="1"/>
  <c r="K544" i="1"/>
  <c r="Z544" i="1" s="1"/>
  <c r="L544" i="1"/>
  <c r="AM544" i="1" s="1"/>
  <c r="M544" i="1"/>
  <c r="N544" i="1"/>
  <c r="BN544" i="1" s="1"/>
  <c r="P544" i="1"/>
  <c r="Y544" i="1"/>
  <c r="AA544" i="1"/>
  <c r="AB544" i="1"/>
  <c r="AC544" i="1"/>
  <c r="AG544" i="1"/>
  <c r="AO544" i="1"/>
  <c r="AT544" i="1"/>
  <c r="BO544" i="1"/>
  <c r="BR544" i="1"/>
  <c r="BV544" i="1"/>
  <c r="CW544" i="1" s="1"/>
  <c r="DB544" i="1"/>
  <c r="DC544" i="1" s="1"/>
  <c r="DD544" i="1"/>
  <c r="DE544" i="1" s="1"/>
  <c r="DF544" i="1" s="1"/>
  <c r="DG544" i="1" s="1"/>
  <c r="DH544" i="1" s="1"/>
  <c r="DI544" i="1" s="1"/>
  <c r="DJ544" i="1" s="1"/>
  <c r="DK544" i="1" s="1"/>
  <c r="DL544" i="1" s="1"/>
  <c r="DM544" i="1" s="1"/>
  <c r="DN544" i="1" s="1"/>
  <c r="DO544" i="1" s="1"/>
  <c r="DP544" i="1" s="1"/>
  <c r="DQ544" i="1" s="1"/>
  <c r="DR544" i="1" s="1"/>
  <c r="DS544" i="1" s="1"/>
  <c r="DT544" i="1" s="1"/>
  <c r="DU544" i="1" s="1"/>
  <c r="DV544" i="1" s="1"/>
  <c r="DW544" i="1" s="1"/>
  <c r="DX544" i="1" s="1"/>
  <c r="DY544" i="1" s="1"/>
  <c r="DZ544" i="1" s="1"/>
  <c r="ED544" i="1"/>
  <c r="D544" i="1" s="1"/>
  <c r="C544" i="1" s="1"/>
  <c r="EF544" i="1"/>
  <c r="EG544" i="1" s="1"/>
  <c r="EH544" i="1" s="1"/>
  <c r="EI544" i="1" s="1"/>
  <c r="EJ544" i="1" s="1"/>
  <c r="EK544" i="1" s="1"/>
  <c r="EL544" i="1" s="1"/>
  <c r="EM544" i="1" s="1"/>
  <c r="EN544" i="1" s="1"/>
  <c r="EO544" i="1" s="1"/>
  <c r="EP544" i="1" s="1"/>
  <c r="EQ544" i="1" s="1"/>
  <c r="ER544" i="1" s="1"/>
  <c r="ES544" i="1" s="1"/>
  <c r="ET544" i="1" s="1"/>
  <c r="EU544" i="1" s="1"/>
  <c r="EV544" i="1" s="1"/>
  <c r="EW544" i="1" s="1"/>
  <c r="EX544" i="1" s="1"/>
  <c r="EY544" i="1" s="1"/>
  <c r="EZ544" i="1" s="1"/>
  <c r="FA544" i="1" s="1"/>
  <c r="FB544" i="1" s="1"/>
  <c r="FC544" i="1" s="1"/>
  <c r="FD544" i="1" s="1"/>
  <c r="FF544" i="1"/>
  <c r="J544" i="1" s="1"/>
  <c r="E545" i="1"/>
  <c r="F545" i="1"/>
  <c r="G545" i="1"/>
  <c r="H545" i="1"/>
  <c r="I545" i="1"/>
  <c r="K545" i="1"/>
  <c r="L545" i="1"/>
  <c r="AP545" i="1" s="1"/>
  <c r="M545" i="1"/>
  <c r="BI545" i="1" s="1"/>
  <c r="CS545" i="1" s="1"/>
  <c r="N545" i="1"/>
  <c r="BQ545" i="1" s="1"/>
  <c r="P545" i="1"/>
  <c r="AI545" i="1"/>
  <c r="CK545" i="1" s="1"/>
  <c r="AM545" i="1"/>
  <c r="AT545" i="1"/>
  <c r="AZ545" i="1"/>
  <c r="BB545" i="1"/>
  <c r="BC545" i="1"/>
  <c r="BD545" i="1"/>
  <c r="BO545" i="1"/>
  <c r="BV545" i="1"/>
  <c r="CW545" i="1" s="1"/>
  <c r="DB545" i="1"/>
  <c r="DC545" i="1" s="1"/>
  <c r="DD545" i="1" s="1"/>
  <c r="DE545" i="1" s="1"/>
  <c r="DF545" i="1" s="1"/>
  <c r="DG545" i="1" s="1"/>
  <c r="DH545" i="1" s="1"/>
  <c r="DI545" i="1" s="1"/>
  <c r="DJ545" i="1" s="1"/>
  <c r="DK545" i="1" s="1"/>
  <c r="DL545" i="1" s="1"/>
  <c r="DM545" i="1" s="1"/>
  <c r="DN545" i="1" s="1"/>
  <c r="DO545" i="1" s="1"/>
  <c r="DP545" i="1" s="1"/>
  <c r="DQ545" i="1" s="1"/>
  <c r="DR545" i="1" s="1"/>
  <c r="DS545" i="1" s="1"/>
  <c r="DT545" i="1" s="1"/>
  <c r="DU545" i="1" s="1"/>
  <c r="DV545" i="1" s="1"/>
  <c r="DW545" i="1" s="1"/>
  <c r="DX545" i="1" s="1"/>
  <c r="DY545" i="1" s="1"/>
  <c r="DZ545" i="1" s="1"/>
  <c r="ED545" i="1"/>
  <c r="D545" i="1" s="1"/>
  <c r="C545" i="1" s="1"/>
  <c r="EF545" i="1"/>
  <c r="EG545" i="1" s="1"/>
  <c r="EH545" i="1" s="1"/>
  <c r="EI545" i="1" s="1"/>
  <c r="EJ545" i="1" s="1"/>
  <c r="EK545" i="1" s="1"/>
  <c r="EL545" i="1" s="1"/>
  <c r="EM545" i="1" s="1"/>
  <c r="EN545" i="1" s="1"/>
  <c r="EO545" i="1" s="1"/>
  <c r="EP545" i="1" s="1"/>
  <c r="EQ545" i="1" s="1"/>
  <c r="ER545" i="1" s="1"/>
  <c r="ES545" i="1" s="1"/>
  <c r="ET545" i="1" s="1"/>
  <c r="EU545" i="1" s="1"/>
  <c r="EV545" i="1" s="1"/>
  <c r="EW545" i="1" s="1"/>
  <c r="EX545" i="1" s="1"/>
  <c r="EY545" i="1" s="1"/>
  <c r="EZ545" i="1" s="1"/>
  <c r="FA545" i="1" s="1"/>
  <c r="FB545" i="1" s="1"/>
  <c r="FC545" i="1" s="1"/>
  <c r="FD545" i="1" s="1"/>
  <c r="FF545" i="1"/>
  <c r="J545" i="1" s="1"/>
  <c r="E546" i="1"/>
  <c r="F546" i="1"/>
  <c r="G546" i="1"/>
  <c r="H546" i="1"/>
  <c r="I546" i="1"/>
  <c r="K546" i="1"/>
  <c r="Z546" i="1" s="1"/>
  <c r="L546" i="1"/>
  <c r="AL546" i="1" s="1"/>
  <c r="M546" i="1"/>
  <c r="N546" i="1"/>
  <c r="BN546" i="1" s="1"/>
  <c r="P546" i="1"/>
  <c r="AD546" i="1"/>
  <c r="AX546" i="1"/>
  <c r="CQ546" i="1" s="1"/>
  <c r="BE546" i="1"/>
  <c r="BI546" i="1"/>
  <c r="CS546" i="1" s="1"/>
  <c r="BM546" i="1"/>
  <c r="BQ546" i="1"/>
  <c r="DB546" i="1"/>
  <c r="DC546" i="1" s="1"/>
  <c r="DD546" i="1" s="1"/>
  <c r="DE546" i="1" s="1"/>
  <c r="DF546" i="1" s="1"/>
  <c r="DG546" i="1" s="1"/>
  <c r="DH546" i="1" s="1"/>
  <c r="DI546" i="1" s="1"/>
  <c r="DJ546" i="1" s="1"/>
  <c r="DK546" i="1" s="1"/>
  <c r="DL546" i="1" s="1"/>
  <c r="DM546" i="1" s="1"/>
  <c r="DN546" i="1" s="1"/>
  <c r="DO546" i="1" s="1"/>
  <c r="DP546" i="1" s="1"/>
  <c r="DQ546" i="1" s="1"/>
  <c r="DR546" i="1" s="1"/>
  <c r="DS546" i="1" s="1"/>
  <c r="DT546" i="1" s="1"/>
  <c r="DU546" i="1" s="1"/>
  <c r="DV546" i="1" s="1"/>
  <c r="DW546" i="1" s="1"/>
  <c r="DX546" i="1" s="1"/>
  <c r="DY546" i="1" s="1"/>
  <c r="DZ546" i="1" s="1"/>
  <c r="ED546" i="1"/>
  <c r="D546" i="1" s="1"/>
  <c r="C546" i="1" s="1"/>
  <c r="EF546" i="1"/>
  <c r="EG546" i="1" s="1"/>
  <c r="EH546" i="1" s="1"/>
  <c r="EI546" i="1" s="1"/>
  <c r="EJ546" i="1" s="1"/>
  <c r="EK546" i="1" s="1"/>
  <c r="EL546" i="1" s="1"/>
  <c r="EM546" i="1" s="1"/>
  <c r="EN546" i="1" s="1"/>
  <c r="EO546" i="1" s="1"/>
  <c r="EP546" i="1" s="1"/>
  <c r="EQ546" i="1" s="1"/>
  <c r="ER546" i="1" s="1"/>
  <c r="ES546" i="1" s="1"/>
  <c r="ET546" i="1" s="1"/>
  <c r="EU546" i="1" s="1"/>
  <c r="EV546" i="1" s="1"/>
  <c r="EW546" i="1" s="1"/>
  <c r="EX546" i="1" s="1"/>
  <c r="EY546" i="1" s="1"/>
  <c r="EZ546" i="1" s="1"/>
  <c r="FA546" i="1" s="1"/>
  <c r="FB546" i="1" s="1"/>
  <c r="FC546" i="1" s="1"/>
  <c r="FD546" i="1" s="1"/>
  <c r="FF546" i="1"/>
  <c r="J546" i="1" s="1"/>
  <c r="C547" i="1"/>
  <c r="E547" i="1"/>
  <c r="F547" i="1"/>
  <c r="G547" i="1"/>
  <c r="H547" i="1"/>
  <c r="I547" i="1"/>
  <c r="K547" i="1"/>
  <c r="AF547" i="1" s="1"/>
  <c r="L547" i="1"/>
  <c r="AV547" i="1" s="1"/>
  <c r="CO547" i="1" s="1"/>
  <c r="M547" i="1"/>
  <c r="AZ547" i="1" s="1"/>
  <c r="N547" i="1"/>
  <c r="BR547" i="1" s="1"/>
  <c r="P547" i="1"/>
  <c r="AL547" i="1"/>
  <c r="BE547" i="1"/>
  <c r="BM547" i="1"/>
  <c r="BO547" i="1"/>
  <c r="BP547" i="1"/>
  <c r="BS547" i="1"/>
  <c r="BT547" i="1"/>
  <c r="BU547" i="1"/>
  <c r="CV547" i="1" s="1"/>
  <c r="BV547" i="1"/>
  <c r="CW547" i="1" s="1"/>
  <c r="BW547" i="1"/>
  <c r="CX547" i="1" s="1"/>
  <c r="BX547" i="1"/>
  <c r="CY547" i="1" s="1"/>
  <c r="DB547" i="1"/>
  <c r="DC547" i="1"/>
  <c r="DD547" i="1" s="1"/>
  <c r="DE547" i="1" s="1"/>
  <c r="DF547" i="1" s="1"/>
  <c r="DG547" i="1" s="1"/>
  <c r="DH547" i="1" s="1"/>
  <c r="DI547" i="1" s="1"/>
  <c r="DJ547" i="1" s="1"/>
  <c r="DK547" i="1" s="1"/>
  <c r="DL547" i="1" s="1"/>
  <c r="DM547" i="1" s="1"/>
  <c r="DN547" i="1" s="1"/>
  <c r="DO547" i="1" s="1"/>
  <c r="DP547" i="1" s="1"/>
  <c r="DQ547" i="1" s="1"/>
  <c r="DR547" i="1" s="1"/>
  <c r="DS547" i="1" s="1"/>
  <c r="DT547" i="1" s="1"/>
  <c r="DU547" i="1" s="1"/>
  <c r="DV547" i="1" s="1"/>
  <c r="DW547" i="1" s="1"/>
  <c r="DX547" i="1" s="1"/>
  <c r="DY547" i="1" s="1"/>
  <c r="DZ547" i="1" s="1"/>
  <c r="ED547" i="1"/>
  <c r="D547" i="1" s="1"/>
  <c r="EF547" i="1"/>
  <c r="EG547" i="1" s="1"/>
  <c r="EH547" i="1" s="1"/>
  <c r="EI547" i="1" s="1"/>
  <c r="EJ547" i="1" s="1"/>
  <c r="EK547" i="1" s="1"/>
  <c r="EL547" i="1" s="1"/>
  <c r="EM547" i="1" s="1"/>
  <c r="EN547" i="1" s="1"/>
  <c r="EO547" i="1" s="1"/>
  <c r="EP547" i="1" s="1"/>
  <c r="EQ547" i="1" s="1"/>
  <c r="ER547" i="1" s="1"/>
  <c r="ES547" i="1" s="1"/>
  <c r="ET547" i="1" s="1"/>
  <c r="EU547" i="1" s="1"/>
  <c r="EV547" i="1" s="1"/>
  <c r="EW547" i="1" s="1"/>
  <c r="EX547" i="1" s="1"/>
  <c r="EY547" i="1" s="1"/>
  <c r="EZ547" i="1" s="1"/>
  <c r="FA547" i="1" s="1"/>
  <c r="FB547" i="1" s="1"/>
  <c r="FC547" i="1" s="1"/>
  <c r="FD547" i="1" s="1"/>
  <c r="FF547" i="1"/>
  <c r="J547" i="1" s="1"/>
  <c r="E548" i="1"/>
  <c r="BZ548" i="1" s="1"/>
  <c r="F548" i="1"/>
  <c r="G548" i="1"/>
  <c r="H548" i="1"/>
  <c r="I548" i="1"/>
  <c r="K548" i="1"/>
  <c r="Y548" i="1" s="1"/>
  <c r="L548" i="1"/>
  <c r="M548" i="1"/>
  <c r="BK548" i="1" s="1"/>
  <c r="CU548" i="1" s="1"/>
  <c r="N548" i="1"/>
  <c r="BN548" i="1" s="1"/>
  <c r="P548" i="1"/>
  <c r="AO548" i="1"/>
  <c r="AQ548" i="1"/>
  <c r="AR548" i="1"/>
  <c r="AW548" i="1"/>
  <c r="CP548" i="1" s="1"/>
  <c r="AX548" i="1"/>
  <c r="CQ548" i="1" s="1"/>
  <c r="AZ548" i="1"/>
  <c r="BB548" i="1"/>
  <c r="BD548" i="1"/>
  <c r="BF548" i="1"/>
  <c r="BH548" i="1"/>
  <c r="BJ548" i="1"/>
  <c r="CT548" i="1" s="1"/>
  <c r="BO548" i="1"/>
  <c r="BP548" i="1"/>
  <c r="BR548" i="1"/>
  <c r="BT548" i="1"/>
  <c r="BW548" i="1"/>
  <c r="CX548" i="1" s="1"/>
  <c r="BX548" i="1"/>
  <c r="CR548" i="1"/>
  <c r="CY548" i="1"/>
  <c r="DB548" i="1"/>
  <c r="DC548" i="1" s="1"/>
  <c r="DD548" i="1" s="1"/>
  <c r="DE548" i="1" s="1"/>
  <c r="DF548" i="1" s="1"/>
  <c r="DG548" i="1" s="1"/>
  <c r="DH548" i="1" s="1"/>
  <c r="DI548" i="1" s="1"/>
  <c r="DJ548" i="1" s="1"/>
  <c r="DK548" i="1" s="1"/>
  <c r="DL548" i="1" s="1"/>
  <c r="DM548" i="1" s="1"/>
  <c r="DN548" i="1" s="1"/>
  <c r="DO548" i="1" s="1"/>
  <c r="DP548" i="1" s="1"/>
  <c r="DQ548" i="1" s="1"/>
  <c r="DR548" i="1" s="1"/>
  <c r="DS548" i="1" s="1"/>
  <c r="DT548" i="1" s="1"/>
  <c r="DU548" i="1" s="1"/>
  <c r="DV548" i="1" s="1"/>
  <c r="DW548" i="1" s="1"/>
  <c r="DX548" i="1" s="1"/>
  <c r="DY548" i="1" s="1"/>
  <c r="DZ548" i="1" s="1"/>
  <c r="ED548" i="1"/>
  <c r="D548" i="1" s="1"/>
  <c r="C548" i="1" s="1"/>
  <c r="EF548" i="1"/>
  <c r="EG548" i="1" s="1"/>
  <c r="EH548" i="1" s="1"/>
  <c r="EI548" i="1" s="1"/>
  <c r="EJ548" i="1" s="1"/>
  <c r="EK548" i="1" s="1"/>
  <c r="EL548" i="1" s="1"/>
  <c r="EM548" i="1" s="1"/>
  <c r="EN548" i="1" s="1"/>
  <c r="EO548" i="1" s="1"/>
  <c r="EP548" i="1" s="1"/>
  <c r="EQ548" i="1" s="1"/>
  <c r="ER548" i="1" s="1"/>
  <c r="ES548" i="1" s="1"/>
  <c r="ET548" i="1" s="1"/>
  <c r="EU548" i="1" s="1"/>
  <c r="EV548" i="1" s="1"/>
  <c r="EW548" i="1" s="1"/>
  <c r="EX548" i="1" s="1"/>
  <c r="EY548" i="1" s="1"/>
  <c r="EZ548" i="1" s="1"/>
  <c r="FA548" i="1" s="1"/>
  <c r="FB548" i="1" s="1"/>
  <c r="FC548" i="1" s="1"/>
  <c r="FD548" i="1" s="1"/>
  <c r="FF548" i="1"/>
  <c r="J548" i="1" s="1"/>
  <c r="E549" i="1"/>
  <c r="F549" i="1"/>
  <c r="G549" i="1"/>
  <c r="BZ549" i="1" s="1"/>
  <c r="CG549" i="1" s="1"/>
  <c r="H549" i="1"/>
  <c r="I549" i="1"/>
  <c r="K549" i="1"/>
  <c r="L549" i="1"/>
  <c r="AM549" i="1" s="1"/>
  <c r="M549" i="1"/>
  <c r="N549" i="1"/>
  <c r="BU549" i="1" s="1"/>
  <c r="CV549" i="1" s="1"/>
  <c r="P549" i="1"/>
  <c r="AL549" i="1"/>
  <c r="AT549" i="1"/>
  <c r="BO549" i="1"/>
  <c r="DB549" i="1"/>
  <c r="DC549" i="1" s="1"/>
  <c r="DD549" i="1" s="1"/>
  <c r="DE549" i="1" s="1"/>
  <c r="DF549" i="1" s="1"/>
  <c r="DG549" i="1" s="1"/>
  <c r="DH549" i="1" s="1"/>
  <c r="DI549" i="1" s="1"/>
  <c r="DJ549" i="1" s="1"/>
  <c r="DK549" i="1" s="1"/>
  <c r="DL549" i="1" s="1"/>
  <c r="DM549" i="1" s="1"/>
  <c r="DN549" i="1" s="1"/>
  <c r="DO549" i="1" s="1"/>
  <c r="DP549" i="1" s="1"/>
  <c r="DQ549" i="1" s="1"/>
  <c r="DR549" i="1" s="1"/>
  <c r="DS549" i="1" s="1"/>
  <c r="DT549" i="1" s="1"/>
  <c r="DU549" i="1" s="1"/>
  <c r="DV549" i="1" s="1"/>
  <c r="DW549" i="1" s="1"/>
  <c r="DX549" i="1" s="1"/>
  <c r="DY549" i="1" s="1"/>
  <c r="DZ549" i="1" s="1"/>
  <c r="ED549" i="1"/>
  <c r="D549" i="1" s="1"/>
  <c r="C549" i="1" s="1"/>
  <c r="EF549" i="1"/>
  <c r="EG549" i="1" s="1"/>
  <c r="EH549" i="1" s="1"/>
  <c r="EI549" i="1" s="1"/>
  <c r="EJ549" i="1" s="1"/>
  <c r="EK549" i="1" s="1"/>
  <c r="EL549" i="1" s="1"/>
  <c r="EM549" i="1" s="1"/>
  <c r="EN549" i="1" s="1"/>
  <c r="EO549" i="1" s="1"/>
  <c r="EP549" i="1" s="1"/>
  <c r="EQ549" i="1" s="1"/>
  <c r="ER549" i="1" s="1"/>
  <c r="ES549" i="1" s="1"/>
  <c r="ET549" i="1" s="1"/>
  <c r="EU549" i="1" s="1"/>
  <c r="EV549" i="1" s="1"/>
  <c r="EW549" i="1" s="1"/>
  <c r="EX549" i="1" s="1"/>
  <c r="EY549" i="1" s="1"/>
  <c r="EZ549" i="1" s="1"/>
  <c r="FA549" i="1" s="1"/>
  <c r="FB549" i="1" s="1"/>
  <c r="FC549" i="1" s="1"/>
  <c r="FD549" i="1" s="1"/>
  <c r="FF549" i="1"/>
  <c r="J549" i="1" s="1"/>
  <c r="E550" i="1"/>
  <c r="F550" i="1"/>
  <c r="G550" i="1"/>
  <c r="H550" i="1"/>
  <c r="I550" i="1"/>
  <c r="K550" i="1"/>
  <c r="AG550" i="1" s="1"/>
  <c r="L550" i="1"/>
  <c r="AV550" i="1" s="1"/>
  <c r="CO550" i="1" s="1"/>
  <c r="M550" i="1"/>
  <c r="BD550" i="1" s="1"/>
  <c r="N550" i="1"/>
  <c r="P550" i="1"/>
  <c r="AE550" i="1"/>
  <c r="BC550" i="1"/>
  <c r="DB550" i="1"/>
  <c r="DC550" i="1" s="1"/>
  <c r="DD550" i="1" s="1"/>
  <c r="DE550" i="1" s="1"/>
  <c r="DF550" i="1" s="1"/>
  <c r="DG550" i="1" s="1"/>
  <c r="DH550" i="1" s="1"/>
  <c r="DI550" i="1" s="1"/>
  <c r="DJ550" i="1" s="1"/>
  <c r="DK550" i="1" s="1"/>
  <c r="DL550" i="1" s="1"/>
  <c r="DM550" i="1" s="1"/>
  <c r="DN550" i="1" s="1"/>
  <c r="DO550" i="1" s="1"/>
  <c r="DP550" i="1" s="1"/>
  <c r="DQ550" i="1" s="1"/>
  <c r="DR550" i="1" s="1"/>
  <c r="DS550" i="1" s="1"/>
  <c r="DT550" i="1" s="1"/>
  <c r="DU550" i="1" s="1"/>
  <c r="DV550" i="1" s="1"/>
  <c r="DW550" i="1" s="1"/>
  <c r="DX550" i="1" s="1"/>
  <c r="DY550" i="1" s="1"/>
  <c r="DZ550" i="1" s="1"/>
  <c r="ED550" i="1"/>
  <c r="D550" i="1" s="1"/>
  <c r="C550" i="1" s="1"/>
  <c r="EF550" i="1"/>
  <c r="EG550" i="1" s="1"/>
  <c r="EH550" i="1" s="1"/>
  <c r="EI550" i="1" s="1"/>
  <c r="EJ550" i="1" s="1"/>
  <c r="EK550" i="1" s="1"/>
  <c r="EL550" i="1" s="1"/>
  <c r="EM550" i="1" s="1"/>
  <c r="EN550" i="1" s="1"/>
  <c r="EO550" i="1" s="1"/>
  <c r="EP550" i="1" s="1"/>
  <c r="EQ550" i="1" s="1"/>
  <c r="ER550" i="1" s="1"/>
  <c r="ES550" i="1" s="1"/>
  <c r="ET550" i="1" s="1"/>
  <c r="EU550" i="1" s="1"/>
  <c r="EV550" i="1" s="1"/>
  <c r="EW550" i="1" s="1"/>
  <c r="EX550" i="1" s="1"/>
  <c r="EY550" i="1" s="1"/>
  <c r="EZ550" i="1" s="1"/>
  <c r="FA550" i="1" s="1"/>
  <c r="FB550" i="1" s="1"/>
  <c r="FC550" i="1" s="1"/>
  <c r="FD550" i="1" s="1"/>
  <c r="FF550" i="1"/>
  <c r="J550" i="1" s="1"/>
  <c r="E551" i="1"/>
  <c r="F551" i="1"/>
  <c r="G551" i="1"/>
  <c r="BZ551" i="1" s="1"/>
  <c r="CH551" i="1" s="1"/>
  <c r="H551" i="1"/>
  <c r="I551" i="1"/>
  <c r="K551" i="1"/>
  <c r="AI551" i="1" s="1"/>
  <c r="CK551" i="1" s="1"/>
  <c r="L551" i="1"/>
  <c r="AL551" i="1" s="1"/>
  <c r="M551" i="1"/>
  <c r="N551" i="1"/>
  <c r="BO551" i="1" s="1"/>
  <c r="P551" i="1"/>
  <c r="AK551" i="1"/>
  <c r="CM551" i="1" s="1"/>
  <c r="AT551" i="1"/>
  <c r="BB551" i="1"/>
  <c r="BK551" i="1"/>
  <c r="CU551" i="1" s="1"/>
  <c r="BM551" i="1"/>
  <c r="BP551" i="1"/>
  <c r="BT551" i="1"/>
  <c r="BV551" i="1"/>
  <c r="CW551" i="1" s="1"/>
  <c r="DB551" i="1"/>
  <c r="DC551" i="1" s="1"/>
  <c r="DD551" i="1" s="1"/>
  <c r="DE551" i="1" s="1"/>
  <c r="DF551" i="1" s="1"/>
  <c r="DG551" i="1" s="1"/>
  <c r="DH551" i="1" s="1"/>
  <c r="DI551" i="1" s="1"/>
  <c r="DJ551" i="1" s="1"/>
  <c r="DK551" i="1" s="1"/>
  <c r="DL551" i="1" s="1"/>
  <c r="DM551" i="1" s="1"/>
  <c r="DN551" i="1" s="1"/>
  <c r="DO551" i="1" s="1"/>
  <c r="DP551" i="1" s="1"/>
  <c r="DQ551" i="1" s="1"/>
  <c r="DR551" i="1" s="1"/>
  <c r="DS551" i="1" s="1"/>
  <c r="DT551" i="1" s="1"/>
  <c r="DU551" i="1" s="1"/>
  <c r="DV551" i="1" s="1"/>
  <c r="DW551" i="1" s="1"/>
  <c r="DX551" i="1" s="1"/>
  <c r="DY551" i="1" s="1"/>
  <c r="DZ551" i="1" s="1"/>
  <c r="ED551" i="1"/>
  <c r="D551" i="1" s="1"/>
  <c r="C551" i="1" s="1"/>
  <c r="EF551" i="1"/>
  <c r="EG551" i="1"/>
  <c r="EH551" i="1" s="1"/>
  <c r="EI551" i="1" s="1"/>
  <c r="EJ551" i="1" s="1"/>
  <c r="EK551" i="1" s="1"/>
  <c r="EL551" i="1" s="1"/>
  <c r="EM551" i="1" s="1"/>
  <c r="EN551" i="1" s="1"/>
  <c r="EO551" i="1" s="1"/>
  <c r="EP551" i="1" s="1"/>
  <c r="EQ551" i="1" s="1"/>
  <c r="ER551" i="1" s="1"/>
  <c r="ES551" i="1" s="1"/>
  <c r="ET551" i="1" s="1"/>
  <c r="EU551" i="1" s="1"/>
  <c r="EV551" i="1" s="1"/>
  <c r="EW551" i="1" s="1"/>
  <c r="EX551" i="1" s="1"/>
  <c r="EY551" i="1" s="1"/>
  <c r="EZ551" i="1" s="1"/>
  <c r="FA551" i="1" s="1"/>
  <c r="FB551" i="1" s="1"/>
  <c r="FC551" i="1" s="1"/>
  <c r="FD551" i="1" s="1"/>
  <c r="FF551" i="1"/>
  <c r="J551" i="1" s="1"/>
  <c r="E552" i="1"/>
  <c r="F552" i="1"/>
  <c r="G552" i="1"/>
  <c r="H552" i="1"/>
  <c r="I552" i="1"/>
  <c r="K552" i="1"/>
  <c r="AC552" i="1" s="1"/>
  <c r="L552" i="1"/>
  <c r="AP552" i="1" s="1"/>
  <c r="M552" i="1"/>
  <c r="BK552" i="1" s="1"/>
  <c r="CU552" i="1" s="1"/>
  <c r="N552" i="1"/>
  <c r="BU552" i="1" s="1"/>
  <c r="CV552" i="1" s="1"/>
  <c r="P552" i="1"/>
  <c r="AL552" i="1"/>
  <c r="AN552" i="1"/>
  <c r="AQ552" i="1"/>
  <c r="AT552" i="1"/>
  <c r="AV552" i="1"/>
  <c r="CO552" i="1" s="1"/>
  <c r="AY552" i="1"/>
  <c r="BA552" i="1"/>
  <c r="BE552" i="1"/>
  <c r="BF552" i="1"/>
  <c r="BG552" i="1"/>
  <c r="BI552" i="1"/>
  <c r="CS552" i="1" s="1"/>
  <c r="BR552" i="1"/>
  <c r="BX552" i="1"/>
  <c r="CY552" i="1" s="1"/>
  <c r="DB552" i="1"/>
  <c r="DC552" i="1" s="1"/>
  <c r="DD552" i="1" s="1"/>
  <c r="DE552" i="1" s="1"/>
  <c r="DF552" i="1" s="1"/>
  <c r="DG552" i="1" s="1"/>
  <c r="DH552" i="1" s="1"/>
  <c r="DI552" i="1" s="1"/>
  <c r="DJ552" i="1" s="1"/>
  <c r="DK552" i="1" s="1"/>
  <c r="DL552" i="1" s="1"/>
  <c r="DM552" i="1" s="1"/>
  <c r="DN552" i="1" s="1"/>
  <c r="DO552" i="1" s="1"/>
  <c r="DP552" i="1" s="1"/>
  <c r="DQ552" i="1" s="1"/>
  <c r="DR552" i="1" s="1"/>
  <c r="DS552" i="1" s="1"/>
  <c r="DT552" i="1" s="1"/>
  <c r="DU552" i="1" s="1"/>
  <c r="DV552" i="1" s="1"/>
  <c r="DW552" i="1" s="1"/>
  <c r="DX552" i="1" s="1"/>
  <c r="DY552" i="1" s="1"/>
  <c r="DZ552" i="1" s="1"/>
  <c r="ED552" i="1"/>
  <c r="D552" i="1" s="1"/>
  <c r="C552" i="1" s="1"/>
  <c r="EF552" i="1"/>
  <c r="EG552" i="1" s="1"/>
  <c r="EH552" i="1" s="1"/>
  <c r="EI552" i="1" s="1"/>
  <c r="EJ552" i="1" s="1"/>
  <c r="EK552" i="1" s="1"/>
  <c r="EL552" i="1" s="1"/>
  <c r="EM552" i="1" s="1"/>
  <c r="EN552" i="1" s="1"/>
  <c r="EO552" i="1" s="1"/>
  <c r="EP552" i="1" s="1"/>
  <c r="EQ552" i="1" s="1"/>
  <c r="ER552" i="1" s="1"/>
  <c r="ES552" i="1" s="1"/>
  <c r="ET552" i="1" s="1"/>
  <c r="EU552" i="1" s="1"/>
  <c r="EV552" i="1" s="1"/>
  <c r="EW552" i="1" s="1"/>
  <c r="EX552" i="1" s="1"/>
  <c r="EY552" i="1" s="1"/>
  <c r="EZ552" i="1" s="1"/>
  <c r="FA552" i="1" s="1"/>
  <c r="FB552" i="1" s="1"/>
  <c r="FC552" i="1" s="1"/>
  <c r="FD552" i="1" s="1"/>
  <c r="FF552" i="1"/>
  <c r="J552" i="1" s="1"/>
  <c r="E553" i="1"/>
  <c r="BZ553" i="1" s="1"/>
  <c r="F553" i="1"/>
  <c r="G553" i="1"/>
  <c r="H553" i="1"/>
  <c r="I553" i="1"/>
  <c r="K553" i="1"/>
  <c r="Z553" i="1" s="1"/>
  <c r="L553" i="1"/>
  <c r="M553" i="1"/>
  <c r="BB553" i="1" s="1"/>
  <c r="N553" i="1"/>
  <c r="BQ553" i="1" s="1"/>
  <c r="P553" i="1"/>
  <c r="AA553" i="1"/>
  <c r="AD553" i="1"/>
  <c r="AF553" i="1"/>
  <c r="AI553" i="1"/>
  <c r="CK553" i="1" s="1"/>
  <c r="AY553" i="1"/>
  <c r="BE553" i="1"/>
  <c r="BJ553" i="1"/>
  <c r="CT553" i="1" s="1"/>
  <c r="DB553" i="1"/>
  <c r="DC553" i="1" s="1"/>
  <c r="DD553" i="1" s="1"/>
  <c r="DE553" i="1" s="1"/>
  <c r="DF553" i="1" s="1"/>
  <c r="DG553" i="1" s="1"/>
  <c r="DH553" i="1" s="1"/>
  <c r="DI553" i="1" s="1"/>
  <c r="DJ553" i="1" s="1"/>
  <c r="DK553" i="1" s="1"/>
  <c r="DL553" i="1" s="1"/>
  <c r="DM553" i="1" s="1"/>
  <c r="DN553" i="1" s="1"/>
  <c r="DO553" i="1" s="1"/>
  <c r="DP553" i="1" s="1"/>
  <c r="DQ553" i="1" s="1"/>
  <c r="DR553" i="1" s="1"/>
  <c r="DS553" i="1" s="1"/>
  <c r="DT553" i="1" s="1"/>
  <c r="DU553" i="1" s="1"/>
  <c r="DV553" i="1" s="1"/>
  <c r="DW553" i="1" s="1"/>
  <c r="DX553" i="1" s="1"/>
  <c r="DY553" i="1" s="1"/>
  <c r="DZ553" i="1" s="1"/>
  <c r="ED553" i="1"/>
  <c r="D553" i="1" s="1"/>
  <c r="C553" i="1" s="1"/>
  <c r="EF553" i="1"/>
  <c r="EG553" i="1" s="1"/>
  <c r="EH553" i="1" s="1"/>
  <c r="EI553" i="1" s="1"/>
  <c r="EJ553" i="1" s="1"/>
  <c r="EK553" i="1" s="1"/>
  <c r="EL553" i="1" s="1"/>
  <c r="EM553" i="1" s="1"/>
  <c r="EN553" i="1" s="1"/>
  <c r="EO553" i="1" s="1"/>
  <c r="EP553" i="1" s="1"/>
  <c r="EQ553" i="1" s="1"/>
  <c r="ER553" i="1" s="1"/>
  <c r="ES553" i="1" s="1"/>
  <c r="ET553" i="1" s="1"/>
  <c r="EU553" i="1" s="1"/>
  <c r="EV553" i="1" s="1"/>
  <c r="EW553" i="1" s="1"/>
  <c r="EX553" i="1" s="1"/>
  <c r="EY553" i="1" s="1"/>
  <c r="EZ553" i="1" s="1"/>
  <c r="FA553" i="1" s="1"/>
  <c r="FB553" i="1" s="1"/>
  <c r="FC553" i="1" s="1"/>
  <c r="FD553" i="1" s="1"/>
  <c r="FF553" i="1"/>
  <c r="J553" i="1" s="1"/>
  <c r="E554" i="1"/>
  <c r="F554" i="1"/>
  <c r="G554" i="1"/>
  <c r="H554" i="1"/>
  <c r="I554" i="1"/>
  <c r="K554" i="1"/>
  <c r="AA554" i="1" s="1"/>
  <c r="L554" i="1"/>
  <c r="AX554" i="1" s="1"/>
  <c r="CQ554" i="1" s="1"/>
  <c r="M554" i="1"/>
  <c r="BB554" i="1" s="1"/>
  <c r="N554" i="1"/>
  <c r="BX554" i="1" s="1"/>
  <c r="CY554" i="1" s="1"/>
  <c r="P554" i="1"/>
  <c r="AR554" i="1"/>
  <c r="BD554" i="1"/>
  <c r="BJ554" i="1"/>
  <c r="CT554" i="1" s="1"/>
  <c r="BQ554" i="1"/>
  <c r="DB554" i="1"/>
  <c r="DC554" i="1" s="1"/>
  <c r="DD554" i="1" s="1"/>
  <c r="DE554" i="1" s="1"/>
  <c r="DF554" i="1" s="1"/>
  <c r="DG554" i="1" s="1"/>
  <c r="DH554" i="1" s="1"/>
  <c r="DI554" i="1" s="1"/>
  <c r="DJ554" i="1" s="1"/>
  <c r="DK554" i="1" s="1"/>
  <c r="DL554" i="1" s="1"/>
  <c r="DM554" i="1" s="1"/>
  <c r="DN554" i="1" s="1"/>
  <c r="DO554" i="1" s="1"/>
  <c r="DP554" i="1" s="1"/>
  <c r="DQ554" i="1" s="1"/>
  <c r="DR554" i="1" s="1"/>
  <c r="DS554" i="1" s="1"/>
  <c r="DT554" i="1" s="1"/>
  <c r="DU554" i="1" s="1"/>
  <c r="DV554" i="1" s="1"/>
  <c r="DW554" i="1" s="1"/>
  <c r="DX554" i="1" s="1"/>
  <c r="DY554" i="1" s="1"/>
  <c r="DZ554" i="1" s="1"/>
  <c r="ED554" i="1"/>
  <c r="D554" i="1" s="1"/>
  <c r="C554" i="1" s="1"/>
  <c r="EF554" i="1"/>
  <c r="EG554" i="1" s="1"/>
  <c r="EH554" i="1" s="1"/>
  <c r="EI554" i="1" s="1"/>
  <c r="EJ554" i="1" s="1"/>
  <c r="EK554" i="1" s="1"/>
  <c r="EL554" i="1" s="1"/>
  <c r="EM554" i="1" s="1"/>
  <c r="EN554" i="1" s="1"/>
  <c r="EO554" i="1" s="1"/>
  <c r="EP554" i="1" s="1"/>
  <c r="EQ554" i="1" s="1"/>
  <c r="ER554" i="1" s="1"/>
  <c r="ES554" i="1" s="1"/>
  <c r="ET554" i="1" s="1"/>
  <c r="EU554" i="1" s="1"/>
  <c r="EV554" i="1" s="1"/>
  <c r="EW554" i="1" s="1"/>
  <c r="EX554" i="1" s="1"/>
  <c r="EY554" i="1" s="1"/>
  <c r="EZ554" i="1" s="1"/>
  <c r="FA554" i="1" s="1"/>
  <c r="FB554" i="1" s="1"/>
  <c r="FC554" i="1" s="1"/>
  <c r="FD554" i="1" s="1"/>
  <c r="FF554" i="1"/>
  <c r="J554" i="1" s="1"/>
  <c r="E555" i="1"/>
  <c r="F555" i="1"/>
  <c r="G555" i="1"/>
  <c r="H555" i="1"/>
  <c r="I555" i="1"/>
  <c r="K555" i="1"/>
  <c r="AJ555" i="1" s="1"/>
  <c r="CL555" i="1" s="1"/>
  <c r="L555" i="1"/>
  <c r="M555" i="1"/>
  <c r="BA555" i="1" s="1"/>
  <c r="N555" i="1"/>
  <c r="BP555" i="1" s="1"/>
  <c r="P555" i="1"/>
  <c r="AO555" i="1"/>
  <c r="AS555" i="1"/>
  <c r="AU555" i="1"/>
  <c r="CN555" i="1" s="1"/>
  <c r="AY555" i="1"/>
  <c r="BB555" i="1"/>
  <c r="BF555" i="1"/>
  <c r="BL555" i="1"/>
  <c r="BM555" i="1"/>
  <c r="BQ555" i="1"/>
  <c r="BU555" i="1"/>
  <c r="CV555" i="1" s="1"/>
  <c r="BW555" i="1"/>
  <c r="CX555" i="1" s="1"/>
  <c r="DB555" i="1"/>
  <c r="DC555" i="1" s="1"/>
  <c r="DD555" i="1" s="1"/>
  <c r="DE555" i="1" s="1"/>
  <c r="DF555" i="1" s="1"/>
  <c r="DG555" i="1" s="1"/>
  <c r="DH555" i="1" s="1"/>
  <c r="DI555" i="1" s="1"/>
  <c r="DJ555" i="1" s="1"/>
  <c r="DK555" i="1" s="1"/>
  <c r="DL555" i="1" s="1"/>
  <c r="DM555" i="1" s="1"/>
  <c r="DN555" i="1" s="1"/>
  <c r="DO555" i="1" s="1"/>
  <c r="DP555" i="1" s="1"/>
  <c r="DQ555" i="1" s="1"/>
  <c r="DR555" i="1" s="1"/>
  <c r="DS555" i="1" s="1"/>
  <c r="DT555" i="1" s="1"/>
  <c r="DU555" i="1" s="1"/>
  <c r="DV555" i="1" s="1"/>
  <c r="DW555" i="1" s="1"/>
  <c r="DX555" i="1" s="1"/>
  <c r="DY555" i="1" s="1"/>
  <c r="DZ555" i="1" s="1"/>
  <c r="ED555" i="1"/>
  <c r="D555" i="1" s="1"/>
  <c r="C555" i="1" s="1"/>
  <c r="EF555" i="1"/>
  <c r="EG555" i="1" s="1"/>
  <c r="EH555" i="1" s="1"/>
  <c r="EI555" i="1" s="1"/>
  <c r="EJ555" i="1" s="1"/>
  <c r="EK555" i="1" s="1"/>
  <c r="EL555" i="1" s="1"/>
  <c r="EM555" i="1" s="1"/>
  <c r="EN555" i="1" s="1"/>
  <c r="EO555" i="1" s="1"/>
  <c r="EP555" i="1" s="1"/>
  <c r="EQ555" i="1" s="1"/>
  <c r="ER555" i="1" s="1"/>
  <c r="ES555" i="1" s="1"/>
  <c r="ET555" i="1" s="1"/>
  <c r="EU555" i="1" s="1"/>
  <c r="EV555" i="1" s="1"/>
  <c r="EW555" i="1" s="1"/>
  <c r="EX555" i="1" s="1"/>
  <c r="EY555" i="1" s="1"/>
  <c r="EZ555" i="1" s="1"/>
  <c r="FA555" i="1" s="1"/>
  <c r="FB555" i="1" s="1"/>
  <c r="FC555" i="1" s="1"/>
  <c r="FD555" i="1" s="1"/>
  <c r="FF555" i="1"/>
  <c r="J555" i="1" s="1"/>
  <c r="E556" i="1"/>
  <c r="F556" i="1"/>
  <c r="G556" i="1"/>
  <c r="H556" i="1"/>
  <c r="I556" i="1"/>
  <c r="K556" i="1"/>
  <c r="AD556" i="1" s="1"/>
  <c r="L556" i="1"/>
  <c r="M556" i="1"/>
  <c r="N556" i="1"/>
  <c r="BV556" i="1" s="1"/>
  <c r="P556" i="1"/>
  <c r="AB556" i="1"/>
  <c r="AE556" i="1"/>
  <c r="AI556" i="1"/>
  <c r="CK556" i="1" s="1"/>
  <c r="AN556" i="1"/>
  <c r="AU556" i="1"/>
  <c r="CN556" i="1" s="1"/>
  <c r="BL556" i="1"/>
  <c r="BM556" i="1"/>
  <c r="BN556" i="1"/>
  <c r="BO556" i="1"/>
  <c r="BQ556" i="1"/>
  <c r="BR556" i="1"/>
  <c r="BS556" i="1"/>
  <c r="BU556" i="1"/>
  <c r="CV556" i="1" s="1"/>
  <c r="BW556" i="1"/>
  <c r="CX556" i="1" s="1"/>
  <c r="BX556" i="1"/>
  <c r="CY556" i="1" s="1"/>
  <c r="CW556" i="1"/>
  <c r="DB556" i="1"/>
  <c r="DC556" i="1" s="1"/>
  <c r="DD556" i="1" s="1"/>
  <c r="DE556" i="1" s="1"/>
  <c r="DF556" i="1" s="1"/>
  <c r="DG556" i="1" s="1"/>
  <c r="DH556" i="1" s="1"/>
  <c r="DI556" i="1" s="1"/>
  <c r="DJ556" i="1" s="1"/>
  <c r="DK556" i="1" s="1"/>
  <c r="DL556" i="1" s="1"/>
  <c r="DM556" i="1" s="1"/>
  <c r="DN556" i="1" s="1"/>
  <c r="DO556" i="1" s="1"/>
  <c r="DP556" i="1" s="1"/>
  <c r="DQ556" i="1" s="1"/>
  <c r="DR556" i="1" s="1"/>
  <c r="DS556" i="1" s="1"/>
  <c r="DT556" i="1" s="1"/>
  <c r="DU556" i="1" s="1"/>
  <c r="DV556" i="1" s="1"/>
  <c r="DW556" i="1" s="1"/>
  <c r="DX556" i="1" s="1"/>
  <c r="DY556" i="1" s="1"/>
  <c r="DZ556" i="1" s="1"/>
  <c r="ED556" i="1"/>
  <c r="D556" i="1" s="1"/>
  <c r="C556" i="1" s="1"/>
  <c r="EF556" i="1"/>
  <c r="EG556" i="1" s="1"/>
  <c r="EH556" i="1" s="1"/>
  <c r="EI556" i="1" s="1"/>
  <c r="EJ556" i="1" s="1"/>
  <c r="EK556" i="1" s="1"/>
  <c r="EL556" i="1" s="1"/>
  <c r="EM556" i="1" s="1"/>
  <c r="EN556" i="1" s="1"/>
  <c r="EO556" i="1" s="1"/>
  <c r="EP556" i="1" s="1"/>
  <c r="EQ556" i="1" s="1"/>
  <c r="ER556" i="1" s="1"/>
  <c r="ES556" i="1" s="1"/>
  <c r="ET556" i="1" s="1"/>
  <c r="EU556" i="1" s="1"/>
  <c r="EV556" i="1" s="1"/>
  <c r="EW556" i="1" s="1"/>
  <c r="EX556" i="1" s="1"/>
  <c r="EY556" i="1" s="1"/>
  <c r="EZ556" i="1" s="1"/>
  <c r="FA556" i="1" s="1"/>
  <c r="FB556" i="1" s="1"/>
  <c r="FC556" i="1" s="1"/>
  <c r="FD556" i="1" s="1"/>
  <c r="FF556" i="1"/>
  <c r="J556" i="1" s="1"/>
  <c r="E557" i="1"/>
  <c r="F557" i="1"/>
  <c r="G557" i="1"/>
  <c r="H557" i="1"/>
  <c r="I557" i="1"/>
  <c r="K557" i="1"/>
  <c r="L557" i="1"/>
  <c r="AR557" i="1" s="1"/>
  <c r="M557" i="1"/>
  <c r="BJ557" i="1" s="1"/>
  <c r="CT557" i="1" s="1"/>
  <c r="N557" i="1"/>
  <c r="BW557" i="1" s="1"/>
  <c r="CX557" i="1" s="1"/>
  <c r="P557" i="1"/>
  <c r="AL557" i="1"/>
  <c r="AM557" i="1"/>
  <c r="AO557" i="1"/>
  <c r="AP557" i="1"/>
  <c r="AQ557" i="1"/>
  <c r="AT557" i="1"/>
  <c r="AU557" i="1"/>
  <c r="CN557" i="1" s="1"/>
  <c r="AV557" i="1"/>
  <c r="CO557" i="1" s="1"/>
  <c r="AX557" i="1"/>
  <c r="CQ557" i="1" s="1"/>
  <c r="BL557" i="1"/>
  <c r="BP557" i="1"/>
  <c r="BZ557" i="1"/>
  <c r="DB557" i="1"/>
  <c r="DC557" i="1" s="1"/>
  <c r="DD557" i="1"/>
  <c r="DE557" i="1" s="1"/>
  <c r="DF557" i="1" s="1"/>
  <c r="DG557" i="1" s="1"/>
  <c r="DH557" i="1" s="1"/>
  <c r="DI557" i="1" s="1"/>
  <c r="DJ557" i="1" s="1"/>
  <c r="DK557" i="1" s="1"/>
  <c r="DL557" i="1" s="1"/>
  <c r="DM557" i="1" s="1"/>
  <c r="DN557" i="1" s="1"/>
  <c r="DO557" i="1" s="1"/>
  <c r="DP557" i="1" s="1"/>
  <c r="DQ557" i="1" s="1"/>
  <c r="DR557" i="1" s="1"/>
  <c r="DS557" i="1" s="1"/>
  <c r="DT557" i="1" s="1"/>
  <c r="DU557" i="1" s="1"/>
  <c r="DV557" i="1" s="1"/>
  <c r="DW557" i="1" s="1"/>
  <c r="DX557" i="1" s="1"/>
  <c r="DY557" i="1" s="1"/>
  <c r="DZ557" i="1" s="1"/>
  <c r="ED557" i="1"/>
  <c r="D557" i="1" s="1"/>
  <c r="C557" i="1" s="1"/>
  <c r="EF557" i="1"/>
  <c r="EG557" i="1" s="1"/>
  <c r="EH557" i="1" s="1"/>
  <c r="EI557" i="1" s="1"/>
  <c r="EJ557" i="1" s="1"/>
  <c r="EK557" i="1" s="1"/>
  <c r="EL557" i="1" s="1"/>
  <c r="EM557" i="1" s="1"/>
  <c r="EN557" i="1" s="1"/>
  <c r="EO557" i="1" s="1"/>
  <c r="EP557" i="1" s="1"/>
  <c r="EQ557" i="1" s="1"/>
  <c r="ER557" i="1" s="1"/>
  <c r="ES557" i="1" s="1"/>
  <c r="ET557" i="1" s="1"/>
  <c r="EU557" i="1" s="1"/>
  <c r="EV557" i="1" s="1"/>
  <c r="EW557" i="1" s="1"/>
  <c r="EX557" i="1" s="1"/>
  <c r="EY557" i="1" s="1"/>
  <c r="EZ557" i="1" s="1"/>
  <c r="FA557" i="1" s="1"/>
  <c r="FB557" i="1" s="1"/>
  <c r="FC557" i="1" s="1"/>
  <c r="FD557" i="1" s="1"/>
  <c r="FF557" i="1"/>
  <c r="J557" i="1" s="1"/>
  <c r="E558" i="1"/>
  <c r="F558" i="1"/>
  <c r="G558" i="1"/>
  <c r="BZ558" i="1" s="1"/>
  <c r="H558" i="1"/>
  <c r="I558" i="1"/>
  <c r="K558" i="1"/>
  <c r="Y558" i="1" s="1"/>
  <c r="L558" i="1"/>
  <c r="AX558" i="1" s="1"/>
  <c r="CQ558" i="1" s="1"/>
  <c r="M558" i="1"/>
  <c r="BJ558" i="1" s="1"/>
  <c r="CT558" i="1" s="1"/>
  <c r="N558" i="1"/>
  <c r="BO558" i="1" s="1"/>
  <c r="P558" i="1"/>
  <c r="AP558" i="1"/>
  <c r="AY558" i="1"/>
  <c r="BA558" i="1"/>
  <c r="BC558" i="1"/>
  <c r="BE558" i="1"/>
  <c r="BG558" i="1"/>
  <c r="BI558" i="1"/>
  <c r="CS558" i="1" s="1"/>
  <c r="BP558" i="1"/>
  <c r="DB558" i="1"/>
  <c r="DC558" i="1"/>
  <c r="DD558" i="1" s="1"/>
  <c r="DE558" i="1" s="1"/>
  <c r="DF558" i="1" s="1"/>
  <c r="DG558" i="1" s="1"/>
  <c r="DH558" i="1" s="1"/>
  <c r="DI558" i="1" s="1"/>
  <c r="DJ558" i="1" s="1"/>
  <c r="DK558" i="1" s="1"/>
  <c r="DL558" i="1" s="1"/>
  <c r="DM558" i="1" s="1"/>
  <c r="DN558" i="1" s="1"/>
  <c r="DO558" i="1" s="1"/>
  <c r="DP558" i="1" s="1"/>
  <c r="DQ558" i="1" s="1"/>
  <c r="DR558" i="1" s="1"/>
  <c r="DS558" i="1" s="1"/>
  <c r="DT558" i="1" s="1"/>
  <c r="DU558" i="1" s="1"/>
  <c r="DV558" i="1" s="1"/>
  <c r="DW558" i="1" s="1"/>
  <c r="DX558" i="1" s="1"/>
  <c r="DY558" i="1" s="1"/>
  <c r="DZ558" i="1" s="1"/>
  <c r="ED558" i="1"/>
  <c r="D558" i="1" s="1"/>
  <c r="C558" i="1" s="1"/>
  <c r="EF558" i="1"/>
  <c r="EG558" i="1" s="1"/>
  <c r="EH558" i="1" s="1"/>
  <c r="EI558" i="1" s="1"/>
  <c r="EJ558" i="1" s="1"/>
  <c r="EK558" i="1" s="1"/>
  <c r="EL558" i="1" s="1"/>
  <c r="EM558" i="1" s="1"/>
  <c r="EN558" i="1" s="1"/>
  <c r="EO558" i="1" s="1"/>
  <c r="EP558" i="1" s="1"/>
  <c r="EQ558" i="1" s="1"/>
  <c r="ER558" i="1" s="1"/>
  <c r="ES558" i="1" s="1"/>
  <c r="ET558" i="1" s="1"/>
  <c r="EU558" i="1" s="1"/>
  <c r="EV558" i="1" s="1"/>
  <c r="EW558" i="1" s="1"/>
  <c r="EX558" i="1" s="1"/>
  <c r="EY558" i="1" s="1"/>
  <c r="EZ558" i="1" s="1"/>
  <c r="FA558" i="1" s="1"/>
  <c r="FB558" i="1" s="1"/>
  <c r="FC558" i="1" s="1"/>
  <c r="FD558" i="1" s="1"/>
  <c r="FF558" i="1"/>
  <c r="J558" i="1" s="1"/>
  <c r="E559" i="1"/>
  <c r="F559" i="1"/>
  <c r="G559" i="1"/>
  <c r="BZ559" i="1" s="1"/>
  <c r="H559" i="1"/>
  <c r="I559" i="1"/>
  <c r="K559" i="1"/>
  <c r="AF559" i="1" s="1"/>
  <c r="L559" i="1"/>
  <c r="AW559" i="1" s="1"/>
  <c r="CP559" i="1" s="1"/>
  <c r="M559" i="1"/>
  <c r="BB559" i="1" s="1"/>
  <c r="N559" i="1"/>
  <c r="BN559" i="1" s="1"/>
  <c r="P559" i="1"/>
  <c r="AC559" i="1"/>
  <c r="AZ559" i="1"/>
  <c r="BC559" i="1"/>
  <c r="BE559" i="1"/>
  <c r="BH559" i="1"/>
  <c r="CR559" i="1" s="1"/>
  <c r="BJ559" i="1"/>
  <c r="CT559" i="1" s="1"/>
  <c r="BM559" i="1"/>
  <c r="BR559" i="1"/>
  <c r="BV559" i="1"/>
  <c r="CW559" i="1" s="1"/>
  <c r="DB559" i="1"/>
  <c r="DC559" i="1" s="1"/>
  <c r="DD559" i="1" s="1"/>
  <c r="DE559" i="1" s="1"/>
  <c r="DF559" i="1" s="1"/>
  <c r="DG559" i="1" s="1"/>
  <c r="DH559" i="1" s="1"/>
  <c r="DI559" i="1" s="1"/>
  <c r="DJ559" i="1" s="1"/>
  <c r="DK559" i="1" s="1"/>
  <c r="DL559" i="1" s="1"/>
  <c r="DM559" i="1" s="1"/>
  <c r="DN559" i="1" s="1"/>
  <c r="DO559" i="1" s="1"/>
  <c r="DP559" i="1" s="1"/>
  <c r="DQ559" i="1" s="1"/>
  <c r="DR559" i="1" s="1"/>
  <c r="DS559" i="1" s="1"/>
  <c r="DT559" i="1" s="1"/>
  <c r="DU559" i="1" s="1"/>
  <c r="DV559" i="1" s="1"/>
  <c r="DW559" i="1" s="1"/>
  <c r="DX559" i="1" s="1"/>
  <c r="DY559" i="1" s="1"/>
  <c r="DZ559" i="1" s="1"/>
  <c r="ED559" i="1"/>
  <c r="D559" i="1" s="1"/>
  <c r="C559" i="1" s="1"/>
  <c r="EF559" i="1"/>
  <c r="EG559" i="1"/>
  <c r="EH559" i="1" s="1"/>
  <c r="EI559" i="1" s="1"/>
  <c r="EJ559" i="1" s="1"/>
  <c r="EK559" i="1" s="1"/>
  <c r="EL559" i="1" s="1"/>
  <c r="EM559" i="1" s="1"/>
  <c r="EN559" i="1" s="1"/>
  <c r="EO559" i="1" s="1"/>
  <c r="EP559" i="1" s="1"/>
  <c r="EQ559" i="1" s="1"/>
  <c r="ER559" i="1" s="1"/>
  <c r="ES559" i="1" s="1"/>
  <c r="ET559" i="1" s="1"/>
  <c r="EU559" i="1" s="1"/>
  <c r="EV559" i="1" s="1"/>
  <c r="EW559" i="1" s="1"/>
  <c r="EX559" i="1" s="1"/>
  <c r="EY559" i="1" s="1"/>
  <c r="EZ559" i="1" s="1"/>
  <c r="FA559" i="1" s="1"/>
  <c r="FB559" i="1" s="1"/>
  <c r="FC559" i="1" s="1"/>
  <c r="FD559" i="1" s="1"/>
  <c r="FF559" i="1"/>
  <c r="J559" i="1" s="1"/>
  <c r="E560" i="1"/>
  <c r="BZ560" i="1" s="1"/>
  <c r="F560" i="1"/>
  <c r="G560" i="1"/>
  <c r="H560" i="1"/>
  <c r="I560" i="1"/>
  <c r="K560" i="1"/>
  <c r="AB560" i="1" s="1"/>
  <c r="L560" i="1"/>
  <c r="AN560" i="1" s="1"/>
  <c r="M560" i="1"/>
  <c r="BJ560" i="1" s="1"/>
  <c r="CT560" i="1" s="1"/>
  <c r="N560" i="1"/>
  <c r="BQ560" i="1" s="1"/>
  <c r="P560" i="1"/>
  <c r="AD560" i="1"/>
  <c r="AG560" i="1"/>
  <c r="AJ560" i="1"/>
  <c r="CL560" i="1" s="1"/>
  <c r="AP560" i="1"/>
  <c r="AV560" i="1"/>
  <c r="CO560" i="1" s="1"/>
  <c r="BA560" i="1"/>
  <c r="BF560" i="1"/>
  <c r="BL560" i="1"/>
  <c r="DB560" i="1"/>
  <c r="DC560" i="1" s="1"/>
  <c r="DD560" i="1" s="1"/>
  <c r="DE560" i="1" s="1"/>
  <c r="DF560" i="1" s="1"/>
  <c r="DG560" i="1" s="1"/>
  <c r="DH560" i="1" s="1"/>
  <c r="DI560" i="1" s="1"/>
  <c r="DJ560" i="1" s="1"/>
  <c r="DK560" i="1" s="1"/>
  <c r="DL560" i="1" s="1"/>
  <c r="DM560" i="1" s="1"/>
  <c r="DN560" i="1" s="1"/>
  <c r="DO560" i="1" s="1"/>
  <c r="DP560" i="1" s="1"/>
  <c r="DQ560" i="1" s="1"/>
  <c r="DR560" i="1" s="1"/>
  <c r="DS560" i="1" s="1"/>
  <c r="DT560" i="1" s="1"/>
  <c r="DU560" i="1" s="1"/>
  <c r="DV560" i="1" s="1"/>
  <c r="DW560" i="1" s="1"/>
  <c r="DX560" i="1" s="1"/>
  <c r="DY560" i="1" s="1"/>
  <c r="DZ560" i="1" s="1"/>
  <c r="ED560" i="1"/>
  <c r="D560" i="1" s="1"/>
  <c r="C560" i="1" s="1"/>
  <c r="EF560" i="1"/>
  <c r="EG560" i="1" s="1"/>
  <c r="EH560" i="1" s="1"/>
  <c r="EI560" i="1" s="1"/>
  <c r="EJ560" i="1" s="1"/>
  <c r="EK560" i="1" s="1"/>
  <c r="EL560" i="1" s="1"/>
  <c r="EM560" i="1" s="1"/>
  <c r="EN560" i="1" s="1"/>
  <c r="EO560" i="1" s="1"/>
  <c r="EP560" i="1" s="1"/>
  <c r="EQ560" i="1" s="1"/>
  <c r="ER560" i="1" s="1"/>
  <c r="ES560" i="1" s="1"/>
  <c r="ET560" i="1" s="1"/>
  <c r="EU560" i="1" s="1"/>
  <c r="EV560" i="1" s="1"/>
  <c r="EW560" i="1" s="1"/>
  <c r="EX560" i="1" s="1"/>
  <c r="EY560" i="1" s="1"/>
  <c r="EZ560" i="1" s="1"/>
  <c r="FA560" i="1" s="1"/>
  <c r="FB560" i="1" s="1"/>
  <c r="FC560" i="1" s="1"/>
  <c r="FD560" i="1" s="1"/>
  <c r="FF560" i="1"/>
  <c r="J560" i="1" s="1"/>
  <c r="D561" i="1"/>
  <c r="C561" i="1" s="1"/>
  <c r="E561" i="1"/>
  <c r="F561" i="1"/>
  <c r="G561" i="1"/>
  <c r="H561" i="1"/>
  <c r="I561" i="1"/>
  <c r="K561" i="1"/>
  <c r="AA561" i="1" s="1"/>
  <c r="L561" i="1"/>
  <c r="AL561" i="1" s="1"/>
  <c r="M561" i="1"/>
  <c r="BE561" i="1" s="1"/>
  <c r="N561" i="1"/>
  <c r="BU561" i="1" s="1"/>
  <c r="CV561" i="1" s="1"/>
  <c r="P561" i="1"/>
  <c r="AB561" i="1"/>
  <c r="AF561" i="1"/>
  <c r="AJ561" i="1"/>
  <c r="CL561" i="1" s="1"/>
  <c r="DB561" i="1"/>
  <c r="DC561" i="1" s="1"/>
  <c r="DD561" i="1" s="1"/>
  <c r="DE561" i="1" s="1"/>
  <c r="DF561" i="1" s="1"/>
  <c r="DG561" i="1" s="1"/>
  <c r="DH561" i="1" s="1"/>
  <c r="DI561" i="1" s="1"/>
  <c r="DJ561" i="1" s="1"/>
  <c r="DK561" i="1" s="1"/>
  <c r="DL561" i="1" s="1"/>
  <c r="DM561" i="1" s="1"/>
  <c r="DN561" i="1" s="1"/>
  <c r="DO561" i="1" s="1"/>
  <c r="DP561" i="1" s="1"/>
  <c r="DQ561" i="1" s="1"/>
  <c r="DR561" i="1" s="1"/>
  <c r="DS561" i="1" s="1"/>
  <c r="DT561" i="1" s="1"/>
  <c r="DU561" i="1" s="1"/>
  <c r="DV561" i="1" s="1"/>
  <c r="DW561" i="1" s="1"/>
  <c r="DX561" i="1" s="1"/>
  <c r="DY561" i="1" s="1"/>
  <c r="DZ561" i="1" s="1"/>
  <c r="ED561" i="1"/>
  <c r="EF561" i="1"/>
  <c r="EG561" i="1" s="1"/>
  <c r="EH561" i="1" s="1"/>
  <c r="EI561" i="1" s="1"/>
  <c r="EJ561" i="1" s="1"/>
  <c r="EK561" i="1" s="1"/>
  <c r="EL561" i="1" s="1"/>
  <c r="EM561" i="1" s="1"/>
  <c r="EN561" i="1" s="1"/>
  <c r="EO561" i="1" s="1"/>
  <c r="EP561" i="1" s="1"/>
  <c r="EQ561" i="1" s="1"/>
  <c r="ER561" i="1" s="1"/>
  <c r="ES561" i="1" s="1"/>
  <c r="ET561" i="1" s="1"/>
  <c r="EU561" i="1" s="1"/>
  <c r="EV561" i="1" s="1"/>
  <c r="EW561" i="1" s="1"/>
  <c r="EX561" i="1" s="1"/>
  <c r="EY561" i="1" s="1"/>
  <c r="EZ561" i="1" s="1"/>
  <c r="FA561" i="1" s="1"/>
  <c r="FB561" i="1" s="1"/>
  <c r="FC561" i="1" s="1"/>
  <c r="FD561" i="1" s="1"/>
  <c r="FF561" i="1"/>
  <c r="J561" i="1" s="1"/>
  <c r="E562" i="1"/>
  <c r="F562" i="1"/>
  <c r="G562" i="1"/>
  <c r="H562" i="1"/>
  <c r="I562" i="1"/>
  <c r="K562" i="1"/>
  <c r="AJ562" i="1" s="1"/>
  <c r="CL562" i="1" s="1"/>
  <c r="L562" i="1"/>
  <c r="AM562" i="1" s="1"/>
  <c r="M562" i="1"/>
  <c r="AZ562" i="1" s="1"/>
  <c r="N562" i="1"/>
  <c r="BS562" i="1" s="1"/>
  <c r="P562" i="1"/>
  <c r="Z562" i="1"/>
  <c r="AB562" i="1"/>
  <c r="AD562" i="1"/>
  <c r="AF562" i="1"/>
  <c r="AK562" i="1"/>
  <c r="CM562" i="1" s="1"/>
  <c r="AT562" i="1"/>
  <c r="AY562" i="1"/>
  <c r="BA562" i="1"/>
  <c r="BB562" i="1"/>
  <c r="BC562" i="1"/>
  <c r="BE562" i="1"/>
  <c r="BF562" i="1"/>
  <c r="BG562" i="1"/>
  <c r="BI562" i="1"/>
  <c r="CS562" i="1" s="1"/>
  <c r="BJ562" i="1"/>
  <c r="BK562" i="1"/>
  <c r="CU562" i="1" s="1"/>
  <c r="BT562" i="1"/>
  <c r="CT562" i="1"/>
  <c r="DB562" i="1"/>
  <c r="DC562" i="1" s="1"/>
  <c r="DD562" i="1" s="1"/>
  <c r="DE562" i="1" s="1"/>
  <c r="DF562" i="1" s="1"/>
  <c r="DG562" i="1" s="1"/>
  <c r="DH562" i="1" s="1"/>
  <c r="DI562" i="1" s="1"/>
  <c r="DJ562" i="1" s="1"/>
  <c r="DK562" i="1" s="1"/>
  <c r="DL562" i="1" s="1"/>
  <c r="DM562" i="1" s="1"/>
  <c r="DN562" i="1" s="1"/>
  <c r="DO562" i="1" s="1"/>
  <c r="DP562" i="1" s="1"/>
  <c r="DQ562" i="1" s="1"/>
  <c r="DR562" i="1" s="1"/>
  <c r="DS562" i="1" s="1"/>
  <c r="DT562" i="1" s="1"/>
  <c r="DU562" i="1" s="1"/>
  <c r="DV562" i="1" s="1"/>
  <c r="DW562" i="1" s="1"/>
  <c r="DX562" i="1" s="1"/>
  <c r="DY562" i="1" s="1"/>
  <c r="DZ562" i="1" s="1"/>
  <c r="ED562" i="1"/>
  <c r="D562" i="1" s="1"/>
  <c r="C562" i="1" s="1"/>
  <c r="EF562" i="1"/>
  <c r="EG562" i="1" s="1"/>
  <c r="EH562" i="1" s="1"/>
  <c r="EI562" i="1" s="1"/>
  <c r="EJ562" i="1" s="1"/>
  <c r="EK562" i="1" s="1"/>
  <c r="EL562" i="1" s="1"/>
  <c r="EM562" i="1" s="1"/>
  <c r="EN562" i="1" s="1"/>
  <c r="EO562" i="1" s="1"/>
  <c r="EP562" i="1" s="1"/>
  <c r="EQ562" i="1" s="1"/>
  <c r="ER562" i="1" s="1"/>
  <c r="ES562" i="1" s="1"/>
  <c r="ET562" i="1" s="1"/>
  <c r="EU562" i="1" s="1"/>
  <c r="EV562" i="1" s="1"/>
  <c r="EW562" i="1" s="1"/>
  <c r="EX562" i="1" s="1"/>
  <c r="EY562" i="1" s="1"/>
  <c r="EZ562" i="1" s="1"/>
  <c r="FA562" i="1" s="1"/>
  <c r="FB562" i="1" s="1"/>
  <c r="FC562" i="1" s="1"/>
  <c r="FD562" i="1" s="1"/>
  <c r="FF562" i="1"/>
  <c r="J562" i="1" s="1"/>
  <c r="E563" i="1"/>
  <c r="BZ563" i="1" s="1"/>
  <c r="F563" i="1"/>
  <c r="G563" i="1"/>
  <c r="H563" i="1"/>
  <c r="I563" i="1"/>
  <c r="K563" i="1"/>
  <c r="AC563" i="1" s="1"/>
  <c r="L563" i="1"/>
  <c r="AU563" i="1" s="1"/>
  <c r="M563" i="1"/>
  <c r="AZ563" i="1" s="1"/>
  <c r="N563" i="1"/>
  <c r="BL563" i="1" s="1"/>
  <c r="P563" i="1"/>
  <c r="AJ563" i="1"/>
  <c r="CL563" i="1" s="1"/>
  <c r="AL563" i="1"/>
  <c r="AM563" i="1"/>
  <c r="AO563" i="1"/>
  <c r="AP563" i="1"/>
  <c r="AQ563" i="1"/>
  <c r="AR563" i="1"/>
  <c r="AS563" i="1"/>
  <c r="AT563" i="1"/>
  <c r="AV563" i="1"/>
  <c r="CO563" i="1" s="1"/>
  <c r="AW563" i="1"/>
  <c r="CP563" i="1" s="1"/>
  <c r="AX563" i="1"/>
  <c r="CQ563" i="1" s="1"/>
  <c r="BE563" i="1"/>
  <c r="BN563" i="1"/>
  <c r="BV563" i="1"/>
  <c r="CW563" i="1" s="1"/>
  <c r="BX563" i="1"/>
  <c r="CY563" i="1" s="1"/>
  <c r="CN563" i="1"/>
  <c r="DB563" i="1"/>
  <c r="DC563" i="1" s="1"/>
  <c r="DD563" i="1" s="1"/>
  <c r="DE563" i="1" s="1"/>
  <c r="DF563" i="1" s="1"/>
  <c r="DG563" i="1" s="1"/>
  <c r="DH563" i="1" s="1"/>
  <c r="DI563" i="1" s="1"/>
  <c r="DJ563" i="1" s="1"/>
  <c r="DK563" i="1" s="1"/>
  <c r="DL563" i="1" s="1"/>
  <c r="DM563" i="1" s="1"/>
  <c r="DN563" i="1" s="1"/>
  <c r="DO563" i="1" s="1"/>
  <c r="DP563" i="1" s="1"/>
  <c r="DQ563" i="1" s="1"/>
  <c r="DR563" i="1" s="1"/>
  <c r="DS563" i="1" s="1"/>
  <c r="DT563" i="1" s="1"/>
  <c r="DU563" i="1" s="1"/>
  <c r="DV563" i="1" s="1"/>
  <c r="DW563" i="1" s="1"/>
  <c r="DX563" i="1" s="1"/>
  <c r="DY563" i="1" s="1"/>
  <c r="DZ563" i="1" s="1"/>
  <c r="ED563" i="1"/>
  <c r="D563" i="1" s="1"/>
  <c r="C563" i="1" s="1"/>
  <c r="EF563" i="1"/>
  <c r="EG563" i="1" s="1"/>
  <c r="EH563" i="1" s="1"/>
  <c r="EI563" i="1" s="1"/>
  <c r="EJ563" i="1" s="1"/>
  <c r="EK563" i="1" s="1"/>
  <c r="EL563" i="1" s="1"/>
  <c r="EM563" i="1" s="1"/>
  <c r="EN563" i="1" s="1"/>
  <c r="EO563" i="1" s="1"/>
  <c r="EP563" i="1" s="1"/>
  <c r="EQ563" i="1" s="1"/>
  <c r="ER563" i="1" s="1"/>
  <c r="ES563" i="1" s="1"/>
  <c r="ET563" i="1" s="1"/>
  <c r="EU563" i="1" s="1"/>
  <c r="EV563" i="1" s="1"/>
  <c r="EW563" i="1" s="1"/>
  <c r="EX563" i="1" s="1"/>
  <c r="EY563" i="1" s="1"/>
  <c r="EZ563" i="1" s="1"/>
  <c r="FA563" i="1" s="1"/>
  <c r="FB563" i="1" s="1"/>
  <c r="FC563" i="1" s="1"/>
  <c r="FD563" i="1" s="1"/>
  <c r="FF563" i="1"/>
  <c r="J563" i="1" s="1"/>
  <c r="E564" i="1"/>
  <c r="BZ564" i="1" s="1"/>
  <c r="F564" i="1"/>
  <c r="G564" i="1"/>
  <c r="H564" i="1"/>
  <c r="I564" i="1"/>
  <c r="K564" i="1"/>
  <c r="AA564" i="1" s="1"/>
  <c r="L564" i="1"/>
  <c r="AW564" i="1" s="1"/>
  <c r="CP564" i="1" s="1"/>
  <c r="M564" i="1"/>
  <c r="AZ564" i="1" s="1"/>
  <c r="N564" i="1"/>
  <c r="BQ564" i="1" s="1"/>
  <c r="P564" i="1"/>
  <c r="Y564" i="1"/>
  <c r="AB564" i="1"/>
  <c r="AM564" i="1"/>
  <c r="AR564" i="1"/>
  <c r="AV564" i="1"/>
  <c r="BB564" i="1"/>
  <c r="BD564" i="1"/>
  <c r="BE564" i="1"/>
  <c r="BH564" i="1"/>
  <c r="CR564" i="1" s="1"/>
  <c r="BI564" i="1"/>
  <c r="CS564" i="1" s="1"/>
  <c r="BJ564" i="1"/>
  <c r="CT564" i="1" s="1"/>
  <c r="CO564" i="1"/>
  <c r="DB564" i="1"/>
  <c r="DC564" i="1" s="1"/>
  <c r="DD564" i="1" s="1"/>
  <c r="DE564" i="1" s="1"/>
  <c r="DF564" i="1" s="1"/>
  <c r="DG564" i="1" s="1"/>
  <c r="DH564" i="1" s="1"/>
  <c r="DI564" i="1" s="1"/>
  <c r="DJ564" i="1"/>
  <c r="DK564" i="1" s="1"/>
  <c r="DL564" i="1" s="1"/>
  <c r="DM564" i="1" s="1"/>
  <c r="DN564" i="1" s="1"/>
  <c r="DO564" i="1" s="1"/>
  <c r="DP564" i="1" s="1"/>
  <c r="DQ564" i="1" s="1"/>
  <c r="DR564" i="1" s="1"/>
  <c r="DS564" i="1" s="1"/>
  <c r="DT564" i="1" s="1"/>
  <c r="DU564" i="1" s="1"/>
  <c r="DV564" i="1" s="1"/>
  <c r="DW564" i="1" s="1"/>
  <c r="DX564" i="1" s="1"/>
  <c r="DY564" i="1" s="1"/>
  <c r="DZ564" i="1" s="1"/>
  <c r="ED564" i="1"/>
  <c r="D564" i="1" s="1"/>
  <c r="C564" i="1" s="1"/>
  <c r="EF564" i="1"/>
  <c r="EG564" i="1" s="1"/>
  <c r="EH564" i="1" s="1"/>
  <c r="EI564" i="1" s="1"/>
  <c r="EJ564" i="1" s="1"/>
  <c r="EK564" i="1" s="1"/>
  <c r="EL564" i="1" s="1"/>
  <c r="EM564" i="1" s="1"/>
  <c r="EN564" i="1" s="1"/>
  <c r="EO564" i="1" s="1"/>
  <c r="EP564" i="1" s="1"/>
  <c r="EQ564" i="1" s="1"/>
  <c r="ER564" i="1" s="1"/>
  <c r="ES564" i="1" s="1"/>
  <c r="ET564" i="1" s="1"/>
  <c r="EU564" i="1" s="1"/>
  <c r="EV564" i="1" s="1"/>
  <c r="EW564" i="1" s="1"/>
  <c r="EX564" i="1" s="1"/>
  <c r="EY564" i="1" s="1"/>
  <c r="EZ564" i="1" s="1"/>
  <c r="FA564" i="1" s="1"/>
  <c r="FB564" i="1" s="1"/>
  <c r="FC564" i="1" s="1"/>
  <c r="FD564" i="1" s="1"/>
  <c r="FF564" i="1"/>
  <c r="J564" i="1" s="1"/>
  <c r="E565" i="1"/>
  <c r="F565" i="1"/>
  <c r="G565" i="1"/>
  <c r="H565" i="1"/>
  <c r="I565" i="1"/>
  <c r="K565" i="1"/>
  <c r="L565" i="1"/>
  <c r="M565" i="1"/>
  <c r="N565" i="1"/>
  <c r="P565" i="1"/>
  <c r="DB565" i="1"/>
  <c r="DC565" i="1" s="1"/>
  <c r="DD565" i="1" s="1"/>
  <c r="DE565" i="1" s="1"/>
  <c r="DF565" i="1" s="1"/>
  <c r="DG565" i="1" s="1"/>
  <c r="DH565" i="1" s="1"/>
  <c r="DI565" i="1" s="1"/>
  <c r="DJ565" i="1" s="1"/>
  <c r="DK565" i="1" s="1"/>
  <c r="DL565" i="1" s="1"/>
  <c r="DM565" i="1" s="1"/>
  <c r="DN565" i="1" s="1"/>
  <c r="DO565" i="1" s="1"/>
  <c r="DP565" i="1" s="1"/>
  <c r="DQ565" i="1" s="1"/>
  <c r="DR565" i="1" s="1"/>
  <c r="DS565" i="1" s="1"/>
  <c r="DT565" i="1" s="1"/>
  <c r="DU565" i="1" s="1"/>
  <c r="DV565" i="1" s="1"/>
  <c r="DW565" i="1" s="1"/>
  <c r="DX565" i="1" s="1"/>
  <c r="DY565" i="1" s="1"/>
  <c r="DZ565" i="1" s="1"/>
  <c r="ED565" i="1"/>
  <c r="D565" i="1" s="1"/>
  <c r="C565" i="1" s="1"/>
  <c r="EF565" i="1"/>
  <c r="EG565" i="1" s="1"/>
  <c r="EH565" i="1" s="1"/>
  <c r="EI565" i="1" s="1"/>
  <c r="EJ565" i="1" s="1"/>
  <c r="EK565" i="1" s="1"/>
  <c r="EL565" i="1" s="1"/>
  <c r="EM565" i="1" s="1"/>
  <c r="EN565" i="1" s="1"/>
  <c r="EO565" i="1" s="1"/>
  <c r="EP565" i="1" s="1"/>
  <c r="EQ565" i="1" s="1"/>
  <c r="ER565" i="1" s="1"/>
  <c r="ES565" i="1" s="1"/>
  <c r="ET565" i="1" s="1"/>
  <c r="EU565" i="1" s="1"/>
  <c r="EV565" i="1" s="1"/>
  <c r="EW565" i="1" s="1"/>
  <c r="EX565" i="1" s="1"/>
  <c r="EY565" i="1" s="1"/>
  <c r="EZ565" i="1" s="1"/>
  <c r="FA565" i="1" s="1"/>
  <c r="FB565" i="1" s="1"/>
  <c r="FC565" i="1" s="1"/>
  <c r="FD565" i="1" s="1"/>
  <c r="FF565" i="1"/>
  <c r="J565" i="1" s="1"/>
  <c r="CB566" i="1"/>
  <c r="CD566" i="1"/>
  <c r="CF566" i="1"/>
  <c r="CH566" i="1"/>
  <c r="DB566" i="1"/>
  <c r="DC566" i="1" s="1"/>
  <c r="DD566" i="1" s="1"/>
  <c r="DE566" i="1" s="1"/>
  <c r="DF566" i="1" s="1"/>
  <c r="DG566" i="1" s="1"/>
  <c r="DH566" i="1" s="1"/>
  <c r="DI566" i="1" s="1"/>
  <c r="DJ566" i="1" s="1"/>
  <c r="DK566" i="1" s="1"/>
  <c r="DL566" i="1" s="1"/>
  <c r="DM566" i="1" s="1"/>
  <c r="DN566" i="1" s="1"/>
  <c r="DO566" i="1" s="1"/>
  <c r="DP566" i="1" s="1"/>
  <c r="DQ566" i="1" s="1"/>
  <c r="DR566" i="1" s="1"/>
  <c r="DS566" i="1" s="1"/>
  <c r="DT566" i="1" s="1"/>
  <c r="DU566" i="1" s="1"/>
  <c r="DV566" i="1" s="1"/>
  <c r="DW566" i="1" s="1"/>
  <c r="DX566" i="1" s="1"/>
  <c r="DY566" i="1" s="1"/>
  <c r="DZ566" i="1" s="1"/>
  <c r="ED566" i="1"/>
  <c r="EF566" i="1"/>
  <c r="EG566" i="1" s="1"/>
  <c r="EH566" i="1" s="1"/>
  <c r="EI566" i="1" s="1"/>
  <c r="EJ566" i="1" s="1"/>
  <c r="EK566" i="1" s="1"/>
  <c r="EL566" i="1" s="1"/>
  <c r="EM566" i="1" s="1"/>
  <c r="EN566" i="1" s="1"/>
  <c r="EO566" i="1" s="1"/>
  <c r="EP566" i="1" s="1"/>
  <c r="EQ566" i="1" s="1"/>
  <c r="ER566" i="1" s="1"/>
  <c r="ES566" i="1" s="1"/>
  <c r="ET566" i="1" s="1"/>
  <c r="EU566" i="1" s="1"/>
  <c r="EV566" i="1" s="1"/>
  <c r="EW566" i="1" s="1"/>
  <c r="EX566" i="1" s="1"/>
  <c r="EY566" i="1" s="1"/>
  <c r="EZ566" i="1" s="1"/>
  <c r="FA566" i="1" s="1"/>
  <c r="FB566" i="1" s="1"/>
  <c r="FC566" i="1" s="1"/>
  <c r="FD566" i="1" s="1"/>
  <c r="FF566" i="1"/>
  <c r="CC567" i="1"/>
  <c r="CE567" i="1"/>
  <c r="CG567" i="1"/>
  <c r="ED567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BT56" i="1"/>
  <c r="BT57" i="1"/>
  <c r="BT58" i="1"/>
  <c r="BT59" i="1"/>
  <c r="BT60" i="1"/>
  <c r="BT61" i="1"/>
  <c r="BT62" i="1"/>
  <c r="BT63" i="1"/>
  <c r="BT64" i="1"/>
  <c r="BT65" i="1"/>
  <c r="BT66" i="1"/>
  <c r="BT67" i="1"/>
  <c r="BT68" i="1"/>
  <c r="BT69" i="1"/>
  <c r="BT70" i="1"/>
  <c r="BT71" i="1"/>
  <c r="BT72" i="1"/>
  <c r="BT73" i="1"/>
  <c r="BT74" i="1"/>
  <c r="BT75" i="1"/>
  <c r="BT76" i="1"/>
  <c r="BT77" i="1"/>
  <c r="BT78" i="1"/>
  <c r="BT79" i="1"/>
  <c r="BT80" i="1"/>
  <c r="BT81" i="1"/>
  <c r="BT82" i="1"/>
  <c r="BT83" i="1"/>
  <c r="BT84" i="1"/>
  <c r="BT85" i="1"/>
  <c r="BT86" i="1"/>
  <c r="BT87" i="1"/>
  <c r="BT88" i="1"/>
  <c r="BT89" i="1"/>
  <c r="BT90" i="1"/>
  <c r="BT91" i="1"/>
  <c r="BT92" i="1"/>
  <c r="BT93" i="1"/>
  <c r="BT94" i="1"/>
  <c r="BT95" i="1"/>
  <c r="BT96" i="1"/>
  <c r="BT97" i="1"/>
  <c r="BT98" i="1"/>
  <c r="BT99" i="1"/>
  <c r="BT100" i="1"/>
  <c r="BT101" i="1"/>
  <c r="BT102" i="1"/>
  <c r="BT103" i="1"/>
  <c r="BT104" i="1"/>
  <c r="BT105" i="1"/>
  <c r="BT106" i="1"/>
  <c r="BT107" i="1"/>
  <c r="BT108" i="1"/>
  <c r="BT109" i="1"/>
  <c r="BT110" i="1"/>
  <c r="BT111" i="1"/>
  <c r="BT112" i="1"/>
  <c r="BT113" i="1"/>
  <c r="BT114" i="1"/>
  <c r="BT115" i="1"/>
  <c r="BT116" i="1"/>
  <c r="BT117" i="1"/>
  <c r="BT118" i="1"/>
  <c r="BT119" i="1"/>
  <c r="BT120" i="1"/>
  <c r="BT121" i="1"/>
  <c r="BT122" i="1"/>
  <c r="BT123" i="1"/>
  <c r="BT124" i="1"/>
  <c r="BT125" i="1"/>
  <c r="BT126" i="1"/>
  <c r="BT127" i="1"/>
  <c r="BT128" i="1"/>
  <c r="BT129" i="1"/>
  <c r="BT130" i="1"/>
  <c r="BT131" i="1"/>
  <c r="BT132" i="1"/>
  <c r="BT133" i="1"/>
  <c r="BT134" i="1"/>
  <c r="BT135" i="1"/>
  <c r="BT136" i="1"/>
  <c r="BT137" i="1"/>
  <c r="BT138" i="1"/>
  <c r="BT139" i="1"/>
  <c r="BT140" i="1"/>
  <c r="BT141" i="1"/>
  <c r="BT142" i="1"/>
  <c r="BT143" i="1"/>
  <c r="BT144" i="1"/>
  <c r="BT145" i="1"/>
  <c r="BT146" i="1"/>
  <c r="BT147" i="1"/>
  <c r="BT148" i="1"/>
  <c r="BT149" i="1"/>
  <c r="BT150" i="1"/>
  <c r="BT151" i="1"/>
  <c r="BT152" i="1"/>
  <c r="BT153" i="1"/>
  <c r="BT154" i="1"/>
  <c r="BT155" i="1"/>
  <c r="BT156" i="1"/>
  <c r="BT157" i="1"/>
  <c r="BT158" i="1"/>
  <c r="BT159" i="1"/>
  <c r="BT160" i="1"/>
  <c r="BT161" i="1"/>
  <c r="BT162" i="1"/>
  <c r="BT163" i="1"/>
  <c r="BT164" i="1"/>
  <c r="BT165" i="1"/>
  <c r="BT166" i="1"/>
  <c r="BT167" i="1"/>
  <c r="BT168" i="1"/>
  <c r="BT169" i="1"/>
  <c r="BT170" i="1"/>
  <c r="BT171" i="1"/>
  <c r="BT172" i="1"/>
  <c r="BT173" i="1"/>
  <c r="BT174" i="1"/>
  <c r="BT175" i="1"/>
  <c r="BT176" i="1"/>
  <c r="BT177" i="1"/>
  <c r="BT178" i="1"/>
  <c r="BT179" i="1"/>
  <c r="BT180" i="1"/>
  <c r="BT181" i="1"/>
  <c r="BT182" i="1"/>
  <c r="BT183" i="1"/>
  <c r="BT184" i="1"/>
  <c r="BT185" i="1"/>
  <c r="BT186" i="1"/>
  <c r="BT187" i="1"/>
  <c r="BT188" i="1"/>
  <c r="BT189" i="1"/>
  <c r="BT190" i="1"/>
  <c r="BT191" i="1"/>
  <c r="BT192" i="1"/>
  <c r="BT193" i="1"/>
  <c r="BT194" i="1"/>
  <c r="BT195" i="1"/>
  <c r="BT196" i="1"/>
  <c r="BT197" i="1"/>
  <c r="BT198" i="1"/>
  <c r="BT199" i="1"/>
  <c r="BT200" i="1"/>
  <c r="BT201" i="1"/>
  <c r="BS56" i="1"/>
  <c r="BS57" i="1"/>
  <c r="BS58" i="1"/>
  <c r="BS59" i="1"/>
  <c r="BS60" i="1"/>
  <c r="BS61" i="1"/>
  <c r="BS62" i="1"/>
  <c r="BS63" i="1"/>
  <c r="BS64" i="1"/>
  <c r="BS65" i="1"/>
  <c r="BS66" i="1"/>
  <c r="BS67" i="1"/>
  <c r="BS68" i="1"/>
  <c r="BS69" i="1"/>
  <c r="BS70" i="1"/>
  <c r="BS71" i="1"/>
  <c r="BS72" i="1"/>
  <c r="BS73" i="1"/>
  <c r="BS74" i="1"/>
  <c r="BS75" i="1"/>
  <c r="BS76" i="1"/>
  <c r="BS77" i="1"/>
  <c r="BS78" i="1"/>
  <c r="BS79" i="1"/>
  <c r="BS80" i="1"/>
  <c r="BS81" i="1"/>
  <c r="BS82" i="1"/>
  <c r="BS83" i="1"/>
  <c r="BS84" i="1"/>
  <c r="BS85" i="1"/>
  <c r="BS86" i="1"/>
  <c r="BS87" i="1"/>
  <c r="BS88" i="1"/>
  <c r="BS89" i="1"/>
  <c r="BS90" i="1"/>
  <c r="BS91" i="1"/>
  <c r="BS92" i="1"/>
  <c r="BS93" i="1"/>
  <c r="BS94" i="1"/>
  <c r="BS95" i="1"/>
  <c r="BS96" i="1"/>
  <c r="BS97" i="1"/>
  <c r="BS98" i="1"/>
  <c r="BS99" i="1"/>
  <c r="BS100" i="1"/>
  <c r="BS101" i="1"/>
  <c r="BS102" i="1"/>
  <c r="BS103" i="1"/>
  <c r="BS104" i="1"/>
  <c r="BS105" i="1"/>
  <c r="BS106" i="1"/>
  <c r="BS107" i="1"/>
  <c r="BS108" i="1"/>
  <c r="BS109" i="1"/>
  <c r="BS110" i="1"/>
  <c r="BS111" i="1"/>
  <c r="BS112" i="1"/>
  <c r="BS113" i="1"/>
  <c r="BS114" i="1"/>
  <c r="BS115" i="1"/>
  <c r="BS116" i="1"/>
  <c r="BS117" i="1"/>
  <c r="BS118" i="1"/>
  <c r="BS119" i="1"/>
  <c r="BS120" i="1"/>
  <c r="BS121" i="1"/>
  <c r="BS122" i="1"/>
  <c r="BS123" i="1"/>
  <c r="BS124" i="1"/>
  <c r="BS125" i="1"/>
  <c r="BS126" i="1"/>
  <c r="BS127" i="1"/>
  <c r="BS128" i="1"/>
  <c r="BS129" i="1"/>
  <c r="BS130" i="1"/>
  <c r="BS131" i="1"/>
  <c r="BS132" i="1"/>
  <c r="BS133" i="1"/>
  <c r="BS134" i="1"/>
  <c r="BS135" i="1"/>
  <c r="BS136" i="1"/>
  <c r="BS137" i="1"/>
  <c r="BS138" i="1"/>
  <c r="BS139" i="1"/>
  <c r="BS140" i="1"/>
  <c r="BS141" i="1"/>
  <c r="BS142" i="1"/>
  <c r="BS143" i="1"/>
  <c r="BS144" i="1"/>
  <c r="BS145" i="1"/>
  <c r="BS146" i="1"/>
  <c r="BS147" i="1"/>
  <c r="BS148" i="1"/>
  <c r="BS149" i="1"/>
  <c r="BS150" i="1"/>
  <c r="BS151" i="1"/>
  <c r="BS152" i="1"/>
  <c r="BS153" i="1"/>
  <c r="BS154" i="1"/>
  <c r="BS155" i="1"/>
  <c r="BS156" i="1"/>
  <c r="BS157" i="1"/>
  <c r="BS158" i="1"/>
  <c r="BS159" i="1"/>
  <c r="BS160" i="1"/>
  <c r="BS161" i="1"/>
  <c r="BS162" i="1"/>
  <c r="BS163" i="1"/>
  <c r="BS164" i="1"/>
  <c r="BS165" i="1"/>
  <c r="BS166" i="1"/>
  <c r="BS167" i="1"/>
  <c r="BS168" i="1"/>
  <c r="BS169" i="1"/>
  <c r="BS170" i="1"/>
  <c r="BS171" i="1"/>
  <c r="BS172" i="1"/>
  <c r="BS173" i="1"/>
  <c r="BS174" i="1"/>
  <c r="BS175" i="1"/>
  <c r="BS176" i="1"/>
  <c r="BS177" i="1"/>
  <c r="BS178" i="1"/>
  <c r="BS179" i="1"/>
  <c r="BS180" i="1"/>
  <c r="BS181" i="1"/>
  <c r="BS182" i="1"/>
  <c r="BS183" i="1"/>
  <c r="BS184" i="1"/>
  <c r="BS185" i="1"/>
  <c r="BS186" i="1"/>
  <c r="BS187" i="1"/>
  <c r="BS188" i="1"/>
  <c r="BS189" i="1"/>
  <c r="BS190" i="1"/>
  <c r="BS191" i="1"/>
  <c r="BS192" i="1"/>
  <c r="BS193" i="1"/>
  <c r="BS194" i="1"/>
  <c r="BS195" i="1"/>
  <c r="BS196" i="1"/>
  <c r="BS197" i="1"/>
  <c r="BS198" i="1"/>
  <c r="BS199" i="1"/>
  <c r="BS200" i="1"/>
  <c r="BS201" i="1"/>
  <c r="BR56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1" i="1"/>
  <c r="BR72" i="1"/>
  <c r="BR73" i="1"/>
  <c r="BR74" i="1"/>
  <c r="BR75" i="1"/>
  <c r="BR76" i="1"/>
  <c r="BR77" i="1"/>
  <c r="BR78" i="1"/>
  <c r="BR79" i="1"/>
  <c r="BR80" i="1"/>
  <c r="BR81" i="1"/>
  <c r="BR82" i="1"/>
  <c r="BR83" i="1"/>
  <c r="BR84" i="1"/>
  <c r="BR85" i="1"/>
  <c r="BR86" i="1"/>
  <c r="BR87" i="1"/>
  <c r="BR88" i="1"/>
  <c r="BR89" i="1"/>
  <c r="BR90" i="1"/>
  <c r="BR91" i="1"/>
  <c r="BR92" i="1"/>
  <c r="BR93" i="1"/>
  <c r="BR94" i="1"/>
  <c r="BR95" i="1"/>
  <c r="BR96" i="1"/>
  <c r="BR97" i="1"/>
  <c r="BR98" i="1"/>
  <c r="BR99" i="1"/>
  <c r="BR100" i="1"/>
  <c r="BR101" i="1"/>
  <c r="BR102" i="1"/>
  <c r="BR103" i="1"/>
  <c r="BR104" i="1"/>
  <c r="BR105" i="1"/>
  <c r="BR106" i="1"/>
  <c r="BR107" i="1"/>
  <c r="BR108" i="1"/>
  <c r="BR109" i="1"/>
  <c r="BR110" i="1"/>
  <c r="BR111" i="1"/>
  <c r="BR112" i="1"/>
  <c r="BR113" i="1"/>
  <c r="BR114" i="1"/>
  <c r="BR115" i="1"/>
  <c r="BR116" i="1"/>
  <c r="BR117" i="1"/>
  <c r="BR118" i="1"/>
  <c r="BR119" i="1"/>
  <c r="BR120" i="1"/>
  <c r="BR121" i="1"/>
  <c r="BR122" i="1"/>
  <c r="BR123" i="1"/>
  <c r="BR124" i="1"/>
  <c r="BR125" i="1"/>
  <c r="BR126" i="1"/>
  <c r="BR127" i="1"/>
  <c r="BR128" i="1"/>
  <c r="BR129" i="1"/>
  <c r="BR130" i="1"/>
  <c r="BR131" i="1"/>
  <c r="BR132" i="1"/>
  <c r="BR133" i="1"/>
  <c r="BR134" i="1"/>
  <c r="BR135" i="1"/>
  <c r="BR136" i="1"/>
  <c r="BR137" i="1"/>
  <c r="BR138" i="1"/>
  <c r="BR139" i="1"/>
  <c r="BR140" i="1"/>
  <c r="BR141" i="1"/>
  <c r="BR142" i="1"/>
  <c r="BR143" i="1"/>
  <c r="BR144" i="1"/>
  <c r="BR145" i="1"/>
  <c r="BR146" i="1"/>
  <c r="BR147" i="1"/>
  <c r="BR148" i="1"/>
  <c r="BR149" i="1"/>
  <c r="BR150" i="1"/>
  <c r="BR151" i="1"/>
  <c r="BR152" i="1"/>
  <c r="BR153" i="1"/>
  <c r="BR154" i="1"/>
  <c r="BR155" i="1"/>
  <c r="BR156" i="1"/>
  <c r="BR157" i="1"/>
  <c r="BR158" i="1"/>
  <c r="BR159" i="1"/>
  <c r="BR160" i="1"/>
  <c r="BR161" i="1"/>
  <c r="BR162" i="1"/>
  <c r="BR163" i="1"/>
  <c r="BR164" i="1"/>
  <c r="BR165" i="1"/>
  <c r="BR166" i="1"/>
  <c r="BR167" i="1"/>
  <c r="BR168" i="1"/>
  <c r="BR169" i="1"/>
  <c r="BR170" i="1"/>
  <c r="BR171" i="1"/>
  <c r="BR172" i="1"/>
  <c r="BR173" i="1"/>
  <c r="BR174" i="1"/>
  <c r="BR175" i="1"/>
  <c r="BR176" i="1"/>
  <c r="BR177" i="1"/>
  <c r="BR178" i="1"/>
  <c r="BR179" i="1"/>
  <c r="BR180" i="1"/>
  <c r="BR181" i="1"/>
  <c r="BR182" i="1"/>
  <c r="BR183" i="1"/>
  <c r="BR184" i="1"/>
  <c r="BR185" i="1"/>
  <c r="BR186" i="1"/>
  <c r="BR187" i="1"/>
  <c r="BR188" i="1"/>
  <c r="BR189" i="1"/>
  <c r="BR190" i="1"/>
  <c r="BR191" i="1"/>
  <c r="BR192" i="1"/>
  <c r="BR193" i="1"/>
  <c r="BR194" i="1"/>
  <c r="BR195" i="1"/>
  <c r="BR196" i="1"/>
  <c r="BR197" i="1"/>
  <c r="BR198" i="1"/>
  <c r="BR199" i="1"/>
  <c r="BR200" i="1"/>
  <c r="BR201" i="1"/>
  <c r="BQ56" i="1"/>
  <c r="BQ57" i="1"/>
  <c r="BQ58" i="1"/>
  <c r="BQ59" i="1"/>
  <c r="BQ60" i="1"/>
  <c r="BQ61" i="1"/>
  <c r="BQ62" i="1"/>
  <c r="BQ63" i="1"/>
  <c r="BQ64" i="1"/>
  <c r="BQ65" i="1"/>
  <c r="BQ66" i="1"/>
  <c r="BQ67" i="1"/>
  <c r="BQ68" i="1"/>
  <c r="BQ69" i="1"/>
  <c r="BQ70" i="1"/>
  <c r="BQ71" i="1"/>
  <c r="BQ72" i="1"/>
  <c r="BQ73" i="1"/>
  <c r="BQ74" i="1"/>
  <c r="BQ75" i="1"/>
  <c r="BQ76" i="1"/>
  <c r="BQ77" i="1"/>
  <c r="BQ78" i="1"/>
  <c r="BQ79" i="1"/>
  <c r="BQ80" i="1"/>
  <c r="BQ81" i="1"/>
  <c r="BQ82" i="1"/>
  <c r="BQ83" i="1"/>
  <c r="BQ84" i="1"/>
  <c r="BQ85" i="1"/>
  <c r="BQ86" i="1"/>
  <c r="BQ87" i="1"/>
  <c r="BQ88" i="1"/>
  <c r="BQ89" i="1"/>
  <c r="BQ90" i="1"/>
  <c r="BQ91" i="1"/>
  <c r="BQ92" i="1"/>
  <c r="BQ93" i="1"/>
  <c r="BQ94" i="1"/>
  <c r="BQ95" i="1"/>
  <c r="BQ96" i="1"/>
  <c r="BQ97" i="1"/>
  <c r="BQ98" i="1"/>
  <c r="BQ99" i="1"/>
  <c r="BQ100" i="1"/>
  <c r="BQ101" i="1"/>
  <c r="BQ102" i="1"/>
  <c r="BQ103" i="1"/>
  <c r="BQ104" i="1"/>
  <c r="BQ105" i="1"/>
  <c r="BQ106" i="1"/>
  <c r="BQ107" i="1"/>
  <c r="BQ108" i="1"/>
  <c r="BQ109" i="1"/>
  <c r="BQ110" i="1"/>
  <c r="BQ111" i="1"/>
  <c r="BQ112" i="1"/>
  <c r="BQ113" i="1"/>
  <c r="BQ114" i="1"/>
  <c r="BQ115" i="1"/>
  <c r="BQ116" i="1"/>
  <c r="BQ117" i="1"/>
  <c r="BQ118" i="1"/>
  <c r="BQ119" i="1"/>
  <c r="BQ120" i="1"/>
  <c r="BQ121" i="1"/>
  <c r="BQ122" i="1"/>
  <c r="BQ123" i="1"/>
  <c r="BQ124" i="1"/>
  <c r="BQ125" i="1"/>
  <c r="BQ126" i="1"/>
  <c r="BQ127" i="1"/>
  <c r="BQ128" i="1"/>
  <c r="BQ129" i="1"/>
  <c r="BQ130" i="1"/>
  <c r="BQ131" i="1"/>
  <c r="BQ132" i="1"/>
  <c r="BQ133" i="1"/>
  <c r="BQ134" i="1"/>
  <c r="BQ135" i="1"/>
  <c r="BQ136" i="1"/>
  <c r="BQ137" i="1"/>
  <c r="BQ138" i="1"/>
  <c r="BQ139" i="1"/>
  <c r="BQ140" i="1"/>
  <c r="BQ141" i="1"/>
  <c r="BQ142" i="1"/>
  <c r="BQ143" i="1"/>
  <c r="BQ144" i="1"/>
  <c r="BQ145" i="1"/>
  <c r="BQ146" i="1"/>
  <c r="BQ147" i="1"/>
  <c r="BQ148" i="1"/>
  <c r="BQ149" i="1"/>
  <c r="BQ150" i="1"/>
  <c r="BQ151" i="1"/>
  <c r="BQ152" i="1"/>
  <c r="BQ153" i="1"/>
  <c r="BQ154" i="1"/>
  <c r="BQ155" i="1"/>
  <c r="BQ156" i="1"/>
  <c r="BQ157" i="1"/>
  <c r="BQ158" i="1"/>
  <c r="BQ159" i="1"/>
  <c r="BQ160" i="1"/>
  <c r="BQ161" i="1"/>
  <c r="BQ162" i="1"/>
  <c r="BQ163" i="1"/>
  <c r="BQ164" i="1"/>
  <c r="BQ165" i="1"/>
  <c r="BQ166" i="1"/>
  <c r="BQ167" i="1"/>
  <c r="BQ168" i="1"/>
  <c r="BQ169" i="1"/>
  <c r="BQ170" i="1"/>
  <c r="BQ171" i="1"/>
  <c r="BQ172" i="1"/>
  <c r="BQ173" i="1"/>
  <c r="BQ174" i="1"/>
  <c r="BQ175" i="1"/>
  <c r="BQ176" i="1"/>
  <c r="BQ177" i="1"/>
  <c r="BQ178" i="1"/>
  <c r="BQ179" i="1"/>
  <c r="BQ180" i="1"/>
  <c r="BQ181" i="1"/>
  <c r="BQ182" i="1"/>
  <c r="BQ183" i="1"/>
  <c r="BQ184" i="1"/>
  <c r="BQ185" i="1"/>
  <c r="BQ186" i="1"/>
  <c r="BQ187" i="1"/>
  <c r="BQ188" i="1"/>
  <c r="BQ189" i="1"/>
  <c r="BQ190" i="1"/>
  <c r="BQ191" i="1"/>
  <c r="BQ192" i="1"/>
  <c r="BQ193" i="1"/>
  <c r="BQ194" i="1"/>
  <c r="BQ195" i="1"/>
  <c r="BQ196" i="1"/>
  <c r="BQ197" i="1"/>
  <c r="BQ198" i="1"/>
  <c r="BQ199" i="1"/>
  <c r="BQ200" i="1"/>
  <c r="BQ201" i="1"/>
  <c r="BP56" i="1"/>
  <c r="BP57" i="1"/>
  <c r="BP58" i="1"/>
  <c r="BP59" i="1"/>
  <c r="BP60" i="1"/>
  <c r="BP61" i="1"/>
  <c r="BP62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6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7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59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0" i="1"/>
  <c r="BP191" i="1"/>
  <c r="BP192" i="1"/>
  <c r="BP193" i="1"/>
  <c r="BP194" i="1"/>
  <c r="BP195" i="1"/>
  <c r="BP196" i="1"/>
  <c r="BP197" i="1"/>
  <c r="BP198" i="1"/>
  <c r="BP199" i="1"/>
  <c r="BP200" i="1"/>
  <c r="BP201" i="1"/>
  <c r="BO56" i="1"/>
  <c r="BO57" i="1"/>
  <c r="BO58" i="1"/>
  <c r="BO59" i="1"/>
  <c r="BO60" i="1"/>
  <c r="BO61" i="1"/>
  <c r="BO62" i="1"/>
  <c r="BO63" i="1"/>
  <c r="BO64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O93" i="1"/>
  <c r="BO94" i="1"/>
  <c r="BO95" i="1"/>
  <c r="BO96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O125" i="1"/>
  <c r="BO126" i="1"/>
  <c r="BO127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O156" i="1"/>
  <c r="BO157" i="1"/>
  <c r="BO158" i="1"/>
  <c r="BO159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O188" i="1"/>
  <c r="BO189" i="1"/>
  <c r="BO190" i="1"/>
  <c r="BO191" i="1"/>
  <c r="BO192" i="1"/>
  <c r="BO193" i="1"/>
  <c r="BO194" i="1"/>
  <c r="BO195" i="1"/>
  <c r="BO196" i="1"/>
  <c r="BO197" i="1"/>
  <c r="BO198" i="1"/>
  <c r="BO199" i="1"/>
  <c r="BO200" i="1"/>
  <c r="BO201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N125" i="1"/>
  <c r="BN126" i="1"/>
  <c r="BN127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N156" i="1"/>
  <c r="BN157" i="1"/>
  <c r="BN158" i="1"/>
  <c r="BN159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N188" i="1"/>
  <c r="BN189" i="1"/>
  <c r="BN190" i="1"/>
  <c r="BN191" i="1"/>
  <c r="BN192" i="1"/>
  <c r="BN193" i="1"/>
  <c r="BN194" i="1"/>
  <c r="BN195" i="1"/>
  <c r="BN196" i="1"/>
  <c r="BN197" i="1"/>
  <c r="BN198" i="1"/>
  <c r="BN199" i="1"/>
  <c r="BN200" i="1"/>
  <c r="BN201" i="1"/>
  <c r="BM56" i="1"/>
  <c r="BM57" i="1"/>
  <c r="BM58" i="1"/>
  <c r="BM59" i="1"/>
  <c r="BM60" i="1"/>
  <c r="BM61" i="1"/>
  <c r="BM62" i="1"/>
  <c r="BM63" i="1"/>
  <c r="BM64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6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7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59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0" i="1"/>
  <c r="BM191" i="1"/>
  <c r="BM192" i="1"/>
  <c r="BM193" i="1"/>
  <c r="BM194" i="1"/>
  <c r="BM195" i="1"/>
  <c r="BM196" i="1"/>
  <c r="BM197" i="1"/>
  <c r="BM198" i="1"/>
  <c r="BM199" i="1"/>
  <c r="BM200" i="1"/>
  <c r="BM201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1" i="1"/>
  <c r="BL112" i="1"/>
  <c r="BL113" i="1"/>
  <c r="BL114" i="1"/>
  <c r="BL115" i="1"/>
  <c r="BL116" i="1"/>
  <c r="BL117" i="1"/>
  <c r="BL118" i="1"/>
  <c r="BL119" i="1"/>
  <c r="BL120" i="1"/>
  <c r="BL121" i="1"/>
  <c r="BL122" i="1"/>
  <c r="BL123" i="1"/>
  <c r="BL124" i="1"/>
  <c r="BL125" i="1"/>
  <c r="BL126" i="1"/>
  <c r="BL127" i="1"/>
  <c r="BL128" i="1"/>
  <c r="BL129" i="1"/>
  <c r="BL130" i="1"/>
  <c r="BL131" i="1"/>
  <c r="BL132" i="1"/>
  <c r="BL133" i="1"/>
  <c r="BL134" i="1"/>
  <c r="BL135" i="1"/>
  <c r="BL136" i="1"/>
  <c r="BL137" i="1"/>
  <c r="BL138" i="1"/>
  <c r="BL139" i="1"/>
  <c r="BL140" i="1"/>
  <c r="BL141" i="1"/>
  <c r="BL142" i="1"/>
  <c r="BL143" i="1"/>
  <c r="BL144" i="1"/>
  <c r="BL145" i="1"/>
  <c r="BL146" i="1"/>
  <c r="BL147" i="1"/>
  <c r="BL148" i="1"/>
  <c r="BL149" i="1"/>
  <c r="BL150" i="1"/>
  <c r="BL151" i="1"/>
  <c r="BL152" i="1"/>
  <c r="BL153" i="1"/>
  <c r="BL154" i="1"/>
  <c r="BL155" i="1"/>
  <c r="BL156" i="1"/>
  <c r="BL157" i="1"/>
  <c r="BL158" i="1"/>
  <c r="BL159" i="1"/>
  <c r="BL160" i="1"/>
  <c r="BL161" i="1"/>
  <c r="BL162" i="1"/>
  <c r="BL163" i="1"/>
  <c r="BL164" i="1"/>
  <c r="BL165" i="1"/>
  <c r="BL166" i="1"/>
  <c r="BL167" i="1"/>
  <c r="BL168" i="1"/>
  <c r="BL169" i="1"/>
  <c r="BL170" i="1"/>
  <c r="BL171" i="1"/>
  <c r="BL172" i="1"/>
  <c r="BL173" i="1"/>
  <c r="BL174" i="1"/>
  <c r="BL175" i="1"/>
  <c r="BL176" i="1"/>
  <c r="BL177" i="1"/>
  <c r="BL178" i="1"/>
  <c r="BL179" i="1"/>
  <c r="BL180" i="1"/>
  <c r="BL181" i="1"/>
  <c r="BL182" i="1"/>
  <c r="BL183" i="1"/>
  <c r="BL184" i="1"/>
  <c r="BL185" i="1"/>
  <c r="BL186" i="1"/>
  <c r="BL187" i="1"/>
  <c r="BL188" i="1"/>
  <c r="BL189" i="1"/>
  <c r="BL190" i="1"/>
  <c r="BL191" i="1"/>
  <c r="BL192" i="1"/>
  <c r="BL193" i="1"/>
  <c r="BL194" i="1"/>
  <c r="BL195" i="1"/>
  <c r="BL196" i="1"/>
  <c r="BL197" i="1"/>
  <c r="BL198" i="1"/>
  <c r="BL199" i="1"/>
  <c r="BL200" i="1"/>
  <c r="BL201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G156" i="1"/>
  <c r="BG157" i="1"/>
  <c r="BG158" i="1"/>
  <c r="BG159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G188" i="1"/>
  <c r="BG189" i="1"/>
  <c r="BG190" i="1"/>
  <c r="BG191" i="1"/>
  <c r="BG192" i="1"/>
  <c r="BG193" i="1"/>
  <c r="BG194" i="1"/>
  <c r="BG195" i="1"/>
  <c r="BG196" i="1"/>
  <c r="BG197" i="1"/>
  <c r="BG198" i="1"/>
  <c r="BG199" i="1"/>
  <c r="BG200" i="1"/>
  <c r="BG201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59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0" i="1"/>
  <c r="BF191" i="1"/>
  <c r="BF192" i="1"/>
  <c r="BF193" i="1"/>
  <c r="BF194" i="1"/>
  <c r="BF195" i="1"/>
  <c r="BF196" i="1"/>
  <c r="BF197" i="1"/>
  <c r="BF198" i="1"/>
  <c r="BF199" i="1"/>
  <c r="BF200" i="1"/>
  <c r="BF201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5" i="1"/>
  <c r="BE96" i="1"/>
  <c r="BE97" i="1"/>
  <c r="BE98" i="1"/>
  <c r="BE99" i="1"/>
  <c r="BE100" i="1"/>
  <c r="BE101" i="1"/>
  <c r="BE102" i="1"/>
  <c r="BE103" i="1"/>
  <c r="BE104" i="1"/>
  <c r="BE105" i="1"/>
  <c r="BE106" i="1"/>
  <c r="BE107" i="1"/>
  <c r="BE108" i="1"/>
  <c r="BE109" i="1"/>
  <c r="BE110" i="1"/>
  <c r="BE111" i="1"/>
  <c r="BE112" i="1"/>
  <c r="BE113" i="1"/>
  <c r="BE114" i="1"/>
  <c r="BE115" i="1"/>
  <c r="BE116" i="1"/>
  <c r="BE117" i="1"/>
  <c r="BE118" i="1"/>
  <c r="BE119" i="1"/>
  <c r="BE120" i="1"/>
  <c r="BE121" i="1"/>
  <c r="BE122" i="1"/>
  <c r="BE123" i="1"/>
  <c r="BE124" i="1"/>
  <c r="BE125" i="1"/>
  <c r="BE126" i="1"/>
  <c r="BE127" i="1"/>
  <c r="BE128" i="1"/>
  <c r="BE129" i="1"/>
  <c r="BE130" i="1"/>
  <c r="BE131" i="1"/>
  <c r="BE132" i="1"/>
  <c r="BE133" i="1"/>
  <c r="BE134" i="1"/>
  <c r="BE135" i="1"/>
  <c r="BE136" i="1"/>
  <c r="BE137" i="1"/>
  <c r="BE138" i="1"/>
  <c r="BE139" i="1"/>
  <c r="BE140" i="1"/>
  <c r="BE141" i="1"/>
  <c r="BE142" i="1"/>
  <c r="BE143" i="1"/>
  <c r="BE144" i="1"/>
  <c r="BE145" i="1"/>
  <c r="BE146" i="1"/>
  <c r="BE147" i="1"/>
  <c r="BE148" i="1"/>
  <c r="BE149" i="1"/>
  <c r="BE150" i="1"/>
  <c r="BE151" i="1"/>
  <c r="BE152" i="1"/>
  <c r="BE153" i="1"/>
  <c r="BE154" i="1"/>
  <c r="BE155" i="1"/>
  <c r="BE156" i="1"/>
  <c r="BE157" i="1"/>
  <c r="BE158" i="1"/>
  <c r="BE159" i="1"/>
  <c r="BE160" i="1"/>
  <c r="BE161" i="1"/>
  <c r="BE162" i="1"/>
  <c r="BE163" i="1"/>
  <c r="BE164" i="1"/>
  <c r="BE165" i="1"/>
  <c r="BE166" i="1"/>
  <c r="BE167" i="1"/>
  <c r="BE168" i="1"/>
  <c r="BE169" i="1"/>
  <c r="BE170" i="1"/>
  <c r="BE171" i="1"/>
  <c r="BE172" i="1"/>
  <c r="BE173" i="1"/>
  <c r="BE174" i="1"/>
  <c r="BE175" i="1"/>
  <c r="BE176" i="1"/>
  <c r="BE177" i="1"/>
  <c r="BE178" i="1"/>
  <c r="BE179" i="1"/>
  <c r="BE180" i="1"/>
  <c r="BE181" i="1"/>
  <c r="BE182" i="1"/>
  <c r="BE183" i="1"/>
  <c r="BE184" i="1"/>
  <c r="BE185" i="1"/>
  <c r="BE186" i="1"/>
  <c r="BE187" i="1"/>
  <c r="BE188" i="1"/>
  <c r="BE189" i="1"/>
  <c r="BE190" i="1"/>
  <c r="BE191" i="1"/>
  <c r="BE192" i="1"/>
  <c r="BE193" i="1"/>
  <c r="BE194" i="1"/>
  <c r="BE195" i="1"/>
  <c r="BE196" i="1"/>
  <c r="BE197" i="1"/>
  <c r="BE198" i="1"/>
  <c r="BE199" i="1"/>
  <c r="BE200" i="1"/>
  <c r="BE201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107" i="1"/>
  <c r="BD108" i="1"/>
  <c r="BD109" i="1"/>
  <c r="BD110" i="1"/>
  <c r="BD111" i="1"/>
  <c r="BD112" i="1"/>
  <c r="BD113" i="1"/>
  <c r="BD114" i="1"/>
  <c r="BD115" i="1"/>
  <c r="BD116" i="1"/>
  <c r="BD117" i="1"/>
  <c r="BD118" i="1"/>
  <c r="BD119" i="1"/>
  <c r="BD120" i="1"/>
  <c r="BD121" i="1"/>
  <c r="BD122" i="1"/>
  <c r="BD123" i="1"/>
  <c r="BD124" i="1"/>
  <c r="BD125" i="1"/>
  <c r="BD126" i="1"/>
  <c r="BD127" i="1"/>
  <c r="BD128" i="1"/>
  <c r="BD129" i="1"/>
  <c r="BD130" i="1"/>
  <c r="BD131" i="1"/>
  <c r="BD132" i="1"/>
  <c r="BD133" i="1"/>
  <c r="BD134" i="1"/>
  <c r="BD135" i="1"/>
  <c r="BD136" i="1"/>
  <c r="BD137" i="1"/>
  <c r="BD138" i="1"/>
  <c r="BD139" i="1"/>
  <c r="BD140" i="1"/>
  <c r="BD141" i="1"/>
  <c r="BD142" i="1"/>
  <c r="BD143" i="1"/>
  <c r="BD144" i="1"/>
  <c r="BD145" i="1"/>
  <c r="BD146" i="1"/>
  <c r="BD147" i="1"/>
  <c r="BD148" i="1"/>
  <c r="BD149" i="1"/>
  <c r="BD150" i="1"/>
  <c r="BD151" i="1"/>
  <c r="BD152" i="1"/>
  <c r="BD153" i="1"/>
  <c r="BD154" i="1"/>
  <c r="BD155" i="1"/>
  <c r="BD156" i="1"/>
  <c r="BD157" i="1"/>
  <c r="BD158" i="1"/>
  <c r="BD159" i="1"/>
  <c r="BD160" i="1"/>
  <c r="BD161" i="1"/>
  <c r="BD162" i="1"/>
  <c r="BD163" i="1"/>
  <c r="BD164" i="1"/>
  <c r="BD165" i="1"/>
  <c r="BD166" i="1"/>
  <c r="BD167" i="1"/>
  <c r="BD168" i="1"/>
  <c r="BD169" i="1"/>
  <c r="BD170" i="1"/>
  <c r="BD171" i="1"/>
  <c r="BD172" i="1"/>
  <c r="BD173" i="1"/>
  <c r="BD174" i="1"/>
  <c r="BD175" i="1"/>
  <c r="BD176" i="1"/>
  <c r="BD177" i="1"/>
  <c r="BD178" i="1"/>
  <c r="BD179" i="1"/>
  <c r="BD180" i="1"/>
  <c r="BD181" i="1"/>
  <c r="BD182" i="1"/>
  <c r="BD183" i="1"/>
  <c r="BD184" i="1"/>
  <c r="BD185" i="1"/>
  <c r="BD186" i="1"/>
  <c r="BD187" i="1"/>
  <c r="BD188" i="1"/>
  <c r="BD189" i="1"/>
  <c r="BD190" i="1"/>
  <c r="BD191" i="1"/>
  <c r="BD192" i="1"/>
  <c r="BD193" i="1"/>
  <c r="BD194" i="1"/>
  <c r="BD195" i="1"/>
  <c r="BD196" i="1"/>
  <c r="BD197" i="1"/>
  <c r="BD198" i="1"/>
  <c r="BD199" i="1"/>
  <c r="BD200" i="1"/>
  <c r="BD201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5" i="1"/>
  <c r="BC106" i="1"/>
  <c r="BC107" i="1"/>
  <c r="BC108" i="1"/>
  <c r="BC109" i="1"/>
  <c r="BC110" i="1"/>
  <c r="BC111" i="1"/>
  <c r="BC112" i="1"/>
  <c r="BC113" i="1"/>
  <c r="BC114" i="1"/>
  <c r="BC115" i="1"/>
  <c r="BC116" i="1"/>
  <c r="BC117" i="1"/>
  <c r="BC118" i="1"/>
  <c r="BC119" i="1"/>
  <c r="BC120" i="1"/>
  <c r="BC121" i="1"/>
  <c r="BC122" i="1"/>
  <c r="BC123" i="1"/>
  <c r="BC124" i="1"/>
  <c r="BC125" i="1"/>
  <c r="BC126" i="1"/>
  <c r="BC127" i="1"/>
  <c r="BC128" i="1"/>
  <c r="BC129" i="1"/>
  <c r="BC130" i="1"/>
  <c r="BC131" i="1"/>
  <c r="BC132" i="1"/>
  <c r="BC133" i="1"/>
  <c r="BC134" i="1"/>
  <c r="BC135" i="1"/>
  <c r="BC136" i="1"/>
  <c r="BC137" i="1"/>
  <c r="BC138" i="1"/>
  <c r="BC139" i="1"/>
  <c r="BC140" i="1"/>
  <c r="BC141" i="1"/>
  <c r="BC142" i="1"/>
  <c r="BC143" i="1"/>
  <c r="BC144" i="1"/>
  <c r="BC145" i="1"/>
  <c r="BC146" i="1"/>
  <c r="BC147" i="1"/>
  <c r="BC148" i="1"/>
  <c r="BC149" i="1"/>
  <c r="BC150" i="1"/>
  <c r="BC151" i="1"/>
  <c r="BC152" i="1"/>
  <c r="BC153" i="1"/>
  <c r="BC154" i="1"/>
  <c r="BC155" i="1"/>
  <c r="BC156" i="1"/>
  <c r="BC157" i="1"/>
  <c r="BC158" i="1"/>
  <c r="BC159" i="1"/>
  <c r="BC160" i="1"/>
  <c r="BC161" i="1"/>
  <c r="BC162" i="1"/>
  <c r="BC163" i="1"/>
  <c r="BC164" i="1"/>
  <c r="BC165" i="1"/>
  <c r="BC166" i="1"/>
  <c r="BC167" i="1"/>
  <c r="BC168" i="1"/>
  <c r="BC169" i="1"/>
  <c r="BC170" i="1"/>
  <c r="BC171" i="1"/>
  <c r="BC172" i="1"/>
  <c r="BC173" i="1"/>
  <c r="BC174" i="1"/>
  <c r="BC175" i="1"/>
  <c r="BC176" i="1"/>
  <c r="BC177" i="1"/>
  <c r="BC178" i="1"/>
  <c r="BC179" i="1"/>
  <c r="BC180" i="1"/>
  <c r="BC181" i="1"/>
  <c r="BC182" i="1"/>
  <c r="BC183" i="1"/>
  <c r="BC184" i="1"/>
  <c r="BC185" i="1"/>
  <c r="BC186" i="1"/>
  <c r="BC187" i="1"/>
  <c r="BC188" i="1"/>
  <c r="BC189" i="1"/>
  <c r="BC190" i="1"/>
  <c r="BC191" i="1"/>
  <c r="BC192" i="1"/>
  <c r="BC193" i="1"/>
  <c r="BC194" i="1"/>
  <c r="BC195" i="1"/>
  <c r="BC196" i="1"/>
  <c r="BC197" i="1"/>
  <c r="BC198" i="1"/>
  <c r="BC199" i="1"/>
  <c r="BC200" i="1"/>
  <c r="BC201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0" i="1"/>
  <c r="BB191" i="1"/>
  <c r="BB192" i="1"/>
  <c r="BB193" i="1"/>
  <c r="BB194" i="1"/>
  <c r="BB195" i="1"/>
  <c r="BB196" i="1"/>
  <c r="BB197" i="1"/>
  <c r="BB198" i="1"/>
  <c r="BB199" i="1"/>
  <c r="BB200" i="1"/>
  <c r="BB201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A95" i="1"/>
  <c r="BA96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BA125" i="1"/>
  <c r="BA126" i="1"/>
  <c r="BA127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BA156" i="1"/>
  <c r="BA157" i="1"/>
  <c r="BA158" i="1"/>
  <c r="BA159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BA188" i="1"/>
  <c r="BA189" i="1"/>
  <c r="BA190" i="1"/>
  <c r="BA191" i="1"/>
  <c r="BA192" i="1"/>
  <c r="BA193" i="1"/>
  <c r="BA194" i="1"/>
  <c r="BA195" i="1"/>
  <c r="BA196" i="1"/>
  <c r="BA197" i="1"/>
  <c r="BA198" i="1"/>
  <c r="BA199" i="1"/>
  <c r="BA200" i="1"/>
  <c r="BA201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AZ125" i="1"/>
  <c r="AZ126" i="1"/>
  <c r="AZ127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AZ156" i="1"/>
  <c r="AZ157" i="1"/>
  <c r="AZ158" i="1"/>
  <c r="AZ159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AZ188" i="1"/>
  <c r="AZ189" i="1"/>
  <c r="AZ190" i="1"/>
  <c r="AZ191" i="1"/>
  <c r="AZ192" i="1"/>
  <c r="AZ193" i="1"/>
  <c r="AZ194" i="1"/>
  <c r="AZ195" i="1"/>
  <c r="AZ196" i="1"/>
  <c r="AZ197" i="1"/>
  <c r="AZ198" i="1"/>
  <c r="AZ199" i="1"/>
  <c r="AZ200" i="1"/>
  <c r="AZ201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7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59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0" i="1"/>
  <c r="AY191" i="1"/>
  <c r="AY192" i="1"/>
  <c r="AY193" i="1"/>
  <c r="AY194" i="1"/>
  <c r="AY195" i="1"/>
  <c r="AY196" i="1"/>
  <c r="AY197" i="1"/>
  <c r="AY198" i="1"/>
  <c r="AY199" i="1"/>
  <c r="AY200" i="1"/>
  <c r="AY201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T188" i="1"/>
  <c r="AT189" i="1"/>
  <c r="AT190" i="1"/>
  <c r="AT191" i="1"/>
  <c r="AT192" i="1"/>
  <c r="AT193" i="1"/>
  <c r="AT194" i="1"/>
  <c r="AT195" i="1"/>
  <c r="AT196" i="1"/>
  <c r="AT197" i="1"/>
  <c r="AT198" i="1"/>
  <c r="AT199" i="1"/>
  <c r="AT200" i="1"/>
  <c r="AT201" i="1"/>
  <c r="AT57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S188" i="1"/>
  <c r="AS189" i="1"/>
  <c r="AS190" i="1"/>
  <c r="AS191" i="1"/>
  <c r="AS192" i="1"/>
  <c r="AS193" i="1"/>
  <c r="AS194" i="1"/>
  <c r="AS195" i="1"/>
  <c r="AS196" i="1"/>
  <c r="AS197" i="1"/>
  <c r="AS198" i="1"/>
  <c r="AS199" i="1"/>
  <c r="AS200" i="1"/>
  <c r="AS201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C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BT55" i="1"/>
  <c r="BS55" i="1"/>
  <c r="BR55" i="1"/>
  <c r="BQ55" i="1"/>
  <c r="BP55" i="1"/>
  <c r="BO55" i="1"/>
  <c r="BN55" i="1"/>
  <c r="BM55" i="1"/>
  <c r="BL55" i="1"/>
  <c r="BG55" i="1"/>
  <c r="BF55" i="1"/>
  <c r="BE55" i="1"/>
  <c r="BD55" i="1"/>
  <c r="BC55" i="1"/>
  <c r="BB55" i="1"/>
  <c r="BA55" i="1"/>
  <c r="AZ55" i="1"/>
  <c r="AY55" i="1"/>
  <c r="AT55" i="1"/>
  <c r="AS55" i="1"/>
  <c r="AR55" i="1"/>
  <c r="AQ55" i="1"/>
  <c r="AP55" i="1"/>
  <c r="AO55" i="1"/>
  <c r="AN55" i="1"/>
  <c r="AM55" i="1"/>
  <c r="AL55" i="1"/>
  <c r="AG55" i="1"/>
  <c r="AF55" i="1"/>
  <c r="AE55" i="1"/>
  <c r="AD55" i="1"/>
  <c r="AB55" i="1"/>
  <c r="AA55" i="1"/>
  <c r="Z55" i="1"/>
  <c r="Y55" i="1"/>
  <c r="DC48" i="1"/>
  <c r="DC49" i="1"/>
  <c r="E48" i="1"/>
  <c r="Q51" i="1" s="1"/>
  <c r="R9" i="1"/>
  <c r="AH55" i="1"/>
  <c r="CJ55" i="1" s="1"/>
  <c r="AI55" i="1"/>
  <c r="CK55" i="1" s="1"/>
  <c r="AJ55" i="1"/>
  <c r="CL55" i="1" s="1"/>
  <c r="AK55" i="1"/>
  <c r="CM55" i="1" s="1"/>
  <c r="AU55" i="1"/>
  <c r="CN55" i="1" s="1"/>
  <c r="AV55" i="1"/>
  <c r="CO55" i="1" s="1"/>
  <c r="AW55" i="1"/>
  <c r="CP55" i="1" s="1"/>
  <c r="AX55" i="1"/>
  <c r="CQ55" i="1" s="1"/>
  <c r="BH55" i="1"/>
  <c r="CR55" i="1" s="1"/>
  <c r="BI55" i="1"/>
  <c r="CS55" i="1" s="1"/>
  <c r="BJ55" i="1"/>
  <c r="CT55" i="1" s="1"/>
  <c r="BK55" i="1"/>
  <c r="CU55" i="1" s="1"/>
  <c r="BU55" i="1"/>
  <c r="CV55" i="1" s="1"/>
  <c r="BV55" i="1"/>
  <c r="CW55" i="1" s="1"/>
  <c r="BW55" i="1"/>
  <c r="CX55" i="1" s="1"/>
  <c r="BX55" i="1"/>
  <c r="CY55" i="1" s="1"/>
  <c r="BZ55" i="1"/>
  <c r="CA55" i="1"/>
  <c r="CB55" i="1"/>
  <c r="CC55" i="1"/>
  <c r="CD55" i="1"/>
  <c r="CE55" i="1"/>
  <c r="CF55" i="1"/>
  <c r="CG55" i="1"/>
  <c r="CH55" i="1"/>
  <c r="AC56" i="1"/>
  <c r="AH56" i="1"/>
  <c r="CJ56" i="1" s="1"/>
  <c r="AI56" i="1"/>
  <c r="CK56" i="1" s="1"/>
  <c r="AJ56" i="1"/>
  <c r="CL56" i="1" s="1"/>
  <c r="AK56" i="1"/>
  <c r="CM56" i="1" s="1"/>
  <c r="AT56" i="1"/>
  <c r="AU56" i="1"/>
  <c r="CN56" i="1" s="1"/>
  <c r="AV56" i="1"/>
  <c r="CO56" i="1" s="1"/>
  <c r="AW56" i="1"/>
  <c r="CP56" i="1" s="1"/>
  <c r="AX56" i="1"/>
  <c r="CQ56" i="1" s="1"/>
  <c r="BH56" i="1"/>
  <c r="CR56" i="1" s="1"/>
  <c r="BI56" i="1"/>
  <c r="BJ56" i="1"/>
  <c r="CT56" i="1" s="1"/>
  <c r="BK56" i="1"/>
  <c r="BU56" i="1"/>
  <c r="CV56" i="1" s="1"/>
  <c r="BV56" i="1"/>
  <c r="CW56" i="1" s="1"/>
  <c r="BW56" i="1"/>
  <c r="CX56" i="1" s="1"/>
  <c r="BX56" i="1"/>
  <c r="BZ56" i="1"/>
  <c r="CH56" i="1" s="1"/>
  <c r="AC57" i="1"/>
  <c r="AH57" i="1"/>
  <c r="CJ57" i="1" s="1"/>
  <c r="AI57" i="1"/>
  <c r="CK57" i="1" s="1"/>
  <c r="AJ57" i="1"/>
  <c r="CL57" i="1" s="1"/>
  <c r="AK57" i="1"/>
  <c r="CM57" i="1" s="1"/>
  <c r="AU57" i="1"/>
  <c r="CN57" i="1" s="1"/>
  <c r="AV57" i="1"/>
  <c r="CO57" i="1" s="1"/>
  <c r="AW57" i="1"/>
  <c r="CP57" i="1" s="1"/>
  <c r="AX57" i="1"/>
  <c r="CQ57" i="1" s="1"/>
  <c r="BH57" i="1"/>
  <c r="CR57" i="1" s="1"/>
  <c r="BI57" i="1"/>
  <c r="CS57" i="1" s="1"/>
  <c r="BJ57" i="1"/>
  <c r="CT57" i="1" s="1"/>
  <c r="BK57" i="1"/>
  <c r="CU57" i="1" s="1"/>
  <c r="BU57" i="1"/>
  <c r="CV57" i="1" s="1"/>
  <c r="BV57" i="1"/>
  <c r="CW57" i="1" s="1"/>
  <c r="BW57" i="1"/>
  <c r="CX57" i="1" s="1"/>
  <c r="BX57" i="1"/>
  <c r="CY57" i="1" s="1"/>
  <c r="BZ57" i="1"/>
  <c r="CE57" i="1" s="1"/>
  <c r="AC58" i="1"/>
  <c r="AH58" i="1"/>
  <c r="CJ58" i="1" s="1"/>
  <c r="AI58" i="1"/>
  <c r="CK58" i="1" s="1"/>
  <c r="AJ58" i="1"/>
  <c r="CL58" i="1" s="1"/>
  <c r="AK58" i="1"/>
  <c r="CM58" i="1" s="1"/>
  <c r="AU58" i="1"/>
  <c r="CN58" i="1" s="1"/>
  <c r="AV58" i="1"/>
  <c r="CO58" i="1" s="1"/>
  <c r="AW58" i="1"/>
  <c r="CP58" i="1" s="1"/>
  <c r="AX58" i="1"/>
  <c r="CQ58" i="1" s="1"/>
  <c r="BH58" i="1"/>
  <c r="CR58" i="1" s="1"/>
  <c r="BI58" i="1"/>
  <c r="CS58" i="1" s="1"/>
  <c r="BJ58" i="1"/>
  <c r="CT58" i="1" s="1"/>
  <c r="BK58" i="1"/>
  <c r="CU58" i="1" s="1"/>
  <c r="BU58" i="1"/>
  <c r="CV58" i="1" s="1"/>
  <c r="BV58" i="1"/>
  <c r="CW58" i="1" s="1"/>
  <c r="BW58" i="1"/>
  <c r="CX58" i="1" s="1"/>
  <c r="BX58" i="1"/>
  <c r="CY58" i="1" s="1"/>
  <c r="BZ58" i="1"/>
  <c r="CE58" i="1" s="1"/>
  <c r="AC59" i="1"/>
  <c r="AH59" i="1"/>
  <c r="CJ59" i="1" s="1"/>
  <c r="AI59" i="1"/>
  <c r="CK59" i="1" s="1"/>
  <c r="AJ59" i="1"/>
  <c r="CL59" i="1" s="1"/>
  <c r="AK59" i="1"/>
  <c r="CM59" i="1" s="1"/>
  <c r="AU59" i="1"/>
  <c r="CN59" i="1" s="1"/>
  <c r="AV59" i="1"/>
  <c r="CO59" i="1" s="1"/>
  <c r="AW59" i="1"/>
  <c r="CP59" i="1" s="1"/>
  <c r="AX59" i="1"/>
  <c r="CQ59" i="1" s="1"/>
  <c r="BH59" i="1"/>
  <c r="CR59" i="1" s="1"/>
  <c r="BI59" i="1"/>
  <c r="CS59" i="1" s="1"/>
  <c r="BJ59" i="1"/>
  <c r="CT59" i="1" s="1"/>
  <c r="BK59" i="1"/>
  <c r="CU59" i="1" s="1"/>
  <c r="BU59" i="1"/>
  <c r="CV59" i="1" s="1"/>
  <c r="BV59" i="1"/>
  <c r="CW59" i="1" s="1"/>
  <c r="BW59" i="1"/>
  <c r="CX59" i="1" s="1"/>
  <c r="BX59" i="1"/>
  <c r="CY59" i="1" s="1"/>
  <c r="BZ59" i="1"/>
  <c r="CC59" i="1" s="1"/>
  <c r="CH203" i="1"/>
  <c r="CG204" i="1"/>
  <c r="CF203" i="1"/>
  <c r="CE204" i="1"/>
  <c r="CD203" i="1"/>
  <c r="CC204" i="1"/>
  <c r="CB203" i="1"/>
  <c r="CA204" i="1"/>
  <c r="BU60" i="1"/>
  <c r="CV60" i="1" s="1"/>
  <c r="BU61" i="1"/>
  <c r="CV61" i="1" s="1"/>
  <c r="BU62" i="1"/>
  <c r="CV62" i="1" s="1"/>
  <c r="BU63" i="1"/>
  <c r="CV63" i="1" s="1"/>
  <c r="BU64" i="1"/>
  <c r="CV64" i="1" s="1"/>
  <c r="BU65" i="1"/>
  <c r="CV65" i="1" s="1"/>
  <c r="BU66" i="1"/>
  <c r="CV66" i="1" s="1"/>
  <c r="BU67" i="1"/>
  <c r="CV67" i="1" s="1"/>
  <c r="BU68" i="1"/>
  <c r="CV68" i="1" s="1"/>
  <c r="BU69" i="1"/>
  <c r="CV69" i="1" s="1"/>
  <c r="BU70" i="1"/>
  <c r="CV70" i="1" s="1"/>
  <c r="BU71" i="1"/>
  <c r="CV71" i="1" s="1"/>
  <c r="BU72" i="1"/>
  <c r="CV72" i="1" s="1"/>
  <c r="BU73" i="1"/>
  <c r="CV73" i="1" s="1"/>
  <c r="BU74" i="1"/>
  <c r="CV74" i="1" s="1"/>
  <c r="BU75" i="1"/>
  <c r="CV75" i="1" s="1"/>
  <c r="BU76" i="1"/>
  <c r="CV76" i="1" s="1"/>
  <c r="BU77" i="1"/>
  <c r="CV77" i="1" s="1"/>
  <c r="BU78" i="1"/>
  <c r="CV78" i="1" s="1"/>
  <c r="BU79" i="1"/>
  <c r="CV79" i="1" s="1"/>
  <c r="BU80" i="1"/>
  <c r="CV80" i="1" s="1"/>
  <c r="BU81" i="1"/>
  <c r="CV81" i="1" s="1"/>
  <c r="BU82" i="1"/>
  <c r="CV82" i="1" s="1"/>
  <c r="BU83" i="1"/>
  <c r="CV83" i="1" s="1"/>
  <c r="BU84" i="1"/>
  <c r="CV84" i="1" s="1"/>
  <c r="BU85" i="1"/>
  <c r="CV85" i="1" s="1"/>
  <c r="BU86" i="1"/>
  <c r="CV86" i="1" s="1"/>
  <c r="BU87" i="1"/>
  <c r="CV87" i="1" s="1"/>
  <c r="BU88" i="1"/>
  <c r="CV88" i="1" s="1"/>
  <c r="BU89" i="1"/>
  <c r="CV89" i="1" s="1"/>
  <c r="BU90" i="1"/>
  <c r="CV90" i="1" s="1"/>
  <c r="BU91" i="1"/>
  <c r="CV91" i="1" s="1"/>
  <c r="BU92" i="1"/>
  <c r="CV92" i="1" s="1"/>
  <c r="BU93" i="1"/>
  <c r="CV93" i="1" s="1"/>
  <c r="BU94" i="1"/>
  <c r="CV94" i="1" s="1"/>
  <c r="BU95" i="1"/>
  <c r="CV95" i="1" s="1"/>
  <c r="BU96" i="1"/>
  <c r="CV96" i="1" s="1"/>
  <c r="BU97" i="1"/>
  <c r="CV97" i="1" s="1"/>
  <c r="BU98" i="1"/>
  <c r="CV98" i="1" s="1"/>
  <c r="BU99" i="1"/>
  <c r="CV99" i="1" s="1"/>
  <c r="BU100" i="1"/>
  <c r="CV100" i="1" s="1"/>
  <c r="BU101" i="1"/>
  <c r="CV101" i="1" s="1"/>
  <c r="BU102" i="1"/>
  <c r="CV102" i="1" s="1"/>
  <c r="BU103" i="1"/>
  <c r="CV103" i="1" s="1"/>
  <c r="BU104" i="1"/>
  <c r="CV104" i="1" s="1"/>
  <c r="BU105" i="1"/>
  <c r="CV105" i="1" s="1"/>
  <c r="BU106" i="1"/>
  <c r="CV106" i="1" s="1"/>
  <c r="BU107" i="1"/>
  <c r="CV107" i="1" s="1"/>
  <c r="BU108" i="1"/>
  <c r="CV108" i="1" s="1"/>
  <c r="BU109" i="1"/>
  <c r="CV109" i="1" s="1"/>
  <c r="BU110" i="1"/>
  <c r="CV110" i="1" s="1"/>
  <c r="BU111" i="1"/>
  <c r="CV111" i="1" s="1"/>
  <c r="BU112" i="1"/>
  <c r="CV112" i="1" s="1"/>
  <c r="BU113" i="1"/>
  <c r="CV113" i="1" s="1"/>
  <c r="BU114" i="1"/>
  <c r="CV114" i="1" s="1"/>
  <c r="BU115" i="1"/>
  <c r="CV115" i="1" s="1"/>
  <c r="BU116" i="1"/>
  <c r="CV116" i="1" s="1"/>
  <c r="BU117" i="1"/>
  <c r="CV117" i="1" s="1"/>
  <c r="BU118" i="1"/>
  <c r="CV118" i="1" s="1"/>
  <c r="BU119" i="1"/>
  <c r="CV119" i="1" s="1"/>
  <c r="BU120" i="1"/>
  <c r="CV120" i="1" s="1"/>
  <c r="BU121" i="1"/>
  <c r="CV121" i="1" s="1"/>
  <c r="BU122" i="1"/>
  <c r="CV122" i="1" s="1"/>
  <c r="BU123" i="1"/>
  <c r="CV123" i="1" s="1"/>
  <c r="BU124" i="1"/>
  <c r="CV124" i="1" s="1"/>
  <c r="BU125" i="1"/>
  <c r="CV125" i="1" s="1"/>
  <c r="BU126" i="1"/>
  <c r="CV126" i="1" s="1"/>
  <c r="BU127" i="1"/>
  <c r="CV127" i="1" s="1"/>
  <c r="BU128" i="1"/>
  <c r="CV128" i="1" s="1"/>
  <c r="BU129" i="1"/>
  <c r="CV129" i="1" s="1"/>
  <c r="BU130" i="1"/>
  <c r="CV130" i="1" s="1"/>
  <c r="BU131" i="1"/>
  <c r="CV131" i="1" s="1"/>
  <c r="BU132" i="1"/>
  <c r="CV132" i="1" s="1"/>
  <c r="BU133" i="1"/>
  <c r="CV133" i="1" s="1"/>
  <c r="BU134" i="1"/>
  <c r="CV134" i="1" s="1"/>
  <c r="BU135" i="1"/>
  <c r="CV135" i="1" s="1"/>
  <c r="BU136" i="1"/>
  <c r="CV136" i="1" s="1"/>
  <c r="BU137" i="1"/>
  <c r="CV137" i="1" s="1"/>
  <c r="BU138" i="1"/>
  <c r="CV138" i="1" s="1"/>
  <c r="BU139" i="1"/>
  <c r="CV139" i="1" s="1"/>
  <c r="BU140" i="1"/>
  <c r="CV140" i="1" s="1"/>
  <c r="BU141" i="1"/>
  <c r="CV141" i="1" s="1"/>
  <c r="BU142" i="1"/>
  <c r="CV142" i="1" s="1"/>
  <c r="BU143" i="1"/>
  <c r="CV143" i="1" s="1"/>
  <c r="BU144" i="1"/>
  <c r="CV144" i="1" s="1"/>
  <c r="BU145" i="1"/>
  <c r="CV145" i="1" s="1"/>
  <c r="BU146" i="1"/>
  <c r="CV146" i="1" s="1"/>
  <c r="BU147" i="1"/>
  <c r="CV147" i="1" s="1"/>
  <c r="BU148" i="1"/>
  <c r="CV148" i="1" s="1"/>
  <c r="BU149" i="1"/>
  <c r="CV149" i="1" s="1"/>
  <c r="BU150" i="1"/>
  <c r="CV150" i="1" s="1"/>
  <c r="BU151" i="1"/>
  <c r="CV151" i="1" s="1"/>
  <c r="BU152" i="1"/>
  <c r="CV152" i="1" s="1"/>
  <c r="BU153" i="1"/>
  <c r="CV153" i="1" s="1"/>
  <c r="BU154" i="1"/>
  <c r="CV154" i="1" s="1"/>
  <c r="BU155" i="1"/>
  <c r="CV155" i="1" s="1"/>
  <c r="BU156" i="1"/>
  <c r="CV156" i="1" s="1"/>
  <c r="BU157" i="1"/>
  <c r="CV157" i="1" s="1"/>
  <c r="BU158" i="1"/>
  <c r="CV158" i="1" s="1"/>
  <c r="BU159" i="1"/>
  <c r="CV159" i="1" s="1"/>
  <c r="BU160" i="1"/>
  <c r="CV160" i="1" s="1"/>
  <c r="BU161" i="1"/>
  <c r="CV161" i="1" s="1"/>
  <c r="BU162" i="1"/>
  <c r="CV162" i="1" s="1"/>
  <c r="BU163" i="1"/>
  <c r="CV163" i="1" s="1"/>
  <c r="BU164" i="1"/>
  <c r="CV164" i="1" s="1"/>
  <c r="BU165" i="1"/>
  <c r="CV165" i="1" s="1"/>
  <c r="BU166" i="1"/>
  <c r="CV166" i="1" s="1"/>
  <c r="BU167" i="1"/>
  <c r="CV167" i="1" s="1"/>
  <c r="BU168" i="1"/>
  <c r="CV168" i="1" s="1"/>
  <c r="BU169" i="1"/>
  <c r="CV169" i="1" s="1"/>
  <c r="BU170" i="1"/>
  <c r="CV170" i="1" s="1"/>
  <c r="BU171" i="1"/>
  <c r="CV171" i="1" s="1"/>
  <c r="BU172" i="1"/>
  <c r="CV172" i="1" s="1"/>
  <c r="BU173" i="1"/>
  <c r="CV173" i="1" s="1"/>
  <c r="BU174" i="1"/>
  <c r="CV174" i="1" s="1"/>
  <c r="BU175" i="1"/>
  <c r="CV175" i="1" s="1"/>
  <c r="BU176" i="1"/>
  <c r="CV176" i="1" s="1"/>
  <c r="BU177" i="1"/>
  <c r="CV177" i="1" s="1"/>
  <c r="BU178" i="1"/>
  <c r="CV178" i="1" s="1"/>
  <c r="BU179" i="1"/>
  <c r="CV179" i="1" s="1"/>
  <c r="BU180" i="1"/>
  <c r="CV180" i="1" s="1"/>
  <c r="BU181" i="1"/>
  <c r="CV181" i="1" s="1"/>
  <c r="BU182" i="1"/>
  <c r="CV182" i="1" s="1"/>
  <c r="BU183" i="1"/>
  <c r="CV183" i="1" s="1"/>
  <c r="BU184" i="1"/>
  <c r="CV184" i="1" s="1"/>
  <c r="BU185" i="1"/>
  <c r="CV185" i="1" s="1"/>
  <c r="BU186" i="1"/>
  <c r="CV186" i="1" s="1"/>
  <c r="BU187" i="1"/>
  <c r="CV187" i="1" s="1"/>
  <c r="BU188" i="1"/>
  <c r="CV188" i="1" s="1"/>
  <c r="BU189" i="1"/>
  <c r="CV189" i="1" s="1"/>
  <c r="BU190" i="1"/>
  <c r="CV190" i="1" s="1"/>
  <c r="BU191" i="1"/>
  <c r="CV191" i="1" s="1"/>
  <c r="BU192" i="1"/>
  <c r="CV192" i="1" s="1"/>
  <c r="BU193" i="1"/>
  <c r="CV193" i="1" s="1"/>
  <c r="BU194" i="1"/>
  <c r="CV194" i="1" s="1"/>
  <c r="BU195" i="1"/>
  <c r="CV195" i="1" s="1"/>
  <c r="BU196" i="1"/>
  <c r="CV196" i="1" s="1"/>
  <c r="BU197" i="1"/>
  <c r="CV197" i="1" s="1"/>
  <c r="BU198" i="1"/>
  <c r="CV198" i="1" s="1"/>
  <c r="BU199" i="1"/>
  <c r="CV199" i="1" s="1"/>
  <c r="BU200" i="1"/>
  <c r="CV200" i="1" s="1"/>
  <c r="BU201" i="1"/>
  <c r="CV201" i="1" s="1"/>
  <c r="BX60" i="1"/>
  <c r="CY60" i="1" s="1"/>
  <c r="BX61" i="1"/>
  <c r="CY61" i="1" s="1"/>
  <c r="BX62" i="1"/>
  <c r="CY62" i="1" s="1"/>
  <c r="BX63" i="1"/>
  <c r="CY63" i="1" s="1"/>
  <c r="BX64" i="1"/>
  <c r="CY64" i="1" s="1"/>
  <c r="BX65" i="1"/>
  <c r="CY65" i="1" s="1"/>
  <c r="BX66" i="1"/>
  <c r="CY66" i="1" s="1"/>
  <c r="BX67" i="1"/>
  <c r="CY67" i="1" s="1"/>
  <c r="BX68" i="1"/>
  <c r="CY68" i="1" s="1"/>
  <c r="BX69" i="1"/>
  <c r="CY69" i="1" s="1"/>
  <c r="BX70" i="1"/>
  <c r="CY70" i="1" s="1"/>
  <c r="BX71" i="1"/>
  <c r="CY71" i="1" s="1"/>
  <c r="BX72" i="1"/>
  <c r="CY72" i="1" s="1"/>
  <c r="BX73" i="1"/>
  <c r="CY73" i="1" s="1"/>
  <c r="BX74" i="1"/>
  <c r="CY74" i="1" s="1"/>
  <c r="BX75" i="1"/>
  <c r="CY75" i="1" s="1"/>
  <c r="BX76" i="1"/>
  <c r="CY76" i="1" s="1"/>
  <c r="BX77" i="1"/>
  <c r="CY77" i="1" s="1"/>
  <c r="BX78" i="1"/>
  <c r="CY78" i="1" s="1"/>
  <c r="BX79" i="1"/>
  <c r="CY79" i="1" s="1"/>
  <c r="BX80" i="1"/>
  <c r="CY80" i="1" s="1"/>
  <c r="BX81" i="1"/>
  <c r="CY81" i="1" s="1"/>
  <c r="BX82" i="1"/>
  <c r="CY82" i="1" s="1"/>
  <c r="BX83" i="1"/>
  <c r="CY83" i="1" s="1"/>
  <c r="BX84" i="1"/>
  <c r="CY84" i="1" s="1"/>
  <c r="BX85" i="1"/>
  <c r="CY85" i="1" s="1"/>
  <c r="BX86" i="1"/>
  <c r="CY86" i="1" s="1"/>
  <c r="BX87" i="1"/>
  <c r="CY87" i="1" s="1"/>
  <c r="BX88" i="1"/>
  <c r="CY88" i="1" s="1"/>
  <c r="BX89" i="1"/>
  <c r="CY89" i="1" s="1"/>
  <c r="BX90" i="1"/>
  <c r="CY90" i="1" s="1"/>
  <c r="BX91" i="1"/>
  <c r="CY91" i="1" s="1"/>
  <c r="BX92" i="1"/>
  <c r="CY92" i="1" s="1"/>
  <c r="BX93" i="1"/>
  <c r="CY93" i="1" s="1"/>
  <c r="BX94" i="1"/>
  <c r="CY94" i="1" s="1"/>
  <c r="BX95" i="1"/>
  <c r="CY95" i="1" s="1"/>
  <c r="BX96" i="1"/>
  <c r="CY96" i="1" s="1"/>
  <c r="BX97" i="1"/>
  <c r="CY97" i="1" s="1"/>
  <c r="BX98" i="1"/>
  <c r="CY98" i="1" s="1"/>
  <c r="BX99" i="1"/>
  <c r="CY99" i="1" s="1"/>
  <c r="BX100" i="1"/>
  <c r="CY100" i="1" s="1"/>
  <c r="BX101" i="1"/>
  <c r="CY101" i="1" s="1"/>
  <c r="BX102" i="1"/>
  <c r="CY102" i="1" s="1"/>
  <c r="BX103" i="1"/>
  <c r="CY103" i="1" s="1"/>
  <c r="BX104" i="1"/>
  <c r="CY104" i="1" s="1"/>
  <c r="BX105" i="1"/>
  <c r="CY105" i="1" s="1"/>
  <c r="BX106" i="1"/>
  <c r="CY106" i="1" s="1"/>
  <c r="BX107" i="1"/>
  <c r="CY107" i="1" s="1"/>
  <c r="BX108" i="1"/>
  <c r="CY108" i="1" s="1"/>
  <c r="BX109" i="1"/>
  <c r="CY109" i="1" s="1"/>
  <c r="BX110" i="1"/>
  <c r="CY110" i="1" s="1"/>
  <c r="BX111" i="1"/>
  <c r="CY111" i="1" s="1"/>
  <c r="BX112" i="1"/>
  <c r="CY112" i="1" s="1"/>
  <c r="BX113" i="1"/>
  <c r="CY113" i="1" s="1"/>
  <c r="BX114" i="1"/>
  <c r="CY114" i="1" s="1"/>
  <c r="BX115" i="1"/>
  <c r="CY115" i="1" s="1"/>
  <c r="BX116" i="1"/>
  <c r="CY116" i="1" s="1"/>
  <c r="BX117" i="1"/>
  <c r="CY117" i="1" s="1"/>
  <c r="BX118" i="1"/>
  <c r="CY118" i="1" s="1"/>
  <c r="BX119" i="1"/>
  <c r="CY119" i="1" s="1"/>
  <c r="BX120" i="1"/>
  <c r="CY120" i="1" s="1"/>
  <c r="BX121" i="1"/>
  <c r="CY121" i="1" s="1"/>
  <c r="BX122" i="1"/>
  <c r="CY122" i="1" s="1"/>
  <c r="BX123" i="1"/>
  <c r="CY123" i="1" s="1"/>
  <c r="BX124" i="1"/>
  <c r="CY124" i="1" s="1"/>
  <c r="BX125" i="1"/>
  <c r="CY125" i="1" s="1"/>
  <c r="BX126" i="1"/>
  <c r="CY126" i="1" s="1"/>
  <c r="BX127" i="1"/>
  <c r="CY127" i="1" s="1"/>
  <c r="BX128" i="1"/>
  <c r="CY128" i="1" s="1"/>
  <c r="BX129" i="1"/>
  <c r="CY129" i="1" s="1"/>
  <c r="BX130" i="1"/>
  <c r="CY130" i="1" s="1"/>
  <c r="BX131" i="1"/>
  <c r="CY131" i="1" s="1"/>
  <c r="BX132" i="1"/>
  <c r="CY132" i="1" s="1"/>
  <c r="BX133" i="1"/>
  <c r="CY133" i="1" s="1"/>
  <c r="BX134" i="1"/>
  <c r="CY134" i="1" s="1"/>
  <c r="BX135" i="1"/>
  <c r="CY135" i="1" s="1"/>
  <c r="BX136" i="1"/>
  <c r="CY136" i="1" s="1"/>
  <c r="BX137" i="1"/>
  <c r="CY137" i="1" s="1"/>
  <c r="BX138" i="1"/>
  <c r="CY138" i="1" s="1"/>
  <c r="BX139" i="1"/>
  <c r="CY139" i="1" s="1"/>
  <c r="BX140" i="1"/>
  <c r="CY140" i="1" s="1"/>
  <c r="BX141" i="1"/>
  <c r="CY141" i="1" s="1"/>
  <c r="BX142" i="1"/>
  <c r="CY142" i="1" s="1"/>
  <c r="BX143" i="1"/>
  <c r="CY143" i="1" s="1"/>
  <c r="BX144" i="1"/>
  <c r="CY144" i="1" s="1"/>
  <c r="BX145" i="1"/>
  <c r="CY145" i="1" s="1"/>
  <c r="BX146" i="1"/>
  <c r="CY146" i="1" s="1"/>
  <c r="BX147" i="1"/>
  <c r="CY147" i="1" s="1"/>
  <c r="BX148" i="1"/>
  <c r="CY148" i="1" s="1"/>
  <c r="BX149" i="1"/>
  <c r="CY149" i="1" s="1"/>
  <c r="BX150" i="1"/>
  <c r="CY150" i="1" s="1"/>
  <c r="BX151" i="1"/>
  <c r="CY151" i="1" s="1"/>
  <c r="BX152" i="1"/>
  <c r="CY152" i="1" s="1"/>
  <c r="BX153" i="1"/>
  <c r="CY153" i="1" s="1"/>
  <c r="BX154" i="1"/>
  <c r="CY154" i="1" s="1"/>
  <c r="BX155" i="1"/>
  <c r="CY155" i="1" s="1"/>
  <c r="BX156" i="1"/>
  <c r="CY156" i="1" s="1"/>
  <c r="BX157" i="1"/>
  <c r="CY157" i="1" s="1"/>
  <c r="BX158" i="1"/>
  <c r="CY158" i="1" s="1"/>
  <c r="BX159" i="1"/>
  <c r="CY159" i="1" s="1"/>
  <c r="BX160" i="1"/>
  <c r="CY160" i="1" s="1"/>
  <c r="BX161" i="1"/>
  <c r="CY161" i="1" s="1"/>
  <c r="BX162" i="1"/>
  <c r="CY162" i="1" s="1"/>
  <c r="BX163" i="1"/>
  <c r="CY163" i="1" s="1"/>
  <c r="BX164" i="1"/>
  <c r="CY164" i="1" s="1"/>
  <c r="BX165" i="1"/>
  <c r="CY165" i="1" s="1"/>
  <c r="BX166" i="1"/>
  <c r="CY166" i="1" s="1"/>
  <c r="BX167" i="1"/>
  <c r="CY167" i="1" s="1"/>
  <c r="BX168" i="1"/>
  <c r="CY168" i="1" s="1"/>
  <c r="BX169" i="1"/>
  <c r="CY169" i="1" s="1"/>
  <c r="BX170" i="1"/>
  <c r="CY170" i="1" s="1"/>
  <c r="BX171" i="1"/>
  <c r="CY171" i="1" s="1"/>
  <c r="BX172" i="1"/>
  <c r="CY172" i="1" s="1"/>
  <c r="BX173" i="1"/>
  <c r="CY173" i="1" s="1"/>
  <c r="BX174" i="1"/>
  <c r="CY174" i="1" s="1"/>
  <c r="BX175" i="1"/>
  <c r="CY175" i="1" s="1"/>
  <c r="BX176" i="1"/>
  <c r="CY176" i="1" s="1"/>
  <c r="BX177" i="1"/>
  <c r="CY177" i="1" s="1"/>
  <c r="BX178" i="1"/>
  <c r="CY178" i="1" s="1"/>
  <c r="BX179" i="1"/>
  <c r="CY179" i="1" s="1"/>
  <c r="BX180" i="1"/>
  <c r="CY180" i="1" s="1"/>
  <c r="BX181" i="1"/>
  <c r="CY181" i="1" s="1"/>
  <c r="BX182" i="1"/>
  <c r="CY182" i="1" s="1"/>
  <c r="BX183" i="1"/>
  <c r="CY183" i="1" s="1"/>
  <c r="BX184" i="1"/>
  <c r="CY184" i="1" s="1"/>
  <c r="BX185" i="1"/>
  <c r="CY185" i="1" s="1"/>
  <c r="BX186" i="1"/>
  <c r="CY186" i="1" s="1"/>
  <c r="BX187" i="1"/>
  <c r="CY187" i="1" s="1"/>
  <c r="BX188" i="1"/>
  <c r="CY188" i="1" s="1"/>
  <c r="BX189" i="1"/>
  <c r="CY189" i="1" s="1"/>
  <c r="BX190" i="1"/>
  <c r="CY190" i="1" s="1"/>
  <c r="BX191" i="1"/>
  <c r="CY191" i="1" s="1"/>
  <c r="BX192" i="1"/>
  <c r="CY192" i="1" s="1"/>
  <c r="BX193" i="1"/>
  <c r="CY193" i="1" s="1"/>
  <c r="BX194" i="1"/>
  <c r="CY194" i="1" s="1"/>
  <c r="BX195" i="1"/>
  <c r="CY195" i="1" s="1"/>
  <c r="BX196" i="1"/>
  <c r="CY196" i="1" s="1"/>
  <c r="BX197" i="1"/>
  <c r="CY197" i="1" s="1"/>
  <c r="BX198" i="1"/>
  <c r="CY198" i="1" s="1"/>
  <c r="BX199" i="1"/>
  <c r="CY199" i="1" s="1"/>
  <c r="BX200" i="1"/>
  <c r="CY200" i="1" s="1"/>
  <c r="BX201" i="1"/>
  <c r="CY201" i="1" s="1"/>
  <c r="BK60" i="1"/>
  <c r="CU60" i="1" s="1"/>
  <c r="BK61" i="1"/>
  <c r="CU61" i="1" s="1"/>
  <c r="BK62" i="1"/>
  <c r="CU62" i="1" s="1"/>
  <c r="BK63" i="1"/>
  <c r="CU63" i="1" s="1"/>
  <c r="BK64" i="1"/>
  <c r="CU64" i="1" s="1"/>
  <c r="BK65" i="1"/>
  <c r="CU65" i="1" s="1"/>
  <c r="BK66" i="1"/>
  <c r="CU66" i="1" s="1"/>
  <c r="BK67" i="1"/>
  <c r="CU67" i="1" s="1"/>
  <c r="BK68" i="1"/>
  <c r="CU68" i="1" s="1"/>
  <c r="BK69" i="1"/>
  <c r="CU69" i="1" s="1"/>
  <c r="BK70" i="1"/>
  <c r="CU70" i="1" s="1"/>
  <c r="BK71" i="1"/>
  <c r="CU71" i="1" s="1"/>
  <c r="BK72" i="1"/>
  <c r="CU72" i="1" s="1"/>
  <c r="BK73" i="1"/>
  <c r="CU73" i="1" s="1"/>
  <c r="BK74" i="1"/>
  <c r="CU74" i="1" s="1"/>
  <c r="BK75" i="1"/>
  <c r="CU75" i="1" s="1"/>
  <c r="BK76" i="1"/>
  <c r="CU76" i="1" s="1"/>
  <c r="BK77" i="1"/>
  <c r="CU77" i="1" s="1"/>
  <c r="BK78" i="1"/>
  <c r="CU78" i="1" s="1"/>
  <c r="BK79" i="1"/>
  <c r="CU79" i="1" s="1"/>
  <c r="BK80" i="1"/>
  <c r="CU80" i="1" s="1"/>
  <c r="BK81" i="1"/>
  <c r="CU81" i="1" s="1"/>
  <c r="BK82" i="1"/>
  <c r="CU82" i="1" s="1"/>
  <c r="BK83" i="1"/>
  <c r="CU83" i="1" s="1"/>
  <c r="BK84" i="1"/>
  <c r="CU84" i="1" s="1"/>
  <c r="BK85" i="1"/>
  <c r="CU85" i="1" s="1"/>
  <c r="BK86" i="1"/>
  <c r="CU86" i="1" s="1"/>
  <c r="BK87" i="1"/>
  <c r="CU87" i="1" s="1"/>
  <c r="BK88" i="1"/>
  <c r="CU88" i="1" s="1"/>
  <c r="BK89" i="1"/>
  <c r="CU89" i="1" s="1"/>
  <c r="BK90" i="1"/>
  <c r="CU90" i="1" s="1"/>
  <c r="BK91" i="1"/>
  <c r="CU91" i="1" s="1"/>
  <c r="BK92" i="1"/>
  <c r="CU92" i="1" s="1"/>
  <c r="BK93" i="1"/>
  <c r="CU93" i="1" s="1"/>
  <c r="BK94" i="1"/>
  <c r="CU94" i="1" s="1"/>
  <c r="BK95" i="1"/>
  <c r="CU95" i="1" s="1"/>
  <c r="BK96" i="1"/>
  <c r="CU96" i="1" s="1"/>
  <c r="BK97" i="1"/>
  <c r="CU97" i="1" s="1"/>
  <c r="BK98" i="1"/>
  <c r="CU98" i="1" s="1"/>
  <c r="BK99" i="1"/>
  <c r="CU99" i="1" s="1"/>
  <c r="BK100" i="1"/>
  <c r="CU100" i="1" s="1"/>
  <c r="BK101" i="1"/>
  <c r="CU101" i="1" s="1"/>
  <c r="BK102" i="1"/>
  <c r="CU102" i="1" s="1"/>
  <c r="BK103" i="1"/>
  <c r="CU103" i="1" s="1"/>
  <c r="BK104" i="1"/>
  <c r="CU104" i="1" s="1"/>
  <c r="BK105" i="1"/>
  <c r="CU105" i="1" s="1"/>
  <c r="BK106" i="1"/>
  <c r="CU106" i="1" s="1"/>
  <c r="BK107" i="1"/>
  <c r="CU107" i="1" s="1"/>
  <c r="BK108" i="1"/>
  <c r="CU108" i="1" s="1"/>
  <c r="BK109" i="1"/>
  <c r="CU109" i="1" s="1"/>
  <c r="BK110" i="1"/>
  <c r="CU110" i="1" s="1"/>
  <c r="BK111" i="1"/>
  <c r="CU111" i="1" s="1"/>
  <c r="BK112" i="1"/>
  <c r="CU112" i="1" s="1"/>
  <c r="BK113" i="1"/>
  <c r="CU113" i="1" s="1"/>
  <c r="BK114" i="1"/>
  <c r="CU114" i="1" s="1"/>
  <c r="BK115" i="1"/>
  <c r="CU115" i="1" s="1"/>
  <c r="BK116" i="1"/>
  <c r="CU116" i="1" s="1"/>
  <c r="BK117" i="1"/>
  <c r="CU117" i="1" s="1"/>
  <c r="BK118" i="1"/>
  <c r="CU118" i="1" s="1"/>
  <c r="BK119" i="1"/>
  <c r="CU119" i="1" s="1"/>
  <c r="BK120" i="1"/>
  <c r="CU120" i="1" s="1"/>
  <c r="BK121" i="1"/>
  <c r="CU121" i="1" s="1"/>
  <c r="BK122" i="1"/>
  <c r="CU122" i="1" s="1"/>
  <c r="BK123" i="1"/>
  <c r="CU123" i="1" s="1"/>
  <c r="BK124" i="1"/>
  <c r="CU124" i="1" s="1"/>
  <c r="BK125" i="1"/>
  <c r="CU125" i="1" s="1"/>
  <c r="BK126" i="1"/>
  <c r="CU126" i="1" s="1"/>
  <c r="BK127" i="1"/>
  <c r="CU127" i="1" s="1"/>
  <c r="BK128" i="1"/>
  <c r="CU128" i="1" s="1"/>
  <c r="BK129" i="1"/>
  <c r="CU129" i="1" s="1"/>
  <c r="BK130" i="1"/>
  <c r="CU130" i="1" s="1"/>
  <c r="BK131" i="1"/>
  <c r="CU131" i="1" s="1"/>
  <c r="BK132" i="1"/>
  <c r="CU132" i="1" s="1"/>
  <c r="BK133" i="1"/>
  <c r="CU133" i="1" s="1"/>
  <c r="BK134" i="1"/>
  <c r="CU134" i="1" s="1"/>
  <c r="BK135" i="1"/>
  <c r="CU135" i="1" s="1"/>
  <c r="BK136" i="1"/>
  <c r="CU136" i="1" s="1"/>
  <c r="BK137" i="1"/>
  <c r="CU137" i="1" s="1"/>
  <c r="BK138" i="1"/>
  <c r="CU138" i="1" s="1"/>
  <c r="BK139" i="1"/>
  <c r="CU139" i="1" s="1"/>
  <c r="BK140" i="1"/>
  <c r="CU140" i="1" s="1"/>
  <c r="BK141" i="1"/>
  <c r="CU141" i="1" s="1"/>
  <c r="BK142" i="1"/>
  <c r="CU142" i="1" s="1"/>
  <c r="BK143" i="1"/>
  <c r="CU143" i="1" s="1"/>
  <c r="BK144" i="1"/>
  <c r="CU144" i="1" s="1"/>
  <c r="BK145" i="1"/>
  <c r="CU145" i="1" s="1"/>
  <c r="BK146" i="1"/>
  <c r="CU146" i="1" s="1"/>
  <c r="BK147" i="1"/>
  <c r="CU147" i="1" s="1"/>
  <c r="BK148" i="1"/>
  <c r="CU148" i="1" s="1"/>
  <c r="BK149" i="1"/>
  <c r="CU149" i="1" s="1"/>
  <c r="BK150" i="1"/>
  <c r="CU150" i="1" s="1"/>
  <c r="BK151" i="1"/>
  <c r="CU151" i="1" s="1"/>
  <c r="BK152" i="1"/>
  <c r="CU152" i="1" s="1"/>
  <c r="BK153" i="1"/>
  <c r="CU153" i="1" s="1"/>
  <c r="BK154" i="1"/>
  <c r="CU154" i="1" s="1"/>
  <c r="BK155" i="1"/>
  <c r="CU155" i="1" s="1"/>
  <c r="BK156" i="1"/>
  <c r="CU156" i="1" s="1"/>
  <c r="BK157" i="1"/>
  <c r="CU157" i="1" s="1"/>
  <c r="BK158" i="1"/>
  <c r="CU158" i="1" s="1"/>
  <c r="BK159" i="1"/>
  <c r="CU159" i="1" s="1"/>
  <c r="BK160" i="1"/>
  <c r="CU160" i="1" s="1"/>
  <c r="BK161" i="1"/>
  <c r="CU161" i="1" s="1"/>
  <c r="BK162" i="1"/>
  <c r="CU162" i="1" s="1"/>
  <c r="BK163" i="1"/>
  <c r="CU163" i="1" s="1"/>
  <c r="BK164" i="1"/>
  <c r="CU164" i="1" s="1"/>
  <c r="BK165" i="1"/>
  <c r="CU165" i="1" s="1"/>
  <c r="BK166" i="1"/>
  <c r="CU166" i="1" s="1"/>
  <c r="BK167" i="1"/>
  <c r="CU167" i="1" s="1"/>
  <c r="BK168" i="1"/>
  <c r="CU168" i="1" s="1"/>
  <c r="BK169" i="1"/>
  <c r="CU169" i="1" s="1"/>
  <c r="BK170" i="1"/>
  <c r="CU170" i="1" s="1"/>
  <c r="BK171" i="1"/>
  <c r="CU171" i="1" s="1"/>
  <c r="BK172" i="1"/>
  <c r="CU172" i="1" s="1"/>
  <c r="BK173" i="1"/>
  <c r="CU173" i="1" s="1"/>
  <c r="BK174" i="1"/>
  <c r="CU174" i="1" s="1"/>
  <c r="BK175" i="1"/>
  <c r="CU175" i="1" s="1"/>
  <c r="BK176" i="1"/>
  <c r="CU176" i="1" s="1"/>
  <c r="BK177" i="1"/>
  <c r="CU177" i="1" s="1"/>
  <c r="BK178" i="1"/>
  <c r="CU178" i="1" s="1"/>
  <c r="BK179" i="1"/>
  <c r="CU179" i="1" s="1"/>
  <c r="BK180" i="1"/>
  <c r="CU180" i="1" s="1"/>
  <c r="BK181" i="1"/>
  <c r="CU181" i="1" s="1"/>
  <c r="BK182" i="1"/>
  <c r="CU182" i="1" s="1"/>
  <c r="BK183" i="1"/>
  <c r="CU183" i="1" s="1"/>
  <c r="BK184" i="1"/>
  <c r="CU184" i="1" s="1"/>
  <c r="BK185" i="1"/>
  <c r="CU185" i="1" s="1"/>
  <c r="BK186" i="1"/>
  <c r="CU186" i="1" s="1"/>
  <c r="BK187" i="1"/>
  <c r="CU187" i="1" s="1"/>
  <c r="BK188" i="1"/>
  <c r="CU188" i="1" s="1"/>
  <c r="BK189" i="1"/>
  <c r="CU189" i="1" s="1"/>
  <c r="BK190" i="1"/>
  <c r="CU190" i="1" s="1"/>
  <c r="BK191" i="1"/>
  <c r="CU191" i="1" s="1"/>
  <c r="BK192" i="1"/>
  <c r="CU192" i="1" s="1"/>
  <c r="BK193" i="1"/>
  <c r="CU193" i="1" s="1"/>
  <c r="BK194" i="1"/>
  <c r="CU194" i="1" s="1"/>
  <c r="BK195" i="1"/>
  <c r="CU195" i="1" s="1"/>
  <c r="BK196" i="1"/>
  <c r="CU196" i="1" s="1"/>
  <c r="BK197" i="1"/>
  <c r="CU197" i="1" s="1"/>
  <c r="BK198" i="1"/>
  <c r="CU198" i="1" s="1"/>
  <c r="BK199" i="1"/>
  <c r="CU199" i="1" s="1"/>
  <c r="BK200" i="1"/>
  <c r="CU200" i="1" s="1"/>
  <c r="BK201" i="1"/>
  <c r="CU201" i="1" s="1"/>
  <c r="AX60" i="1"/>
  <c r="CQ60" i="1" s="1"/>
  <c r="AX61" i="1"/>
  <c r="CQ61" i="1" s="1"/>
  <c r="AX62" i="1"/>
  <c r="CQ62" i="1" s="1"/>
  <c r="AX63" i="1"/>
  <c r="CQ63" i="1" s="1"/>
  <c r="AX64" i="1"/>
  <c r="CQ64" i="1" s="1"/>
  <c r="AX65" i="1"/>
  <c r="CQ65" i="1" s="1"/>
  <c r="AX66" i="1"/>
  <c r="CQ66" i="1" s="1"/>
  <c r="AX67" i="1"/>
  <c r="CQ67" i="1" s="1"/>
  <c r="AX68" i="1"/>
  <c r="CQ68" i="1" s="1"/>
  <c r="AX69" i="1"/>
  <c r="CQ69" i="1" s="1"/>
  <c r="AX70" i="1"/>
  <c r="CQ70" i="1" s="1"/>
  <c r="AX71" i="1"/>
  <c r="CQ71" i="1" s="1"/>
  <c r="AX72" i="1"/>
  <c r="CQ72" i="1" s="1"/>
  <c r="AX73" i="1"/>
  <c r="CQ73" i="1" s="1"/>
  <c r="AX74" i="1"/>
  <c r="CQ74" i="1" s="1"/>
  <c r="AX75" i="1"/>
  <c r="CQ75" i="1" s="1"/>
  <c r="AX76" i="1"/>
  <c r="CQ76" i="1" s="1"/>
  <c r="AX77" i="1"/>
  <c r="CQ77" i="1" s="1"/>
  <c r="AX78" i="1"/>
  <c r="CQ78" i="1" s="1"/>
  <c r="AX79" i="1"/>
  <c r="CQ79" i="1" s="1"/>
  <c r="AX80" i="1"/>
  <c r="CQ80" i="1" s="1"/>
  <c r="AX81" i="1"/>
  <c r="CQ81" i="1" s="1"/>
  <c r="AX82" i="1"/>
  <c r="CQ82" i="1" s="1"/>
  <c r="AX83" i="1"/>
  <c r="CQ83" i="1" s="1"/>
  <c r="AX84" i="1"/>
  <c r="CQ84" i="1" s="1"/>
  <c r="AX85" i="1"/>
  <c r="CQ85" i="1" s="1"/>
  <c r="AX86" i="1"/>
  <c r="CQ86" i="1" s="1"/>
  <c r="AX87" i="1"/>
  <c r="CQ87" i="1" s="1"/>
  <c r="AX88" i="1"/>
  <c r="CQ88" i="1" s="1"/>
  <c r="AX89" i="1"/>
  <c r="CQ89" i="1" s="1"/>
  <c r="AX90" i="1"/>
  <c r="CQ90" i="1" s="1"/>
  <c r="AX91" i="1"/>
  <c r="CQ91" i="1" s="1"/>
  <c r="AX92" i="1"/>
  <c r="CQ92" i="1" s="1"/>
  <c r="AX93" i="1"/>
  <c r="CQ93" i="1" s="1"/>
  <c r="AX94" i="1"/>
  <c r="CQ94" i="1" s="1"/>
  <c r="AX95" i="1"/>
  <c r="CQ95" i="1" s="1"/>
  <c r="AX96" i="1"/>
  <c r="CQ96" i="1" s="1"/>
  <c r="AX97" i="1"/>
  <c r="CQ97" i="1" s="1"/>
  <c r="AX98" i="1"/>
  <c r="CQ98" i="1" s="1"/>
  <c r="AX99" i="1"/>
  <c r="CQ99" i="1" s="1"/>
  <c r="AX100" i="1"/>
  <c r="CQ100" i="1" s="1"/>
  <c r="AX101" i="1"/>
  <c r="CQ101" i="1" s="1"/>
  <c r="AX102" i="1"/>
  <c r="CQ102" i="1" s="1"/>
  <c r="AX103" i="1"/>
  <c r="CQ103" i="1" s="1"/>
  <c r="AX104" i="1"/>
  <c r="CQ104" i="1" s="1"/>
  <c r="AX105" i="1"/>
  <c r="CQ105" i="1" s="1"/>
  <c r="AX106" i="1"/>
  <c r="CQ106" i="1" s="1"/>
  <c r="AX107" i="1"/>
  <c r="CQ107" i="1" s="1"/>
  <c r="AX108" i="1"/>
  <c r="CQ108" i="1" s="1"/>
  <c r="AX109" i="1"/>
  <c r="CQ109" i="1" s="1"/>
  <c r="AX110" i="1"/>
  <c r="CQ110" i="1" s="1"/>
  <c r="AX111" i="1"/>
  <c r="CQ111" i="1" s="1"/>
  <c r="AX112" i="1"/>
  <c r="CQ112" i="1" s="1"/>
  <c r="AX113" i="1"/>
  <c r="CQ113" i="1" s="1"/>
  <c r="AX114" i="1"/>
  <c r="CQ114" i="1" s="1"/>
  <c r="AX115" i="1"/>
  <c r="CQ115" i="1" s="1"/>
  <c r="AX116" i="1"/>
  <c r="CQ116" i="1" s="1"/>
  <c r="AX117" i="1"/>
  <c r="CQ117" i="1" s="1"/>
  <c r="AX118" i="1"/>
  <c r="CQ118" i="1" s="1"/>
  <c r="AX119" i="1"/>
  <c r="CQ119" i="1" s="1"/>
  <c r="AX120" i="1"/>
  <c r="CQ120" i="1" s="1"/>
  <c r="AX121" i="1"/>
  <c r="CQ121" i="1" s="1"/>
  <c r="AX122" i="1"/>
  <c r="CQ122" i="1" s="1"/>
  <c r="AX123" i="1"/>
  <c r="CQ123" i="1" s="1"/>
  <c r="AX124" i="1"/>
  <c r="CQ124" i="1" s="1"/>
  <c r="AX125" i="1"/>
  <c r="CQ125" i="1" s="1"/>
  <c r="AX126" i="1"/>
  <c r="CQ126" i="1" s="1"/>
  <c r="AX127" i="1"/>
  <c r="CQ127" i="1" s="1"/>
  <c r="AX128" i="1"/>
  <c r="CQ128" i="1" s="1"/>
  <c r="AX129" i="1"/>
  <c r="CQ129" i="1" s="1"/>
  <c r="AX130" i="1"/>
  <c r="CQ130" i="1" s="1"/>
  <c r="AX131" i="1"/>
  <c r="CQ131" i="1" s="1"/>
  <c r="AX132" i="1"/>
  <c r="CQ132" i="1" s="1"/>
  <c r="AX133" i="1"/>
  <c r="CQ133" i="1" s="1"/>
  <c r="AX134" i="1"/>
  <c r="CQ134" i="1" s="1"/>
  <c r="AX135" i="1"/>
  <c r="CQ135" i="1" s="1"/>
  <c r="AX136" i="1"/>
  <c r="CQ136" i="1" s="1"/>
  <c r="AX137" i="1"/>
  <c r="CQ137" i="1" s="1"/>
  <c r="AX138" i="1"/>
  <c r="CQ138" i="1" s="1"/>
  <c r="AX139" i="1"/>
  <c r="CQ139" i="1" s="1"/>
  <c r="AX140" i="1"/>
  <c r="CQ140" i="1" s="1"/>
  <c r="AX141" i="1"/>
  <c r="CQ141" i="1" s="1"/>
  <c r="AX142" i="1"/>
  <c r="CQ142" i="1" s="1"/>
  <c r="AX143" i="1"/>
  <c r="CQ143" i="1" s="1"/>
  <c r="AX144" i="1"/>
  <c r="CQ144" i="1" s="1"/>
  <c r="AX145" i="1"/>
  <c r="CQ145" i="1" s="1"/>
  <c r="AX146" i="1"/>
  <c r="CQ146" i="1" s="1"/>
  <c r="AX147" i="1"/>
  <c r="CQ147" i="1" s="1"/>
  <c r="AX148" i="1"/>
  <c r="CQ148" i="1" s="1"/>
  <c r="AX149" i="1"/>
  <c r="CQ149" i="1" s="1"/>
  <c r="AX150" i="1"/>
  <c r="CQ150" i="1" s="1"/>
  <c r="AX151" i="1"/>
  <c r="CQ151" i="1" s="1"/>
  <c r="AX152" i="1"/>
  <c r="CQ152" i="1" s="1"/>
  <c r="AX153" i="1"/>
  <c r="CQ153" i="1" s="1"/>
  <c r="AX154" i="1"/>
  <c r="CQ154" i="1" s="1"/>
  <c r="AX155" i="1"/>
  <c r="CQ155" i="1" s="1"/>
  <c r="AX156" i="1"/>
  <c r="CQ156" i="1" s="1"/>
  <c r="AX157" i="1"/>
  <c r="CQ157" i="1" s="1"/>
  <c r="AX158" i="1"/>
  <c r="CQ158" i="1" s="1"/>
  <c r="AX159" i="1"/>
  <c r="CQ159" i="1" s="1"/>
  <c r="AX160" i="1"/>
  <c r="CQ160" i="1" s="1"/>
  <c r="AX161" i="1"/>
  <c r="CQ161" i="1" s="1"/>
  <c r="AX162" i="1"/>
  <c r="CQ162" i="1" s="1"/>
  <c r="AX163" i="1"/>
  <c r="CQ163" i="1" s="1"/>
  <c r="AX164" i="1"/>
  <c r="CQ164" i="1" s="1"/>
  <c r="AX165" i="1"/>
  <c r="CQ165" i="1" s="1"/>
  <c r="AX166" i="1"/>
  <c r="CQ166" i="1" s="1"/>
  <c r="AX167" i="1"/>
  <c r="CQ167" i="1" s="1"/>
  <c r="AX168" i="1"/>
  <c r="CQ168" i="1" s="1"/>
  <c r="AX169" i="1"/>
  <c r="CQ169" i="1" s="1"/>
  <c r="AX170" i="1"/>
  <c r="CQ170" i="1" s="1"/>
  <c r="AX171" i="1"/>
  <c r="CQ171" i="1" s="1"/>
  <c r="AX172" i="1"/>
  <c r="CQ172" i="1" s="1"/>
  <c r="AX173" i="1"/>
  <c r="CQ173" i="1" s="1"/>
  <c r="AX174" i="1"/>
  <c r="CQ174" i="1" s="1"/>
  <c r="AX175" i="1"/>
  <c r="CQ175" i="1" s="1"/>
  <c r="AX176" i="1"/>
  <c r="CQ176" i="1" s="1"/>
  <c r="AX177" i="1"/>
  <c r="CQ177" i="1" s="1"/>
  <c r="AX178" i="1"/>
  <c r="CQ178" i="1" s="1"/>
  <c r="AX179" i="1"/>
  <c r="CQ179" i="1" s="1"/>
  <c r="AX180" i="1"/>
  <c r="CQ180" i="1" s="1"/>
  <c r="AX181" i="1"/>
  <c r="CQ181" i="1" s="1"/>
  <c r="AX182" i="1"/>
  <c r="CQ182" i="1" s="1"/>
  <c r="AX183" i="1"/>
  <c r="CQ183" i="1" s="1"/>
  <c r="AX184" i="1"/>
  <c r="CQ184" i="1" s="1"/>
  <c r="AX185" i="1"/>
  <c r="CQ185" i="1" s="1"/>
  <c r="AX186" i="1"/>
  <c r="CQ186" i="1" s="1"/>
  <c r="AX187" i="1"/>
  <c r="CQ187" i="1" s="1"/>
  <c r="AX188" i="1"/>
  <c r="CQ188" i="1" s="1"/>
  <c r="AX189" i="1"/>
  <c r="CQ189" i="1" s="1"/>
  <c r="AX190" i="1"/>
  <c r="CQ190" i="1" s="1"/>
  <c r="AX191" i="1"/>
  <c r="CQ191" i="1" s="1"/>
  <c r="AX192" i="1"/>
  <c r="CQ192" i="1" s="1"/>
  <c r="AX193" i="1"/>
  <c r="CQ193" i="1" s="1"/>
  <c r="AX194" i="1"/>
  <c r="CQ194" i="1" s="1"/>
  <c r="AX195" i="1"/>
  <c r="CQ195" i="1" s="1"/>
  <c r="AX196" i="1"/>
  <c r="CQ196" i="1" s="1"/>
  <c r="AX197" i="1"/>
  <c r="CQ197" i="1" s="1"/>
  <c r="AX198" i="1"/>
  <c r="CQ198" i="1" s="1"/>
  <c r="AX199" i="1"/>
  <c r="CQ199" i="1" s="1"/>
  <c r="AX200" i="1"/>
  <c r="CQ200" i="1" s="1"/>
  <c r="AX201" i="1"/>
  <c r="CQ201" i="1" s="1"/>
  <c r="AK60" i="1"/>
  <c r="CM60" i="1" s="1"/>
  <c r="AK61" i="1"/>
  <c r="CM61" i="1" s="1"/>
  <c r="AK62" i="1"/>
  <c r="CM62" i="1" s="1"/>
  <c r="AK63" i="1"/>
  <c r="CM63" i="1" s="1"/>
  <c r="AK64" i="1"/>
  <c r="CM64" i="1" s="1"/>
  <c r="AK65" i="1"/>
  <c r="CM65" i="1" s="1"/>
  <c r="AK66" i="1"/>
  <c r="CM66" i="1" s="1"/>
  <c r="AK67" i="1"/>
  <c r="CM67" i="1" s="1"/>
  <c r="AK68" i="1"/>
  <c r="CM68" i="1" s="1"/>
  <c r="AK69" i="1"/>
  <c r="CM69" i="1" s="1"/>
  <c r="AK70" i="1"/>
  <c r="CM70" i="1" s="1"/>
  <c r="AK71" i="1"/>
  <c r="CM71" i="1" s="1"/>
  <c r="AK72" i="1"/>
  <c r="CM72" i="1" s="1"/>
  <c r="AK73" i="1"/>
  <c r="CM73" i="1" s="1"/>
  <c r="AK74" i="1"/>
  <c r="CM74" i="1" s="1"/>
  <c r="AK75" i="1"/>
  <c r="CM75" i="1" s="1"/>
  <c r="AK76" i="1"/>
  <c r="CM76" i="1" s="1"/>
  <c r="AK77" i="1"/>
  <c r="CM77" i="1" s="1"/>
  <c r="AK78" i="1"/>
  <c r="CM78" i="1" s="1"/>
  <c r="AK79" i="1"/>
  <c r="CM79" i="1" s="1"/>
  <c r="AK80" i="1"/>
  <c r="CM80" i="1" s="1"/>
  <c r="AK81" i="1"/>
  <c r="CM81" i="1" s="1"/>
  <c r="AK82" i="1"/>
  <c r="CM82" i="1" s="1"/>
  <c r="AK83" i="1"/>
  <c r="CM83" i="1" s="1"/>
  <c r="AK84" i="1"/>
  <c r="CM84" i="1" s="1"/>
  <c r="AK85" i="1"/>
  <c r="CM85" i="1" s="1"/>
  <c r="AK86" i="1"/>
  <c r="CM86" i="1" s="1"/>
  <c r="AK87" i="1"/>
  <c r="CM87" i="1" s="1"/>
  <c r="AK88" i="1"/>
  <c r="CM88" i="1" s="1"/>
  <c r="AK89" i="1"/>
  <c r="CM89" i="1" s="1"/>
  <c r="AK90" i="1"/>
  <c r="CM90" i="1" s="1"/>
  <c r="AK91" i="1"/>
  <c r="CM91" i="1" s="1"/>
  <c r="AK92" i="1"/>
  <c r="CM92" i="1" s="1"/>
  <c r="AK93" i="1"/>
  <c r="CM93" i="1" s="1"/>
  <c r="AK94" i="1"/>
  <c r="CM94" i="1" s="1"/>
  <c r="AK95" i="1"/>
  <c r="CM95" i="1" s="1"/>
  <c r="AK96" i="1"/>
  <c r="CM96" i="1" s="1"/>
  <c r="AK97" i="1"/>
  <c r="CM97" i="1" s="1"/>
  <c r="AK98" i="1"/>
  <c r="CM98" i="1" s="1"/>
  <c r="AK99" i="1"/>
  <c r="CM99" i="1" s="1"/>
  <c r="AK100" i="1"/>
  <c r="CM100" i="1" s="1"/>
  <c r="AK101" i="1"/>
  <c r="CM101" i="1" s="1"/>
  <c r="AK102" i="1"/>
  <c r="CM102" i="1" s="1"/>
  <c r="AK103" i="1"/>
  <c r="CM103" i="1" s="1"/>
  <c r="AK104" i="1"/>
  <c r="CM104" i="1" s="1"/>
  <c r="AK105" i="1"/>
  <c r="CM105" i="1" s="1"/>
  <c r="AK106" i="1"/>
  <c r="CM106" i="1" s="1"/>
  <c r="AK107" i="1"/>
  <c r="CM107" i="1" s="1"/>
  <c r="AK108" i="1"/>
  <c r="CM108" i="1" s="1"/>
  <c r="AK109" i="1"/>
  <c r="CM109" i="1" s="1"/>
  <c r="AK110" i="1"/>
  <c r="CM110" i="1" s="1"/>
  <c r="AK111" i="1"/>
  <c r="CM111" i="1" s="1"/>
  <c r="AK112" i="1"/>
  <c r="CM112" i="1" s="1"/>
  <c r="AK113" i="1"/>
  <c r="CM113" i="1" s="1"/>
  <c r="AK114" i="1"/>
  <c r="CM114" i="1" s="1"/>
  <c r="AK115" i="1"/>
  <c r="CM115" i="1" s="1"/>
  <c r="AK116" i="1"/>
  <c r="CM116" i="1" s="1"/>
  <c r="AK117" i="1"/>
  <c r="CM117" i="1" s="1"/>
  <c r="AK118" i="1"/>
  <c r="CM118" i="1" s="1"/>
  <c r="AK119" i="1"/>
  <c r="CM119" i="1" s="1"/>
  <c r="AK120" i="1"/>
  <c r="CM120" i="1" s="1"/>
  <c r="AK121" i="1"/>
  <c r="CM121" i="1" s="1"/>
  <c r="AK122" i="1"/>
  <c r="CM122" i="1" s="1"/>
  <c r="AK123" i="1"/>
  <c r="CM123" i="1" s="1"/>
  <c r="AK124" i="1"/>
  <c r="CM124" i="1" s="1"/>
  <c r="AK125" i="1"/>
  <c r="CM125" i="1" s="1"/>
  <c r="AK126" i="1"/>
  <c r="CM126" i="1" s="1"/>
  <c r="AK127" i="1"/>
  <c r="CM127" i="1" s="1"/>
  <c r="AK128" i="1"/>
  <c r="CM128" i="1" s="1"/>
  <c r="AK129" i="1"/>
  <c r="CM129" i="1" s="1"/>
  <c r="AK130" i="1"/>
  <c r="CM130" i="1" s="1"/>
  <c r="AK131" i="1"/>
  <c r="CM131" i="1" s="1"/>
  <c r="AK132" i="1"/>
  <c r="CM132" i="1" s="1"/>
  <c r="AK133" i="1"/>
  <c r="CM133" i="1" s="1"/>
  <c r="AK134" i="1"/>
  <c r="CM134" i="1" s="1"/>
  <c r="AK135" i="1"/>
  <c r="CM135" i="1" s="1"/>
  <c r="AK136" i="1"/>
  <c r="CM136" i="1" s="1"/>
  <c r="AK137" i="1"/>
  <c r="CM137" i="1" s="1"/>
  <c r="AK138" i="1"/>
  <c r="CM138" i="1" s="1"/>
  <c r="AK139" i="1"/>
  <c r="CM139" i="1" s="1"/>
  <c r="AK140" i="1"/>
  <c r="CM140" i="1" s="1"/>
  <c r="AK141" i="1"/>
  <c r="CM141" i="1" s="1"/>
  <c r="AK142" i="1"/>
  <c r="CM142" i="1" s="1"/>
  <c r="AK143" i="1"/>
  <c r="CM143" i="1" s="1"/>
  <c r="AK144" i="1"/>
  <c r="CM144" i="1" s="1"/>
  <c r="AK145" i="1"/>
  <c r="CM145" i="1" s="1"/>
  <c r="AK146" i="1"/>
  <c r="CM146" i="1" s="1"/>
  <c r="AK147" i="1"/>
  <c r="CM147" i="1" s="1"/>
  <c r="AK148" i="1"/>
  <c r="CM148" i="1" s="1"/>
  <c r="AK149" i="1"/>
  <c r="CM149" i="1" s="1"/>
  <c r="AK150" i="1"/>
  <c r="CM150" i="1" s="1"/>
  <c r="AK151" i="1"/>
  <c r="CM151" i="1" s="1"/>
  <c r="AK152" i="1"/>
  <c r="CM152" i="1" s="1"/>
  <c r="AK153" i="1"/>
  <c r="CM153" i="1" s="1"/>
  <c r="AK154" i="1"/>
  <c r="CM154" i="1" s="1"/>
  <c r="AK155" i="1"/>
  <c r="CM155" i="1" s="1"/>
  <c r="AK156" i="1"/>
  <c r="CM156" i="1" s="1"/>
  <c r="AK157" i="1"/>
  <c r="CM157" i="1" s="1"/>
  <c r="AK158" i="1"/>
  <c r="CM158" i="1" s="1"/>
  <c r="AK159" i="1"/>
  <c r="CM159" i="1" s="1"/>
  <c r="AK160" i="1"/>
  <c r="CM160" i="1" s="1"/>
  <c r="AK161" i="1"/>
  <c r="CM161" i="1" s="1"/>
  <c r="AK162" i="1"/>
  <c r="CM162" i="1" s="1"/>
  <c r="AK163" i="1"/>
  <c r="CM163" i="1" s="1"/>
  <c r="AK164" i="1"/>
  <c r="CM164" i="1" s="1"/>
  <c r="AK165" i="1"/>
  <c r="CM165" i="1" s="1"/>
  <c r="AK166" i="1"/>
  <c r="CM166" i="1" s="1"/>
  <c r="AK167" i="1"/>
  <c r="CM167" i="1" s="1"/>
  <c r="AK168" i="1"/>
  <c r="CM168" i="1" s="1"/>
  <c r="AK169" i="1"/>
  <c r="CM169" i="1" s="1"/>
  <c r="AK170" i="1"/>
  <c r="CM170" i="1" s="1"/>
  <c r="AK171" i="1"/>
  <c r="CM171" i="1" s="1"/>
  <c r="AK172" i="1"/>
  <c r="CM172" i="1" s="1"/>
  <c r="AK173" i="1"/>
  <c r="CM173" i="1" s="1"/>
  <c r="AK174" i="1"/>
  <c r="CM174" i="1" s="1"/>
  <c r="AK175" i="1"/>
  <c r="CM175" i="1" s="1"/>
  <c r="AK176" i="1"/>
  <c r="CM176" i="1" s="1"/>
  <c r="AK177" i="1"/>
  <c r="CM177" i="1" s="1"/>
  <c r="AK178" i="1"/>
  <c r="CM178" i="1" s="1"/>
  <c r="AK179" i="1"/>
  <c r="CM179" i="1" s="1"/>
  <c r="AK180" i="1"/>
  <c r="CM180" i="1" s="1"/>
  <c r="AK181" i="1"/>
  <c r="CM181" i="1" s="1"/>
  <c r="AK182" i="1"/>
  <c r="CM182" i="1" s="1"/>
  <c r="AK183" i="1"/>
  <c r="CM183" i="1" s="1"/>
  <c r="AK184" i="1"/>
  <c r="CM184" i="1" s="1"/>
  <c r="AK185" i="1"/>
  <c r="CM185" i="1" s="1"/>
  <c r="AK186" i="1"/>
  <c r="CM186" i="1" s="1"/>
  <c r="AK187" i="1"/>
  <c r="CM187" i="1" s="1"/>
  <c r="AK188" i="1"/>
  <c r="CM188" i="1" s="1"/>
  <c r="AK189" i="1"/>
  <c r="CM189" i="1" s="1"/>
  <c r="AK190" i="1"/>
  <c r="CM190" i="1" s="1"/>
  <c r="AK191" i="1"/>
  <c r="CM191" i="1" s="1"/>
  <c r="AK192" i="1"/>
  <c r="CM192" i="1" s="1"/>
  <c r="AK193" i="1"/>
  <c r="CM193" i="1" s="1"/>
  <c r="AK194" i="1"/>
  <c r="CM194" i="1" s="1"/>
  <c r="AK195" i="1"/>
  <c r="CM195" i="1" s="1"/>
  <c r="AK196" i="1"/>
  <c r="CM196" i="1" s="1"/>
  <c r="AK197" i="1"/>
  <c r="CM197" i="1" s="1"/>
  <c r="AK198" i="1"/>
  <c r="CM198" i="1" s="1"/>
  <c r="AK199" i="1"/>
  <c r="CM199" i="1" s="1"/>
  <c r="AK200" i="1"/>
  <c r="CM200" i="1" s="1"/>
  <c r="AK201" i="1"/>
  <c r="CM201" i="1" s="1"/>
  <c r="BW60" i="1"/>
  <c r="CX60" i="1" s="1"/>
  <c r="BW61" i="1"/>
  <c r="CX61" i="1" s="1"/>
  <c r="BW62" i="1"/>
  <c r="CX62" i="1" s="1"/>
  <c r="BW63" i="1"/>
  <c r="CX63" i="1" s="1"/>
  <c r="BW64" i="1"/>
  <c r="CX64" i="1" s="1"/>
  <c r="BW65" i="1"/>
  <c r="CX65" i="1" s="1"/>
  <c r="BW66" i="1"/>
  <c r="CX66" i="1" s="1"/>
  <c r="BW67" i="1"/>
  <c r="CX67" i="1" s="1"/>
  <c r="BW68" i="1"/>
  <c r="CX68" i="1" s="1"/>
  <c r="BW69" i="1"/>
  <c r="CX69" i="1" s="1"/>
  <c r="BW70" i="1"/>
  <c r="CX70" i="1" s="1"/>
  <c r="BW71" i="1"/>
  <c r="CX71" i="1" s="1"/>
  <c r="BW72" i="1"/>
  <c r="CX72" i="1" s="1"/>
  <c r="BW73" i="1"/>
  <c r="CX73" i="1" s="1"/>
  <c r="BW74" i="1"/>
  <c r="CX74" i="1" s="1"/>
  <c r="BW75" i="1"/>
  <c r="CX75" i="1" s="1"/>
  <c r="BW76" i="1"/>
  <c r="CX76" i="1" s="1"/>
  <c r="BW77" i="1"/>
  <c r="CX77" i="1" s="1"/>
  <c r="BW78" i="1"/>
  <c r="CX78" i="1" s="1"/>
  <c r="BW79" i="1"/>
  <c r="CX79" i="1" s="1"/>
  <c r="BW80" i="1"/>
  <c r="CX80" i="1" s="1"/>
  <c r="BW81" i="1"/>
  <c r="CX81" i="1" s="1"/>
  <c r="BW82" i="1"/>
  <c r="CX82" i="1" s="1"/>
  <c r="BW83" i="1"/>
  <c r="CX83" i="1" s="1"/>
  <c r="BW84" i="1"/>
  <c r="CX84" i="1" s="1"/>
  <c r="BW85" i="1"/>
  <c r="CX85" i="1" s="1"/>
  <c r="BW86" i="1"/>
  <c r="CX86" i="1" s="1"/>
  <c r="BW87" i="1"/>
  <c r="CX87" i="1" s="1"/>
  <c r="BW88" i="1"/>
  <c r="CX88" i="1" s="1"/>
  <c r="BW89" i="1"/>
  <c r="CX89" i="1" s="1"/>
  <c r="BW90" i="1"/>
  <c r="CX90" i="1" s="1"/>
  <c r="BW91" i="1"/>
  <c r="CX91" i="1" s="1"/>
  <c r="BW92" i="1"/>
  <c r="CX92" i="1" s="1"/>
  <c r="BW93" i="1"/>
  <c r="CX93" i="1" s="1"/>
  <c r="BW94" i="1"/>
  <c r="CX94" i="1" s="1"/>
  <c r="BW95" i="1"/>
  <c r="CX95" i="1" s="1"/>
  <c r="BW96" i="1"/>
  <c r="CX96" i="1" s="1"/>
  <c r="BW97" i="1"/>
  <c r="CX97" i="1" s="1"/>
  <c r="BW98" i="1"/>
  <c r="CX98" i="1" s="1"/>
  <c r="BW99" i="1"/>
  <c r="CX99" i="1" s="1"/>
  <c r="BW100" i="1"/>
  <c r="CX100" i="1" s="1"/>
  <c r="BW101" i="1"/>
  <c r="CX101" i="1" s="1"/>
  <c r="BW102" i="1"/>
  <c r="CX102" i="1" s="1"/>
  <c r="BW103" i="1"/>
  <c r="CX103" i="1" s="1"/>
  <c r="BW104" i="1"/>
  <c r="CX104" i="1" s="1"/>
  <c r="BW105" i="1"/>
  <c r="CX105" i="1" s="1"/>
  <c r="BW106" i="1"/>
  <c r="CX106" i="1" s="1"/>
  <c r="BW107" i="1"/>
  <c r="CX107" i="1" s="1"/>
  <c r="BW108" i="1"/>
  <c r="CX108" i="1" s="1"/>
  <c r="BW109" i="1"/>
  <c r="CX109" i="1" s="1"/>
  <c r="BW110" i="1"/>
  <c r="CX110" i="1" s="1"/>
  <c r="BW111" i="1"/>
  <c r="CX111" i="1" s="1"/>
  <c r="BW112" i="1"/>
  <c r="CX112" i="1" s="1"/>
  <c r="BW113" i="1"/>
  <c r="CX113" i="1" s="1"/>
  <c r="BW114" i="1"/>
  <c r="CX114" i="1" s="1"/>
  <c r="BW115" i="1"/>
  <c r="CX115" i="1" s="1"/>
  <c r="BW116" i="1"/>
  <c r="CX116" i="1" s="1"/>
  <c r="BW117" i="1"/>
  <c r="CX117" i="1" s="1"/>
  <c r="BW118" i="1"/>
  <c r="CX118" i="1" s="1"/>
  <c r="BW119" i="1"/>
  <c r="CX119" i="1" s="1"/>
  <c r="BW120" i="1"/>
  <c r="CX120" i="1" s="1"/>
  <c r="BW121" i="1"/>
  <c r="CX121" i="1" s="1"/>
  <c r="BW122" i="1"/>
  <c r="CX122" i="1" s="1"/>
  <c r="BW123" i="1"/>
  <c r="CX123" i="1" s="1"/>
  <c r="BW124" i="1"/>
  <c r="CX124" i="1" s="1"/>
  <c r="BW125" i="1"/>
  <c r="CX125" i="1" s="1"/>
  <c r="BW126" i="1"/>
  <c r="CX126" i="1" s="1"/>
  <c r="BW127" i="1"/>
  <c r="CX127" i="1" s="1"/>
  <c r="BW128" i="1"/>
  <c r="CX128" i="1" s="1"/>
  <c r="BW129" i="1"/>
  <c r="CX129" i="1" s="1"/>
  <c r="BW130" i="1"/>
  <c r="CX130" i="1" s="1"/>
  <c r="BW131" i="1"/>
  <c r="CX131" i="1" s="1"/>
  <c r="BW132" i="1"/>
  <c r="CX132" i="1" s="1"/>
  <c r="BW133" i="1"/>
  <c r="CX133" i="1" s="1"/>
  <c r="BW134" i="1"/>
  <c r="CX134" i="1" s="1"/>
  <c r="BW135" i="1"/>
  <c r="CX135" i="1" s="1"/>
  <c r="BW136" i="1"/>
  <c r="CX136" i="1" s="1"/>
  <c r="BW137" i="1"/>
  <c r="CX137" i="1" s="1"/>
  <c r="BW138" i="1"/>
  <c r="CX138" i="1" s="1"/>
  <c r="BW139" i="1"/>
  <c r="CX139" i="1" s="1"/>
  <c r="BW140" i="1"/>
  <c r="CX140" i="1" s="1"/>
  <c r="BW141" i="1"/>
  <c r="CX141" i="1" s="1"/>
  <c r="BW142" i="1"/>
  <c r="CX142" i="1" s="1"/>
  <c r="BW143" i="1"/>
  <c r="CX143" i="1" s="1"/>
  <c r="BW144" i="1"/>
  <c r="CX144" i="1" s="1"/>
  <c r="BW145" i="1"/>
  <c r="CX145" i="1" s="1"/>
  <c r="BW146" i="1"/>
  <c r="CX146" i="1" s="1"/>
  <c r="BW147" i="1"/>
  <c r="CX147" i="1" s="1"/>
  <c r="BW148" i="1"/>
  <c r="CX148" i="1" s="1"/>
  <c r="BW149" i="1"/>
  <c r="CX149" i="1" s="1"/>
  <c r="BW150" i="1"/>
  <c r="CX150" i="1" s="1"/>
  <c r="BW151" i="1"/>
  <c r="CX151" i="1" s="1"/>
  <c r="BW152" i="1"/>
  <c r="CX152" i="1" s="1"/>
  <c r="BW153" i="1"/>
  <c r="CX153" i="1" s="1"/>
  <c r="BW154" i="1"/>
  <c r="CX154" i="1" s="1"/>
  <c r="BW155" i="1"/>
  <c r="CX155" i="1" s="1"/>
  <c r="BW156" i="1"/>
  <c r="CX156" i="1" s="1"/>
  <c r="BW157" i="1"/>
  <c r="CX157" i="1" s="1"/>
  <c r="BW158" i="1"/>
  <c r="CX158" i="1" s="1"/>
  <c r="BW159" i="1"/>
  <c r="CX159" i="1" s="1"/>
  <c r="BW160" i="1"/>
  <c r="CX160" i="1" s="1"/>
  <c r="BW161" i="1"/>
  <c r="CX161" i="1" s="1"/>
  <c r="BW162" i="1"/>
  <c r="CX162" i="1" s="1"/>
  <c r="BW163" i="1"/>
  <c r="CX163" i="1" s="1"/>
  <c r="BW164" i="1"/>
  <c r="CX164" i="1" s="1"/>
  <c r="BW165" i="1"/>
  <c r="CX165" i="1" s="1"/>
  <c r="BW166" i="1"/>
  <c r="CX166" i="1" s="1"/>
  <c r="BW167" i="1"/>
  <c r="CX167" i="1" s="1"/>
  <c r="BW168" i="1"/>
  <c r="CX168" i="1" s="1"/>
  <c r="BW169" i="1"/>
  <c r="CX169" i="1" s="1"/>
  <c r="BW170" i="1"/>
  <c r="CX170" i="1" s="1"/>
  <c r="BW171" i="1"/>
  <c r="CX171" i="1" s="1"/>
  <c r="BW172" i="1"/>
  <c r="CX172" i="1" s="1"/>
  <c r="BW173" i="1"/>
  <c r="CX173" i="1" s="1"/>
  <c r="BW174" i="1"/>
  <c r="CX174" i="1" s="1"/>
  <c r="BW175" i="1"/>
  <c r="CX175" i="1" s="1"/>
  <c r="BW176" i="1"/>
  <c r="CX176" i="1" s="1"/>
  <c r="BW177" i="1"/>
  <c r="CX177" i="1" s="1"/>
  <c r="BW178" i="1"/>
  <c r="CX178" i="1" s="1"/>
  <c r="BW179" i="1"/>
  <c r="CX179" i="1" s="1"/>
  <c r="BW180" i="1"/>
  <c r="CX180" i="1" s="1"/>
  <c r="BW181" i="1"/>
  <c r="CX181" i="1" s="1"/>
  <c r="BW182" i="1"/>
  <c r="CX182" i="1" s="1"/>
  <c r="BW183" i="1"/>
  <c r="CX183" i="1" s="1"/>
  <c r="BW184" i="1"/>
  <c r="CX184" i="1" s="1"/>
  <c r="BW185" i="1"/>
  <c r="CX185" i="1" s="1"/>
  <c r="BW186" i="1"/>
  <c r="CX186" i="1" s="1"/>
  <c r="BW187" i="1"/>
  <c r="CX187" i="1" s="1"/>
  <c r="BW188" i="1"/>
  <c r="CX188" i="1" s="1"/>
  <c r="BW189" i="1"/>
  <c r="CX189" i="1" s="1"/>
  <c r="BW190" i="1"/>
  <c r="CX190" i="1" s="1"/>
  <c r="BW191" i="1"/>
  <c r="CX191" i="1" s="1"/>
  <c r="BW192" i="1"/>
  <c r="CX192" i="1" s="1"/>
  <c r="BW193" i="1"/>
  <c r="CX193" i="1" s="1"/>
  <c r="BW194" i="1"/>
  <c r="CX194" i="1" s="1"/>
  <c r="BW195" i="1"/>
  <c r="CX195" i="1" s="1"/>
  <c r="BW196" i="1"/>
  <c r="CX196" i="1" s="1"/>
  <c r="BW197" i="1"/>
  <c r="CX197" i="1" s="1"/>
  <c r="BW198" i="1"/>
  <c r="CX198" i="1" s="1"/>
  <c r="BW199" i="1"/>
  <c r="CX199" i="1" s="1"/>
  <c r="BW200" i="1"/>
  <c r="CX200" i="1" s="1"/>
  <c r="BW201" i="1"/>
  <c r="CX201" i="1" s="1"/>
  <c r="BV60" i="1"/>
  <c r="CW60" i="1" s="1"/>
  <c r="BV61" i="1"/>
  <c r="CW61" i="1" s="1"/>
  <c r="BV62" i="1"/>
  <c r="CW62" i="1" s="1"/>
  <c r="BV63" i="1"/>
  <c r="CW63" i="1" s="1"/>
  <c r="BV64" i="1"/>
  <c r="CW64" i="1" s="1"/>
  <c r="BV65" i="1"/>
  <c r="CW65" i="1" s="1"/>
  <c r="BV66" i="1"/>
  <c r="CW66" i="1" s="1"/>
  <c r="BV67" i="1"/>
  <c r="CW67" i="1" s="1"/>
  <c r="BV68" i="1"/>
  <c r="CW68" i="1" s="1"/>
  <c r="BV69" i="1"/>
  <c r="CW69" i="1" s="1"/>
  <c r="BV70" i="1"/>
  <c r="CW70" i="1" s="1"/>
  <c r="BV71" i="1"/>
  <c r="CW71" i="1" s="1"/>
  <c r="BV72" i="1"/>
  <c r="CW72" i="1" s="1"/>
  <c r="BV73" i="1"/>
  <c r="CW73" i="1" s="1"/>
  <c r="BV74" i="1"/>
  <c r="CW74" i="1" s="1"/>
  <c r="BV75" i="1"/>
  <c r="CW75" i="1" s="1"/>
  <c r="BV76" i="1"/>
  <c r="CW76" i="1" s="1"/>
  <c r="BV77" i="1"/>
  <c r="CW77" i="1" s="1"/>
  <c r="BV78" i="1"/>
  <c r="CW78" i="1" s="1"/>
  <c r="BV79" i="1"/>
  <c r="CW79" i="1" s="1"/>
  <c r="BV80" i="1"/>
  <c r="CW80" i="1" s="1"/>
  <c r="BV81" i="1"/>
  <c r="CW81" i="1" s="1"/>
  <c r="BV82" i="1"/>
  <c r="CW82" i="1" s="1"/>
  <c r="BV83" i="1"/>
  <c r="CW83" i="1" s="1"/>
  <c r="BV84" i="1"/>
  <c r="CW84" i="1" s="1"/>
  <c r="BV85" i="1"/>
  <c r="CW85" i="1" s="1"/>
  <c r="BV86" i="1"/>
  <c r="CW86" i="1" s="1"/>
  <c r="BV87" i="1"/>
  <c r="CW87" i="1" s="1"/>
  <c r="BV88" i="1"/>
  <c r="CW88" i="1" s="1"/>
  <c r="BV89" i="1"/>
  <c r="CW89" i="1" s="1"/>
  <c r="BV90" i="1"/>
  <c r="CW90" i="1" s="1"/>
  <c r="BV91" i="1"/>
  <c r="CW91" i="1" s="1"/>
  <c r="BV92" i="1"/>
  <c r="CW92" i="1" s="1"/>
  <c r="BV93" i="1"/>
  <c r="CW93" i="1" s="1"/>
  <c r="BV94" i="1"/>
  <c r="CW94" i="1" s="1"/>
  <c r="BV95" i="1"/>
  <c r="CW95" i="1" s="1"/>
  <c r="BV96" i="1"/>
  <c r="CW96" i="1" s="1"/>
  <c r="BV97" i="1"/>
  <c r="CW97" i="1" s="1"/>
  <c r="BV98" i="1"/>
  <c r="CW98" i="1" s="1"/>
  <c r="BV99" i="1"/>
  <c r="CW99" i="1" s="1"/>
  <c r="BV100" i="1"/>
  <c r="CW100" i="1" s="1"/>
  <c r="BV101" i="1"/>
  <c r="CW101" i="1" s="1"/>
  <c r="BV102" i="1"/>
  <c r="CW102" i="1" s="1"/>
  <c r="BV103" i="1"/>
  <c r="CW103" i="1" s="1"/>
  <c r="BV104" i="1"/>
  <c r="CW104" i="1" s="1"/>
  <c r="BV105" i="1"/>
  <c r="CW105" i="1" s="1"/>
  <c r="BV106" i="1"/>
  <c r="CW106" i="1" s="1"/>
  <c r="BV107" i="1"/>
  <c r="CW107" i="1" s="1"/>
  <c r="BV108" i="1"/>
  <c r="CW108" i="1" s="1"/>
  <c r="BV109" i="1"/>
  <c r="CW109" i="1" s="1"/>
  <c r="BV110" i="1"/>
  <c r="CW110" i="1" s="1"/>
  <c r="BV111" i="1"/>
  <c r="CW111" i="1" s="1"/>
  <c r="BV112" i="1"/>
  <c r="CW112" i="1" s="1"/>
  <c r="BV113" i="1"/>
  <c r="CW113" i="1" s="1"/>
  <c r="BV114" i="1"/>
  <c r="CW114" i="1" s="1"/>
  <c r="BV115" i="1"/>
  <c r="CW115" i="1" s="1"/>
  <c r="BV116" i="1"/>
  <c r="CW116" i="1" s="1"/>
  <c r="BV117" i="1"/>
  <c r="CW117" i="1" s="1"/>
  <c r="BV118" i="1"/>
  <c r="CW118" i="1" s="1"/>
  <c r="BV119" i="1"/>
  <c r="CW119" i="1" s="1"/>
  <c r="BV120" i="1"/>
  <c r="CW120" i="1" s="1"/>
  <c r="BV121" i="1"/>
  <c r="CW121" i="1" s="1"/>
  <c r="BV122" i="1"/>
  <c r="CW122" i="1" s="1"/>
  <c r="BV123" i="1"/>
  <c r="CW123" i="1" s="1"/>
  <c r="BV124" i="1"/>
  <c r="CW124" i="1" s="1"/>
  <c r="BV125" i="1"/>
  <c r="CW125" i="1" s="1"/>
  <c r="BV126" i="1"/>
  <c r="CW126" i="1" s="1"/>
  <c r="BV127" i="1"/>
  <c r="CW127" i="1" s="1"/>
  <c r="BV128" i="1"/>
  <c r="CW128" i="1" s="1"/>
  <c r="BV129" i="1"/>
  <c r="CW129" i="1" s="1"/>
  <c r="BV130" i="1"/>
  <c r="CW130" i="1" s="1"/>
  <c r="BV131" i="1"/>
  <c r="CW131" i="1" s="1"/>
  <c r="BV132" i="1"/>
  <c r="CW132" i="1" s="1"/>
  <c r="BV133" i="1"/>
  <c r="CW133" i="1" s="1"/>
  <c r="BV134" i="1"/>
  <c r="CW134" i="1" s="1"/>
  <c r="BV135" i="1"/>
  <c r="CW135" i="1" s="1"/>
  <c r="BV136" i="1"/>
  <c r="CW136" i="1" s="1"/>
  <c r="BV137" i="1"/>
  <c r="CW137" i="1" s="1"/>
  <c r="BV138" i="1"/>
  <c r="CW138" i="1" s="1"/>
  <c r="BV139" i="1"/>
  <c r="CW139" i="1" s="1"/>
  <c r="BV140" i="1"/>
  <c r="CW140" i="1" s="1"/>
  <c r="BV141" i="1"/>
  <c r="CW141" i="1" s="1"/>
  <c r="BV142" i="1"/>
  <c r="CW142" i="1" s="1"/>
  <c r="BV143" i="1"/>
  <c r="CW143" i="1" s="1"/>
  <c r="BV144" i="1"/>
  <c r="CW144" i="1" s="1"/>
  <c r="BV145" i="1"/>
  <c r="CW145" i="1" s="1"/>
  <c r="BV146" i="1"/>
  <c r="CW146" i="1" s="1"/>
  <c r="BV147" i="1"/>
  <c r="CW147" i="1" s="1"/>
  <c r="BV148" i="1"/>
  <c r="CW148" i="1" s="1"/>
  <c r="BV149" i="1"/>
  <c r="CW149" i="1" s="1"/>
  <c r="BV150" i="1"/>
  <c r="CW150" i="1" s="1"/>
  <c r="BV151" i="1"/>
  <c r="CW151" i="1" s="1"/>
  <c r="BV152" i="1"/>
  <c r="CW152" i="1" s="1"/>
  <c r="BV153" i="1"/>
  <c r="CW153" i="1" s="1"/>
  <c r="BV154" i="1"/>
  <c r="CW154" i="1" s="1"/>
  <c r="BV155" i="1"/>
  <c r="CW155" i="1" s="1"/>
  <c r="BV156" i="1"/>
  <c r="CW156" i="1" s="1"/>
  <c r="BV157" i="1"/>
  <c r="CW157" i="1" s="1"/>
  <c r="BV158" i="1"/>
  <c r="CW158" i="1" s="1"/>
  <c r="BV159" i="1"/>
  <c r="CW159" i="1" s="1"/>
  <c r="BV160" i="1"/>
  <c r="CW160" i="1" s="1"/>
  <c r="BV161" i="1"/>
  <c r="CW161" i="1" s="1"/>
  <c r="BV162" i="1"/>
  <c r="CW162" i="1" s="1"/>
  <c r="BV163" i="1"/>
  <c r="CW163" i="1" s="1"/>
  <c r="BV164" i="1"/>
  <c r="CW164" i="1" s="1"/>
  <c r="BV165" i="1"/>
  <c r="CW165" i="1" s="1"/>
  <c r="BV166" i="1"/>
  <c r="CW166" i="1" s="1"/>
  <c r="BV167" i="1"/>
  <c r="CW167" i="1" s="1"/>
  <c r="BV168" i="1"/>
  <c r="CW168" i="1" s="1"/>
  <c r="BV169" i="1"/>
  <c r="CW169" i="1" s="1"/>
  <c r="BV170" i="1"/>
  <c r="CW170" i="1" s="1"/>
  <c r="BV171" i="1"/>
  <c r="CW171" i="1" s="1"/>
  <c r="BV172" i="1"/>
  <c r="CW172" i="1" s="1"/>
  <c r="BV173" i="1"/>
  <c r="CW173" i="1" s="1"/>
  <c r="BV174" i="1"/>
  <c r="CW174" i="1" s="1"/>
  <c r="BV175" i="1"/>
  <c r="CW175" i="1" s="1"/>
  <c r="BV176" i="1"/>
  <c r="CW176" i="1" s="1"/>
  <c r="BV177" i="1"/>
  <c r="CW177" i="1" s="1"/>
  <c r="BV178" i="1"/>
  <c r="CW178" i="1" s="1"/>
  <c r="BV179" i="1"/>
  <c r="CW179" i="1" s="1"/>
  <c r="BV180" i="1"/>
  <c r="CW180" i="1" s="1"/>
  <c r="BV181" i="1"/>
  <c r="CW181" i="1" s="1"/>
  <c r="BV182" i="1"/>
  <c r="CW182" i="1" s="1"/>
  <c r="BV183" i="1"/>
  <c r="CW183" i="1" s="1"/>
  <c r="BV184" i="1"/>
  <c r="CW184" i="1" s="1"/>
  <c r="BV185" i="1"/>
  <c r="CW185" i="1" s="1"/>
  <c r="BV186" i="1"/>
  <c r="CW186" i="1" s="1"/>
  <c r="BV187" i="1"/>
  <c r="CW187" i="1" s="1"/>
  <c r="BV188" i="1"/>
  <c r="CW188" i="1" s="1"/>
  <c r="BV189" i="1"/>
  <c r="CW189" i="1" s="1"/>
  <c r="BV190" i="1"/>
  <c r="CW190" i="1" s="1"/>
  <c r="BV191" i="1"/>
  <c r="CW191" i="1" s="1"/>
  <c r="BV192" i="1"/>
  <c r="CW192" i="1" s="1"/>
  <c r="BV193" i="1"/>
  <c r="CW193" i="1" s="1"/>
  <c r="BV194" i="1"/>
  <c r="CW194" i="1" s="1"/>
  <c r="BV195" i="1"/>
  <c r="CW195" i="1" s="1"/>
  <c r="BV196" i="1"/>
  <c r="CW196" i="1" s="1"/>
  <c r="BV197" i="1"/>
  <c r="CW197" i="1" s="1"/>
  <c r="BV198" i="1"/>
  <c r="CW198" i="1" s="1"/>
  <c r="BV199" i="1"/>
  <c r="CW199" i="1" s="1"/>
  <c r="BV200" i="1"/>
  <c r="CW200" i="1" s="1"/>
  <c r="BV201" i="1"/>
  <c r="CW201" i="1" s="1"/>
  <c r="BJ60" i="1"/>
  <c r="CT60" i="1" s="1"/>
  <c r="BJ61" i="1"/>
  <c r="CT61" i="1" s="1"/>
  <c r="BJ62" i="1"/>
  <c r="CT62" i="1" s="1"/>
  <c r="BJ63" i="1"/>
  <c r="CT63" i="1" s="1"/>
  <c r="BJ64" i="1"/>
  <c r="CT64" i="1" s="1"/>
  <c r="BJ65" i="1"/>
  <c r="CT65" i="1" s="1"/>
  <c r="BJ66" i="1"/>
  <c r="CT66" i="1" s="1"/>
  <c r="BJ67" i="1"/>
  <c r="CT67" i="1" s="1"/>
  <c r="BJ68" i="1"/>
  <c r="CT68" i="1" s="1"/>
  <c r="BJ69" i="1"/>
  <c r="CT69" i="1" s="1"/>
  <c r="BJ70" i="1"/>
  <c r="CT70" i="1" s="1"/>
  <c r="BJ71" i="1"/>
  <c r="CT71" i="1" s="1"/>
  <c r="BJ72" i="1"/>
  <c r="CT72" i="1" s="1"/>
  <c r="BJ73" i="1"/>
  <c r="CT73" i="1" s="1"/>
  <c r="BJ74" i="1"/>
  <c r="CT74" i="1" s="1"/>
  <c r="BJ75" i="1"/>
  <c r="CT75" i="1" s="1"/>
  <c r="BJ76" i="1"/>
  <c r="CT76" i="1" s="1"/>
  <c r="BJ77" i="1"/>
  <c r="CT77" i="1" s="1"/>
  <c r="BJ78" i="1"/>
  <c r="CT78" i="1" s="1"/>
  <c r="BJ79" i="1"/>
  <c r="CT79" i="1" s="1"/>
  <c r="BJ80" i="1"/>
  <c r="CT80" i="1" s="1"/>
  <c r="BJ81" i="1"/>
  <c r="CT81" i="1" s="1"/>
  <c r="BJ82" i="1"/>
  <c r="CT82" i="1" s="1"/>
  <c r="BJ83" i="1"/>
  <c r="CT83" i="1" s="1"/>
  <c r="BJ84" i="1"/>
  <c r="CT84" i="1" s="1"/>
  <c r="BJ85" i="1"/>
  <c r="CT85" i="1" s="1"/>
  <c r="BJ86" i="1"/>
  <c r="CT86" i="1" s="1"/>
  <c r="BJ87" i="1"/>
  <c r="CT87" i="1" s="1"/>
  <c r="BJ88" i="1"/>
  <c r="CT88" i="1" s="1"/>
  <c r="BJ89" i="1"/>
  <c r="CT89" i="1" s="1"/>
  <c r="BJ90" i="1"/>
  <c r="CT90" i="1" s="1"/>
  <c r="BJ91" i="1"/>
  <c r="CT91" i="1" s="1"/>
  <c r="BJ92" i="1"/>
  <c r="CT92" i="1" s="1"/>
  <c r="BJ93" i="1"/>
  <c r="CT93" i="1" s="1"/>
  <c r="BJ94" i="1"/>
  <c r="CT94" i="1" s="1"/>
  <c r="BJ95" i="1"/>
  <c r="CT95" i="1" s="1"/>
  <c r="BJ96" i="1"/>
  <c r="CT96" i="1" s="1"/>
  <c r="BJ97" i="1"/>
  <c r="CT97" i="1" s="1"/>
  <c r="BJ98" i="1"/>
  <c r="CT98" i="1" s="1"/>
  <c r="BJ99" i="1"/>
  <c r="CT99" i="1" s="1"/>
  <c r="BJ100" i="1"/>
  <c r="CT100" i="1" s="1"/>
  <c r="BJ101" i="1"/>
  <c r="CT101" i="1" s="1"/>
  <c r="BJ102" i="1"/>
  <c r="CT102" i="1" s="1"/>
  <c r="BJ103" i="1"/>
  <c r="CT103" i="1" s="1"/>
  <c r="BJ104" i="1"/>
  <c r="CT104" i="1" s="1"/>
  <c r="BJ105" i="1"/>
  <c r="CT105" i="1" s="1"/>
  <c r="BJ106" i="1"/>
  <c r="CT106" i="1" s="1"/>
  <c r="BJ107" i="1"/>
  <c r="CT107" i="1" s="1"/>
  <c r="BJ108" i="1"/>
  <c r="CT108" i="1" s="1"/>
  <c r="BJ109" i="1"/>
  <c r="CT109" i="1" s="1"/>
  <c r="BJ110" i="1"/>
  <c r="CT110" i="1" s="1"/>
  <c r="BJ111" i="1"/>
  <c r="CT111" i="1" s="1"/>
  <c r="BJ112" i="1"/>
  <c r="CT112" i="1" s="1"/>
  <c r="BJ113" i="1"/>
  <c r="CT113" i="1" s="1"/>
  <c r="BJ114" i="1"/>
  <c r="CT114" i="1" s="1"/>
  <c r="BJ115" i="1"/>
  <c r="CT115" i="1" s="1"/>
  <c r="BJ116" i="1"/>
  <c r="CT116" i="1" s="1"/>
  <c r="BJ117" i="1"/>
  <c r="CT117" i="1" s="1"/>
  <c r="BJ118" i="1"/>
  <c r="CT118" i="1" s="1"/>
  <c r="BJ119" i="1"/>
  <c r="CT119" i="1" s="1"/>
  <c r="BJ120" i="1"/>
  <c r="CT120" i="1" s="1"/>
  <c r="BJ121" i="1"/>
  <c r="CT121" i="1" s="1"/>
  <c r="BJ122" i="1"/>
  <c r="CT122" i="1" s="1"/>
  <c r="BJ123" i="1"/>
  <c r="CT123" i="1" s="1"/>
  <c r="BJ124" i="1"/>
  <c r="CT124" i="1" s="1"/>
  <c r="BJ125" i="1"/>
  <c r="CT125" i="1" s="1"/>
  <c r="BJ126" i="1"/>
  <c r="CT126" i="1" s="1"/>
  <c r="BJ127" i="1"/>
  <c r="CT127" i="1" s="1"/>
  <c r="BJ128" i="1"/>
  <c r="CT128" i="1" s="1"/>
  <c r="BJ129" i="1"/>
  <c r="CT129" i="1" s="1"/>
  <c r="BJ130" i="1"/>
  <c r="CT130" i="1" s="1"/>
  <c r="BJ131" i="1"/>
  <c r="CT131" i="1" s="1"/>
  <c r="BJ132" i="1"/>
  <c r="CT132" i="1" s="1"/>
  <c r="BJ133" i="1"/>
  <c r="CT133" i="1" s="1"/>
  <c r="BJ134" i="1"/>
  <c r="CT134" i="1" s="1"/>
  <c r="BJ135" i="1"/>
  <c r="CT135" i="1" s="1"/>
  <c r="BJ136" i="1"/>
  <c r="CT136" i="1" s="1"/>
  <c r="BJ137" i="1"/>
  <c r="CT137" i="1" s="1"/>
  <c r="BJ138" i="1"/>
  <c r="CT138" i="1" s="1"/>
  <c r="BJ139" i="1"/>
  <c r="CT139" i="1" s="1"/>
  <c r="BJ140" i="1"/>
  <c r="CT140" i="1" s="1"/>
  <c r="BJ141" i="1"/>
  <c r="CT141" i="1" s="1"/>
  <c r="BJ142" i="1"/>
  <c r="CT142" i="1" s="1"/>
  <c r="BJ143" i="1"/>
  <c r="CT143" i="1" s="1"/>
  <c r="BJ144" i="1"/>
  <c r="CT144" i="1" s="1"/>
  <c r="BJ145" i="1"/>
  <c r="CT145" i="1" s="1"/>
  <c r="BJ146" i="1"/>
  <c r="CT146" i="1" s="1"/>
  <c r="BJ147" i="1"/>
  <c r="CT147" i="1" s="1"/>
  <c r="BJ148" i="1"/>
  <c r="CT148" i="1" s="1"/>
  <c r="BJ149" i="1"/>
  <c r="CT149" i="1" s="1"/>
  <c r="BJ150" i="1"/>
  <c r="CT150" i="1" s="1"/>
  <c r="BJ151" i="1"/>
  <c r="CT151" i="1" s="1"/>
  <c r="BJ152" i="1"/>
  <c r="CT152" i="1" s="1"/>
  <c r="BJ153" i="1"/>
  <c r="CT153" i="1" s="1"/>
  <c r="BJ154" i="1"/>
  <c r="CT154" i="1" s="1"/>
  <c r="BJ155" i="1"/>
  <c r="CT155" i="1" s="1"/>
  <c r="BJ156" i="1"/>
  <c r="CT156" i="1" s="1"/>
  <c r="BJ157" i="1"/>
  <c r="CT157" i="1" s="1"/>
  <c r="BJ158" i="1"/>
  <c r="CT158" i="1" s="1"/>
  <c r="BJ159" i="1"/>
  <c r="CT159" i="1" s="1"/>
  <c r="BJ160" i="1"/>
  <c r="CT160" i="1" s="1"/>
  <c r="BJ161" i="1"/>
  <c r="CT161" i="1" s="1"/>
  <c r="BJ162" i="1"/>
  <c r="CT162" i="1" s="1"/>
  <c r="BJ163" i="1"/>
  <c r="CT163" i="1" s="1"/>
  <c r="BJ164" i="1"/>
  <c r="CT164" i="1" s="1"/>
  <c r="BJ165" i="1"/>
  <c r="CT165" i="1" s="1"/>
  <c r="BJ166" i="1"/>
  <c r="CT166" i="1" s="1"/>
  <c r="BJ167" i="1"/>
  <c r="CT167" i="1" s="1"/>
  <c r="BJ168" i="1"/>
  <c r="CT168" i="1" s="1"/>
  <c r="BJ169" i="1"/>
  <c r="CT169" i="1" s="1"/>
  <c r="BJ170" i="1"/>
  <c r="CT170" i="1" s="1"/>
  <c r="BJ171" i="1"/>
  <c r="CT171" i="1" s="1"/>
  <c r="BJ172" i="1"/>
  <c r="CT172" i="1" s="1"/>
  <c r="BJ173" i="1"/>
  <c r="CT173" i="1" s="1"/>
  <c r="BJ174" i="1"/>
  <c r="CT174" i="1" s="1"/>
  <c r="BJ175" i="1"/>
  <c r="CT175" i="1" s="1"/>
  <c r="BJ176" i="1"/>
  <c r="CT176" i="1" s="1"/>
  <c r="BJ177" i="1"/>
  <c r="CT177" i="1" s="1"/>
  <c r="BJ178" i="1"/>
  <c r="CT178" i="1" s="1"/>
  <c r="BJ179" i="1"/>
  <c r="CT179" i="1" s="1"/>
  <c r="BJ180" i="1"/>
  <c r="CT180" i="1" s="1"/>
  <c r="BJ181" i="1"/>
  <c r="CT181" i="1" s="1"/>
  <c r="BJ182" i="1"/>
  <c r="CT182" i="1" s="1"/>
  <c r="BJ183" i="1"/>
  <c r="CT183" i="1" s="1"/>
  <c r="BJ184" i="1"/>
  <c r="CT184" i="1" s="1"/>
  <c r="BJ185" i="1"/>
  <c r="CT185" i="1" s="1"/>
  <c r="BJ186" i="1"/>
  <c r="CT186" i="1" s="1"/>
  <c r="BJ187" i="1"/>
  <c r="CT187" i="1" s="1"/>
  <c r="BJ188" i="1"/>
  <c r="CT188" i="1" s="1"/>
  <c r="BJ189" i="1"/>
  <c r="CT189" i="1" s="1"/>
  <c r="BJ190" i="1"/>
  <c r="CT190" i="1" s="1"/>
  <c r="BJ191" i="1"/>
  <c r="CT191" i="1" s="1"/>
  <c r="BJ192" i="1"/>
  <c r="CT192" i="1" s="1"/>
  <c r="BJ193" i="1"/>
  <c r="CT193" i="1" s="1"/>
  <c r="BJ194" i="1"/>
  <c r="CT194" i="1" s="1"/>
  <c r="BJ195" i="1"/>
  <c r="CT195" i="1" s="1"/>
  <c r="BJ196" i="1"/>
  <c r="CT196" i="1" s="1"/>
  <c r="BJ197" i="1"/>
  <c r="CT197" i="1" s="1"/>
  <c r="BJ198" i="1"/>
  <c r="CT198" i="1" s="1"/>
  <c r="BJ199" i="1"/>
  <c r="CT199" i="1" s="1"/>
  <c r="BJ200" i="1"/>
  <c r="CT200" i="1" s="1"/>
  <c r="BJ201" i="1"/>
  <c r="CT201" i="1" s="1"/>
  <c r="BI60" i="1"/>
  <c r="CS60" i="1" s="1"/>
  <c r="BI61" i="1"/>
  <c r="CS61" i="1" s="1"/>
  <c r="BI62" i="1"/>
  <c r="CS62" i="1" s="1"/>
  <c r="BI63" i="1"/>
  <c r="CS63" i="1" s="1"/>
  <c r="BI64" i="1"/>
  <c r="CS64" i="1" s="1"/>
  <c r="BI65" i="1"/>
  <c r="CS65" i="1" s="1"/>
  <c r="BI66" i="1"/>
  <c r="CS66" i="1" s="1"/>
  <c r="BI67" i="1"/>
  <c r="CS67" i="1" s="1"/>
  <c r="BI68" i="1"/>
  <c r="CS68" i="1" s="1"/>
  <c r="BI69" i="1"/>
  <c r="CS69" i="1" s="1"/>
  <c r="BI70" i="1"/>
  <c r="CS70" i="1" s="1"/>
  <c r="BI71" i="1"/>
  <c r="CS71" i="1" s="1"/>
  <c r="BI72" i="1"/>
  <c r="CS72" i="1" s="1"/>
  <c r="BI73" i="1"/>
  <c r="CS73" i="1" s="1"/>
  <c r="BI74" i="1"/>
  <c r="CS74" i="1" s="1"/>
  <c r="BI75" i="1"/>
  <c r="CS75" i="1" s="1"/>
  <c r="BI76" i="1"/>
  <c r="CS76" i="1" s="1"/>
  <c r="BI77" i="1"/>
  <c r="CS77" i="1" s="1"/>
  <c r="BI78" i="1"/>
  <c r="CS78" i="1" s="1"/>
  <c r="BI79" i="1"/>
  <c r="CS79" i="1" s="1"/>
  <c r="BI80" i="1"/>
  <c r="CS80" i="1" s="1"/>
  <c r="BI81" i="1"/>
  <c r="CS81" i="1" s="1"/>
  <c r="BI82" i="1"/>
  <c r="CS82" i="1" s="1"/>
  <c r="BI83" i="1"/>
  <c r="CS83" i="1" s="1"/>
  <c r="BI84" i="1"/>
  <c r="CS84" i="1" s="1"/>
  <c r="BI85" i="1"/>
  <c r="CS85" i="1" s="1"/>
  <c r="BI86" i="1"/>
  <c r="CS86" i="1" s="1"/>
  <c r="BI87" i="1"/>
  <c r="CS87" i="1" s="1"/>
  <c r="BI88" i="1"/>
  <c r="CS88" i="1" s="1"/>
  <c r="BI89" i="1"/>
  <c r="CS89" i="1" s="1"/>
  <c r="BI90" i="1"/>
  <c r="CS90" i="1" s="1"/>
  <c r="BI91" i="1"/>
  <c r="CS91" i="1" s="1"/>
  <c r="BI92" i="1"/>
  <c r="CS92" i="1" s="1"/>
  <c r="BI93" i="1"/>
  <c r="CS93" i="1" s="1"/>
  <c r="BI94" i="1"/>
  <c r="CS94" i="1" s="1"/>
  <c r="BI95" i="1"/>
  <c r="CS95" i="1" s="1"/>
  <c r="BI96" i="1"/>
  <c r="CS96" i="1" s="1"/>
  <c r="BI97" i="1"/>
  <c r="CS97" i="1" s="1"/>
  <c r="BI98" i="1"/>
  <c r="CS98" i="1" s="1"/>
  <c r="BI99" i="1"/>
  <c r="CS99" i="1" s="1"/>
  <c r="BI100" i="1"/>
  <c r="CS100" i="1" s="1"/>
  <c r="BI101" i="1"/>
  <c r="CS101" i="1" s="1"/>
  <c r="BI102" i="1"/>
  <c r="CS102" i="1" s="1"/>
  <c r="BI103" i="1"/>
  <c r="CS103" i="1" s="1"/>
  <c r="BI104" i="1"/>
  <c r="CS104" i="1" s="1"/>
  <c r="BI105" i="1"/>
  <c r="CS105" i="1" s="1"/>
  <c r="BI106" i="1"/>
  <c r="CS106" i="1" s="1"/>
  <c r="BI107" i="1"/>
  <c r="CS107" i="1" s="1"/>
  <c r="BI108" i="1"/>
  <c r="CS108" i="1" s="1"/>
  <c r="BI109" i="1"/>
  <c r="CS109" i="1" s="1"/>
  <c r="BI110" i="1"/>
  <c r="CS110" i="1" s="1"/>
  <c r="BI111" i="1"/>
  <c r="CS111" i="1" s="1"/>
  <c r="BI112" i="1"/>
  <c r="CS112" i="1" s="1"/>
  <c r="BI113" i="1"/>
  <c r="CS113" i="1" s="1"/>
  <c r="BI114" i="1"/>
  <c r="CS114" i="1" s="1"/>
  <c r="BI115" i="1"/>
  <c r="CS115" i="1" s="1"/>
  <c r="BI116" i="1"/>
  <c r="CS116" i="1" s="1"/>
  <c r="BI117" i="1"/>
  <c r="CS117" i="1" s="1"/>
  <c r="BI118" i="1"/>
  <c r="CS118" i="1" s="1"/>
  <c r="BI119" i="1"/>
  <c r="CS119" i="1" s="1"/>
  <c r="BI120" i="1"/>
  <c r="CS120" i="1" s="1"/>
  <c r="BI121" i="1"/>
  <c r="CS121" i="1" s="1"/>
  <c r="BI122" i="1"/>
  <c r="CS122" i="1" s="1"/>
  <c r="BI123" i="1"/>
  <c r="CS123" i="1" s="1"/>
  <c r="BI124" i="1"/>
  <c r="CS124" i="1" s="1"/>
  <c r="BI125" i="1"/>
  <c r="CS125" i="1" s="1"/>
  <c r="BI126" i="1"/>
  <c r="CS126" i="1" s="1"/>
  <c r="BI127" i="1"/>
  <c r="CS127" i="1" s="1"/>
  <c r="BI128" i="1"/>
  <c r="CS128" i="1" s="1"/>
  <c r="BI129" i="1"/>
  <c r="CS129" i="1" s="1"/>
  <c r="BI130" i="1"/>
  <c r="CS130" i="1" s="1"/>
  <c r="BI131" i="1"/>
  <c r="CS131" i="1" s="1"/>
  <c r="BI132" i="1"/>
  <c r="CS132" i="1" s="1"/>
  <c r="BI133" i="1"/>
  <c r="CS133" i="1" s="1"/>
  <c r="BI134" i="1"/>
  <c r="CS134" i="1" s="1"/>
  <c r="BI135" i="1"/>
  <c r="CS135" i="1" s="1"/>
  <c r="BI136" i="1"/>
  <c r="CS136" i="1" s="1"/>
  <c r="BI137" i="1"/>
  <c r="CS137" i="1" s="1"/>
  <c r="BI138" i="1"/>
  <c r="CS138" i="1" s="1"/>
  <c r="BI139" i="1"/>
  <c r="CS139" i="1" s="1"/>
  <c r="BI140" i="1"/>
  <c r="CS140" i="1" s="1"/>
  <c r="BI141" i="1"/>
  <c r="CS141" i="1" s="1"/>
  <c r="BI142" i="1"/>
  <c r="CS142" i="1" s="1"/>
  <c r="BI143" i="1"/>
  <c r="CS143" i="1" s="1"/>
  <c r="BI144" i="1"/>
  <c r="CS144" i="1" s="1"/>
  <c r="BI145" i="1"/>
  <c r="CS145" i="1" s="1"/>
  <c r="BI146" i="1"/>
  <c r="CS146" i="1" s="1"/>
  <c r="BI147" i="1"/>
  <c r="CS147" i="1" s="1"/>
  <c r="BI148" i="1"/>
  <c r="CS148" i="1" s="1"/>
  <c r="BI149" i="1"/>
  <c r="CS149" i="1" s="1"/>
  <c r="BI150" i="1"/>
  <c r="CS150" i="1" s="1"/>
  <c r="BI151" i="1"/>
  <c r="CS151" i="1" s="1"/>
  <c r="BI152" i="1"/>
  <c r="CS152" i="1" s="1"/>
  <c r="BI153" i="1"/>
  <c r="CS153" i="1" s="1"/>
  <c r="BI154" i="1"/>
  <c r="CS154" i="1" s="1"/>
  <c r="BI155" i="1"/>
  <c r="CS155" i="1" s="1"/>
  <c r="BI156" i="1"/>
  <c r="CS156" i="1" s="1"/>
  <c r="BI157" i="1"/>
  <c r="CS157" i="1" s="1"/>
  <c r="BI158" i="1"/>
  <c r="CS158" i="1" s="1"/>
  <c r="BI159" i="1"/>
  <c r="CS159" i="1" s="1"/>
  <c r="BI160" i="1"/>
  <c r="CS160" i="1" s="1"/>
  <c r="BI161" i="1"/>
  <c r="CS161" i="1" s="1"/>
  <c r="BI162" i="1"/>
  <c r="CS162" i="1" s="1"/>
  <c r="BI163" i="1"/>
  <c r="CS163" i="1" s="1"/>
  <c r="BI164" i="1"/>
  <c r="CS164" i="1" s="1"/>
  <c r="BI165" i="1"/>
  <c r="CS165" i="1" s="1"/>
  <c r="BI166" i="1"/>
  <c r="CS166" i="1" s="1"/>
  <c r="BI167" i="1"/>
  <c r="CS167" i="1" s="1"/>
  <c r="BI168" i="1"/>
  <c r="CS168" i="1" s="1"/>
  <c r="BI169" i="1"/>
  <c r="CS169" i="1" s="1"/>
  <c r="BI170" i="1"/>
  <c r="CS170" i="1" s="1"/>
  <c r="BI171" i="1"/>
  <c r="CS171" i="1" s="1"/>
  <c r="BI172" i="1"/>
  <c r="CS172" i="1" s="1"/>
  <c r="BI173" i="1"/>
  <c r="CS173" i="1" s="1"/>
  <c r="BI174" i="1"/>
  <c r="CS174" i="1" s="1"/>
  <c r="BI175" i="1"/>
  <c r="CS175" i="1" s="1"/>
  <c r="BI176" i="1"/>
  <c r="CS176" i="1" s="1"/>
  <c r="BI177" i="1"/>
  <c r="CS177" i="1" s="1"/>
  <c r="BI178" i="1"/>
  <c r="CS178" i="1" s="1"/>
  <c r="BI179" i="1"/>
  <c r="CS179" i="1" s="1"/>
  <c r="BI180" i="1"/>
  <c r="CS180" i="1" s="1"/>
  <c r="BI181" i="1"/>
  <c r="CS181" i="1" s="1"/>
  <c r="BI182" i="1"/>
  <c r="CS182" i="1" s="1"/>
  <c r="BI183" i="1"/>
  <c r="CS183" i="1" s="1"/>
  <c r="BI184" i="1"/>
  <c r="CS184" i="1" s="1"/>
  <c r="BI185" i="1"/>
  <c r="CS185" i="1" s="1"/>
  <c r="BI186" i="1"/>
  <c r="CS186" i="1" s="1"/>
  <c r="BI187" i="1"/>
  <c r="CS187" i="1" s="1"/>
  <c r="BI188" i="1"/>
  <c r="CS188" i="1" s="1"/>
  <c r="BI189" i="1"/>
  <c r="CS189" i="1" s="1"/>
  <c r="BI190" i="1"/>
  <c r="CS190" i="1" s="1"/>
  <c r="BI191" i="1"/>
  <c r="CS191" i="1" s="1"/>
  <c r="BI192" i="1"/>
  <c r="CS192" i="1" s="1"/>
  <c r="BI193" i="1"/>
  <c r="CS193" i="1" s="1"/>
  <c r="BI194" i="1"/>
  <c r="CS194" i="1" s="1"/>
  <c r="BI195" i="1"/>
  <c r="CS195" i="1" s="1"/>
  <c r="BI196" i="1"/>
  <c r="CS196" i="1" s="1"/>
  <c r="BI197" i="1"/>
  <c r="CS197" i="1" s="1"/>
  <c r="BI198" i="1"/>
  <c r="CS198" i="1" s="1"/>
  <c r="BI199" i="1"/>
  <c r="CS199" i="1" s="1"/>
  <c r="BI200" i="1"/>
  <c r="CS200" i="1" s="1"/>
  <c r="BI201" i="1"/>
  <c r="CS201" i="1" s="1"/>
  <c r="BH60" i="1"/>
  <c r="CR60" i="1" s="1"/>
  <c r="BH61" i="1"/>
  <c r="CR61" i="1" s="1"/>
  <c r="BH62" i="1"/>
  <c r="CR62" i="1" s="1"/>
  <c r="BH63" i="1"/>
  <c r="CR63" i="1" s="1"/>
  <c r="BH64" i="1"/>
  <c r="CR64" i="1" s="1"/>
  <c r="BH65" i="1"/>
  <c r="CR65" i="1" s="1"/>
  <c r="BH66" i="1"/>
  <c r="CR66" i="1" s="1"/>
  <c r="BH67" i="1"/>
  <c r="CR67" i="1" s="1"/>
  <c r="BH68" i="1"/>
  <c r="CR68" i="1" s="1"/>
  <c r="BH69" i="1"/>
  <c r="CR69" i="1" s="1"/>
  <c r="BH70" i="1"/>
  <c r="CR70" i="1" s="1"/>
  <c r="BH71" i="1"/>
  <c r="CR71" i="1" s="1"/>
  <c r="BH72" i="1"/>
  <c r="CR72" i="1" s="1"/>
  <c r="BH73" i="1"/>
  <c r="CR73" i="1" s="1"/>
  <c r="BH74" i="1"/>
  <c r="CR74" i="1" s="1"/>
  <c r="BH75" i="1"/>
  <c r="CR75" i="1" s="1"/>
  <c r="BH76" i="1"/>
  <c r="CR76" i="1" s="1"/>
  <c r="BH77" i="1"/>
  <c r="CR77" i="1" s="1"/>
  <c r="BH78" i="1"/>
  <c r="CR78" i="1" s="1"/>
  <c r="BH79" i="1"/>
  <c r="CR79" i="1" s="1"/>
  <c r="BH80" i="1"/>
  <c r="CR80" i="1" s="1"/>
  <c r="BH81" i="1"/>
  <c r="CR81" i="1" s="1"/>
  <c r="BH82" i="1"/>
  <c r="CR82" i="1" s="1"/>
  <c r="BH83" i="1"/>
  <c r="CR83" i="1" s="1"/>
  <c r="BH84" i="1"/>
  <c r="CR84" i="1" s="1"/>
  <c r="BH85" i="1"/>
  <c r="CR85" i="1" s="1"/>
  <c r="BH86" i="1"/>
  <c r="CR86" i="1" s="1"/>
  <c r="BH87" i="1"/>
  <c r="CR87" i="1" s="1"/>
  <c r="BH88" i="1"/>
  <c r="CR88" i="1" s="1"/>
  <c r="BH89" i="1"/>
  <c r="CR89" i="1" s="1"/>
  <c r="BH90" i="1"/>
  <c r="CR90" i="1" s="1"/>
  <c r="BH91" i="1"/>
  <c r="CR91" i="1" s="1"/>
  <c r="BH92" i="1"/>
  <c r="CR92" i="1" s="1"/>
  <c r="BH93" i="1"/>
  <c r="CR93" i="1" s="1"/>
  <c r="BH94" i="1"/>
  <c r="CR94" i="1" s="1"/>
  <c r="BH95" i="1"/>
  <c r="CR95" i="1" s="1"/>
  <c r="BH96" i="1"/>
  <c r="CR96" i="1" s="1"/>
  <c r="BH97" i="1"/>
  <c r="CR97" i="1" s="1"/>
  <c r="BH98" i="1"/>
  <c r="CR98" i="1" s="1"/>
  <c r="BH99" i="1"/>
  <c r="CR99" i="1" s="1"/>
  <c r="BH100" i="1"/>
  <c r="CR100" i="1" s="1"/>
  <c r="BH101" i="1"/>
  <c r="CR101" i="1" s="1"/>
  <c r="BH102" i="1"/>
  <c r="CR102" i="1" s="1"/>
  <c r="BH103" i="1"/>
  <c r="CR103" i="1" s="1"/>
  <c r="BH104" i="1"/>
  <c r="CR104" i="1" s="1"/>
  <c r="BH105" i="1"/>
  <c r="CR105" i="1" s="1"/>
  <c r="BH106" i="1"/>
  <c r="CR106" i="1" s="1"/>
  <c r="BH107" i="1"/>
  <c r="CR107" i="1" s="1"/>
  <c r="BH108" i="1"/>
  <c r="CR108" i="1" s="1"/>
  <c r="BH109" i="1"/>
  <c r="CR109" i="1" s="1"/>
  <c r="BH110" i="1"/>
  <c r="CR110" i="1" s="1"/>
  <c r="BH111" i="1"/>
  <c r="CR111" i="1" s="1"/>
  <c r="BH112" i="1"/>
  <c r="CR112" i="1" s="1"/>
  <c r="BH113" i="1"/>
  <c r="CR113" i="1" s="1"/>
  <c r="BH114" i="1"/>
  <c r="CR114" i="1" s="1"/>
  <c r="BH115" i="1"/>
  <c r="CR115" i="1" s="1"/>
  <c r="BH116" i="1"/>
  <c r="CR116" i="1" s="1"/>
  <c r="BH117" i="1"/>
  <c r="CR117" i="1" s="1"/>
  <c r="BH118" i="1"/>
  <c r="CR118" i="1" s="1"/>
  <c r="BH119" i="1"/>
  <c r="CR119" i="1" s="1"/>
  <c r="BH120" i="1"/>
  <c r="CR120" i="1" s="1"/>
  <c r="BH121" i="1"/>
  <c r="CR121" i="1" s="1"/>
  <c r="BH122" i="1"/>
  <c r="CR122" i="1" s="1"/>
  <c r="BH123" i="1"/>
  <c r="CR123" i="1" s="1"/>
  <c r="BH124" i="1"/>
  <c r="CR124" i="1" s="1"/>
  <c r="BH125" i="1"/>
  <c r="CR125" i="1" s="1"/>
  <c r="BH126" i="1"/>
  <c r="CR126" i="1" s="1"/>
  <c r="BH127" i="1"/>
  <c r="CR127" i="1" s="1"/>
  <c r="BH128" i="1"/>
  <c r="CR128" i="1" s="1"/>
  <c r="BH129" i="1"/>
  <c r="CR129" i="1" s="1"/>
  <c r="BH130" i="1"/>
  <c r="CR130" i="1" s="1"/>
  <c r="BH131" i="1"/>
  <c r="CR131" i="1" s="1"/>
  <c r="BH132" i="1"/>
  <c r="CR132" i="1" s="1"/>
  <c r="BH133" i="1"/>
  <c r="CR133" i="1" s="1"/>
  <c r="BH134" i="1"/>
  <c r="CR134" i="1" s="1"/>
  <c r="BH135" i="1"/>
  <c r="CR135" i="1" s="1"/>
  <c r="BH136" i="1"/>
  <c r="CR136" i="1" s="1"/>
  <c r="BH137" i="1"/>
  <c r="CR137" i="1" s="1"/>
  <c r="BH138" i="1"/>
  <c r="CR138" i="1" s="1"/>
  <c r="BH139" i="1"/>
  <c r="CR139" i="1" s="1"/>
  <c r="BH140" i="1"/>
  <c r="CR140" i="1" s="1"/>
  <c r="BH141" i="1"/>
  <c r="CR141" i="1" s="1"/>
  <c r="BH142" i="1"/>
  <c r="CR142" i="1" s="1"/>
  <c r="BH143" i="1"/>
  <c r="CR143" i="1" s="1"/>
  <c r="BH144" i="1"/>
  <c r="CR144" i="1" s="1"/>
  <c r="BH145" i="1"/>
  <c r="CR145" i="1" s="1"/>
  <c r="BH146" i="1"/>
  <c r="CR146" i="1" s="1"/>
  <c r="BH147" i="1"/>
  <c r="CR147" i="1" s="1"/>
  <c r="BH148" i="1"/>
  <c r="CR148" i="1" s="1"/>
  <c r="BH149" i="1"/>
  <c r="CR149" i="1" s="1"/>
  <c r="BH150" i="1"/>
  <c r="CR150" i="1" s="1"/>
  <c r="BH151" i="1"/>
  <c r="CR151" i="1" s="1"/>
  <c r="BH152" i="1"/>
  <c r="CR152" i="1" s="1"/>
  <c r="BH153" i="1"/>
  <c r="CR153" i="1" s="1"/>
  <c r="BH154" i="1"/>
  <c r="CR154" i="1" s="1"/>
  <c r="BH155" i="1"/>
  <c r="CR155" i="1" s="1"/>
  <c r="BH156" i="1"/>
  <c r="CR156" i="1" s="1"/>
  <c r="BH157" i="1"/>
  <c r="CR157" i="1" s="1"/>
  <c r="BH158" i="1"/>
  <c r="CR158" i="1" s="1"/>
  <c r="BH159" i="1"/>
  <c r="CR159" i="1" s="1"/>
  <c r="BH160" i="1"/>
  <c r="CR160" i="1" s="1"/>
  <c r="BH161" i="1"/>
  <c r="CR161" i="1" s="1"/>
  <c r="BH162" i="1"/>
  <c r="CR162" i="1" s="1"/>
  <c r="BH163" i="1"/>
  <c r="CR163" i="1" s="1"/>
  <c r="BH164" i="1"/>
  <c r="CR164" i="1" s="1"/>
  <c r="BH165" i="1"/>
  <c r="CR165" i="1" s="1"/>
  <c r="BH166" i="1"/>
  <c r="CR166" i="1" s="1"/>
  <c r="BH167" i="1"/>
  <c r="CR167" i="1" s="1"/>
  <c r="BH168" i="1"/>
  <c r="CR168" i="1" s="1"/>
  <c r="BH169" i="1"/>
  <c r="CR169" i="1" s="1"/>
  <c r="BH170" i="1"/>
  <c r="CR170" i="1" s="1"/>
  <c r="BH171" i="1"/>
  <c r="CR171" i="1" s="1"/>
  <c r="BH172" i="1"/>
  <c r="CR172" i="1" s="1"/>
  <c r="BH173" i="1"/>
  <c r="CR173" i="1" s="1"/>
  <c r="BH174" i="1"/>
  <c r="CR174" i="1" s="1"/>
  <c r="BH175" i="1"/>
  <c r="CR175" i="1" s="1"/>
  <c r="BH176" i="1"/>
  <c r="CR176" i="1" s="1"/>
  <c r="BH177" i="1"/>
  <c r="CR177" i="1" s="1"/>
  <c r="BH178" i="1"/>
  <c r="CR178" i="1" s="1"/>
  <c r="BH179" i="1"/>
  <c r="CR179" i="1" s="1"/>
  <c r="BH180" i="1"/>
  <c r="CR180" i="1" s="1"/>
  <c r="BH181" i="1"/>
  <c r="CR181" i="1" s="1"/>
  <c r="BH182" i="1"/>
  <c r="CR182" i="1" s="1"/>
  <c r="BH183" i="1"/>
  <c r="CR183" i="1" s="1"/>
  <c r="BH184" i="1"/>
  <c r="CR184" i="1" s="1"/>
  <c r="BH185" i="1"/>
  <c r="CR185" i="1" s="1"/>
  <c r="BH186" i="1"/>
  <c r="CR186" i="1" s="1"/>
  <c r="BH187" i="1"/>
  <c r="CR187" i="1" s="1"/>
  <c r="BH188" i="1"/>
  <c r="CR188" i="1" s="1"/>
  <c r="BH189" i="1"/>
  <c r="CR189" i="1" s="1"/>
  <c r="BH190" i="1"/>
  <c r="CR190" i="1" s="1"/>
  <c r="BH191" i="1"/>
  <c r="CR191" i="1" s="1"/>
  <c r="BH192" i="1"/>
  <c r="CR192" i="1" s="1"/>
  <c r="BH193" i="1"/>
  <c r="CR193" i="1" s="1"/>
  <c r="BH194" i="1"/>
  <c r="CR194" i="1" s="1"/>
  <c r="BH195" i="1"/>
  <c r="CR195" i="1" s="1"/>
  <c r="BH196" i="1"/>
  <c r="CR196" i="1" s="1"/>
  <c r="BH197" i="1"/>
  <c r="CR197" i="1" s="1"/>
  <c r="BH198" i="1"/>
  <c r="CR198" i="1" s="1"/>
  <c r="BH199" i="1"/>
  <c r="CR199" i="1" s="1"/>
  <c r="BH200" i="1"/>
  <c r="CR200" i="1" s="1"/>
  <c r="BH201" i="1"/>
  <c r="CR201" i="1" s="1"/>
  <c r="AW60" i="1"/>
  <c r="CP60" i="1" s="1"/>
  <c r="AW61" i="1"/>
  <c r="CP61" i="1" s="1"/>
  <c r="AW62" i="1"/>
  <c r="CP62" i="1" s="1"/>
  <c r="AW63" i="1"/>
  <c r="CP63" i="1" s="1"/>
  <c r="AW64" i="1"/>
  <c r="CP64" i="1" s="1"/>
  <c r="AW65" i="1"/>
  <c r="CP65" i="1" s="1"/>
  <c r="AW66" i="1"/>
  <c r="CP66" i="1" s="1"/>
  <c r="AW67" i="1"/>
  <c r="CP67" i="1" s="1"/>
  <c r="AW68" i="1"/>
  <c r="CP68" i="1" s="1"/>
  <c r="AW69" i="1"/>
  <c r="CP69" i="1" s="1"/>
  <c r="AW70" i="1"/>
  <c r="CP70" i="1" s="1"/>
  <c r="AW71" i="1"/>
  <c r="CP71" i="1" s="1"/>
  <c r="AW72" i="1"/>
  <c r="CP72" i="1" s="1"/>
  <c r="AW73" i="1"/>
  <c r="CP73" i="1" s="1"/>
  <c r="AW74" i="1"/>
  <c r="CP74" i="1" s="1"/>
  <c r="AW75" i="1"/>
  <c r="CP75" i="1" s="1"/>
  <c r="AW76" i="1"/>
  <c r="CP76" i="1" s="1"/>
  <c r="AW77" i="1"/>
  <c r="CP77" i="1" s="1"/>
  <c r="AW78" i="1"/>
  <c r="CP78" i="1" s="1"/>
  <c r="AW79" i="1"/>
  <c r="CP79" i="1" s="1"/>
  <c r="AW80" i="1"/>
  <c r="CP80" i="1" s="1"/>
  <c r="AW81" i="1"/>
  <c r="CP81" i="1" s="1"/>
  <c r="AW82" i="1"/>
  <c r="CP82" i="1" s="1"/>
  <c r="AW83" i="1"/>
  <c r="CP83" i="1" s="1"/>
  <c r="AW84" i="1"/>
  <c r="CP84" i="1" s="1"/>
  <c r="AW85" i="1"/>
  <c r="CP85" i="1" s="1"/>
  <c r="AW86" i="1"/>
  <c r="CP86" i="1" s="1"/>
  <c r="AW87" i="1"/>
  <c r="CP87" i="1" s="1"/>
  <c r="AW88" i="1"/>
  <c r="CP88" i="1" s="1"/>
  <c r="AW89" i="1"/>
  <c r="CP89" i="1" s="1"/>
  <c r="AW90" i="1"/>
  <c r="CP90" i="1" s="1"/>
  <c r="AW91" i="1"/>
  <c r="CP91" i="1" s="1"/>
  <c r="AW92" i="1"/>
  <c r="CP92" i="1" s="1"/>
  <c r="AW93" i="1"/>
  <c r="CP93" i="1" s="1"/>
  <c r="AW94" i="1"/>
  <c r="CP94" i="1" s="1"/>
  <c r="AW95" i="1"/>
  <c r="CP95" i="1" s="1"/>
  <c r="AW96" i="1"/>
  <c r="CP96" i="1" s="1"/>
  <c r="AW97" i="1"/>
  <c r="CP97" i="1" s="1"/>
  <c r="AW98" i="1"/>
  <c r="CP98" i="1" s="1"/>
  <c r="AW99" i="1"/>
  <c r="CP99" i="1" s="1"/>
  <c r="AW100" i="1"/>
  <c r="CP100" i="1" s="1"/>
  <c r="AW101" i="1"/>
  <c r="CP101" i="1" s="1"/>
  <c r="AW102" i="1"/>
  <c r="CP102" i="1" s="1"/>
  <c r="AW103" i="1"/>
  <c r="CP103" i="1" s="1"/>
  <c r="AW104" i="1"/>
  <c r="CP104" i="1" s="1"/>
  <c r="AW105" i="1"/>
  <c r="CP105" i="1" s="1"/>
  <c r="AW106" i="1"/>
  <c r="CP106" i="1" s="1"/>
  <c r="AW107" i="1"/>
  <c r="CP107" i="1" s="1"/>
  <c r="AW108" i="1"/>
  <c r="CP108" i="1" s="1"/>
  <c r="AW109" i="1"/>
  <c r="CP109" i="1" s="1"/>
  <c r="AW110" i="1"/>
  <c r="CP110" i="1" s="1"/>
  <c r="AW111" i="1"/>
  <c r="CP111" i="1" s="1"/>
  <c r="AW112" i="1"/>
  <c r="CP112" i="1" s="1"/>
  <c r="AW113" i="1"/>
  <c r="CP113" i="1" s="1"/>
  <c r="AW114" i="1"/>
  <c r="CP114" i="1" s="1"/>
  <c r="AW115" i="1"/>
  <c r="CP115" i="1" s="1"/>
  <c r="AW116" i="1"/>
  <c r="CP116" i="1" s="1"/>
  <c r="AW117" i="1"/>
  <c r="CP117" i="1" s="1"/>
  <c r="AW118" i="1"/>
  <c r="CP118" i="1" s="1"/>
  <c r="AW119" i="1"/>
  <c r="CP119" i="1" s="1"/>
  <c r="AW120" i="1"/>
  <c r="CP120" i="1" s="1"/>
  <c r="AW121" i="1"/>
  <c r="CP121" i="1" s="1"/>
  <c r="AW122" i="1"/>
  <c r="CP122" i="1" s="1"/>
  <c r="AW123" i="1"/>
  <c r="CP123" i="1" s="1"/>
  <c r="AW124" i="1"/>
  <c r="CP124" i="1" s="1"/>
  <c r="AW125" i="1"/>
  <c r="CP125" i="1" s="1"/>
  <c r="AW126" i="1"/>
  <c r="CP126" i="1" s="1"/>
  <c r="AW127" i="1"/>
  <c r="CP127" i="1" s="1"/>
  <c r="AW128" i="1"/>
  <c r="CP128" i="1" s="1"/>
  <c r="AW129" i="1"/>
  <c r="CP129" i="1" s="1"/>
  <c r="AW130" i="1"/>
  <c r="CP130" i="1" s="1"/>
  <c r="AW131" i="1"/>
  <c r="CP131" i="1" s="1"/>
  <c r="AW132" i="1"/>
  <c r="CP132" i="1" s="1"/>
  <c r="AW133" i="1"/>
  <c r="CP133" i="1" s="1"/>
  <c r="AW134" i="1"/>
  <c r="CP134" i="1" s="1"/>
  <c r="AW135" i="1"/>
  <c r="CP135" i="1" s="1"/>
  <c r="AW136" i="1"/>
  <c r="CP136" i="1" s="1"/>
  <c r="AW137" i="1"/>
  <c r="CP137" i="1" s="1"/>
  <c r="AW138" i="1"/>
  <c r="CP138" i="1" s="1"/>
  <c r="AW139" i="1"/>
  <c r="CP139" i="1" s="1"/>
  <c r="AW140" i="1"/>
  <c r="CP140" i="1" s="1"/>
  <c r="AW141" i="1"/>
  <c r="CP141" i="1" s="1"/>
  <c r="AW142" i="1"/>
  <c r="CP142" i="1" s="1"/>
  <c r="AW143" i="1"/>
  <c r="CP143" i="1" s="1"/>
  <c r="AW144" i="1"/>
  <c r="CP144" i="1" s="1"/>
  <c r="AW145" i="1"/>
  <c r="CP145" i="1" s="1"/>
  <c r="AW146" i="1"/>
  <c r="CP146" i="1" s="1"/>
  <c r="AW147" i="1"/>
  <c r="CP147" i="1" s="1"/>
  <c r="AW148" i="1"/>
  <c r="CP148" i="1" s="1"/>
  <c r="AW149" i="1"/>
  <c r="CP149" i="1" s="1"/>
  <c r="AW150" i="1"/>
  <c r="CP150" i="1" s="1"/>
  <c r="AW151" i="1"/>
  <c r="CP151" i="1" s="1"/>
  <c r="AW152" i="1"/>
  <c r="CP152" i="1" s="1"/>
  <c r="AW153" i="1"/>
  <c r="CP153" i="1" s="1"/>
  <c r="AW154" i="1"/>
  <c r="CP154" i="1" s="1"/>
  <c r="AW155" i="1"/>
  <c r="CP155" i="1" s="1"/>
  <c r="AW156" i="1"/>
  <c r="CP156" i="1" s="1"/>
  <c r="AW157" i="1"/>
  <c r="CP157" i="1" s="1"/>
  <c r="AW158" i="1"/>
  <c r="CP158" i="1" s="1"/>
  <c r="AW159" i="1"/>
  <c r="CP159" i="1" s="1"/>
  <c r="AW160" i="1"/>
  <c r="CP160" i="1" s="1"/>
  <c r="AW161" i="1"/>
  <c r="CP161" i="1" s="1"/>
  <c r="AW162" i="1"/>
  <c r="CP162" i="1" s="1"/>
  <c r="AW163" i="1"/>
  <c r="CP163" i="1" s="1"/>
  <c r="AW164" i="1"/>
  <c r="CP164" i="1" s="1"/>
  <c r="AW165" i="1"/>
  <c r="CP165" i="1" s="1"/>
  <c r="AW166" i="1"/>
  <c r="CP166" i="1" s="1"/>
  <c r="AW167" i="1"/>
  <c r="CP167" i="1" s="1"/>
  <c r="AW168" i="1"/>
  <c r="CP168" i="1" s="1"/>
  <c r="AW169" i="1"/>
  <c r="CP169" i="1" s="1"/>
  <c r="AW170" i="1"/>
  <c r="CP170" i="1" s="1"/>
  <c r="AW171" i="1"/>
  <c r="CP171" i="1" s="1"/>
  <c r="AW172" i="1"/>
  <c r="CP172" i="1" s="1"/>
  <c r="AW173" i="1"/>
  <c r="CP173" i="1" s="1"/>
  <c r="AW174" i="1"/>
  <c r="CP174" i="1" s="1"/>
  <c r="AW175" i="1"/>
  <c r="CP175" i="1" s="1"/>
  <c r="AW176" i="1"/>
  <c r="CP176" i="1" s="1"/>
  <c r="AW177" i="1"/>
  <c r="CP177" i="1" s="1"/>
  <c r="AW178" i="1"/>
  <c r="CP178" i="1" s="1"/>
  <c r="AW179" i="1"/>
  <c r="CP179" i="1" s="1"/>
  <c r="AW180" i="1"/>
  <c r="CP180" i="1" s="1"/>
  <c r="AW181" i="1"/>
  <c r="CP181" i="1" s="1"/>
  <c r="AW182" i="1"/>
  <c r="CP182" i="1" s="1"/>
  <c r="AW183" i="1"/>
  <c r="CP183" i="1" s="1"/>
  <c r="AW184" i="1"/>
  <c r="CP184" i="1" s="1"/>
  <c r="AW185" i="1"/>
  <c r="CP185" i="1" s="1"/>
  <c r="AW186" i="1"/>
  <c r="CP186" i="1" s="1"/>
  <c r="AW187" i="1"/>
  <c r="CP187" i="1" s="1"/>
  <c r="AW188" i="1"/>
  <c r="CP188" i="1" s="1"/>
  <c r="AW189" i="1"/>
  <c r="CP189" i="1" s="1"/>
  <c r="AW190" i="1"/>
  <c r="CP190" i="1" s="1"/>
  <c r="AW191" i="1"/>
  <c r="CP191" i="1" s="1"/>
  <c r="AW192" i="1"/>
  <c r="CP192" i="1" s="1"/>
  <c r="AW193" i="1"/>
  <c r="CP193" i="1" s="1"/>
  <c r="AW194" i="1"/>
  <c r="CP194" i="1" s="1"/>
  <c r="AW195" i="1"/>
  <c r="CP195" i="1" s="1"/>
  <c r="AW196" i="1"/>
  <c r="CP196" i="1" s="1"/>
  <c r="AW197" i="1"/>
  <c r="CP197" i="1" s="1"/>
  <c r="AW198" i="1"/>
  <c r="CP198" i="1" s="1"/>
  <c r="AW199" i="1"/>
  <c r="CP199" i="1" s="1"/>
  <c r="AW200" i="1"/>
  <c r="CP200" i="1" s="1"/>
  <c r="AW201" i="1"/>
  <c r="CP201" i="1" s="1"/>
  <c r="AV60" i="1"/>
  <c r="CO60" i="1" s="1"/>
  <c r="AV61" i="1"/>
  <c r="CO61" i="1" s="1"/>
  <c r="AV62" i="1"/>
  <c r="CO62" i="1" s="1"/>
  <c r="AV63" i="1"/>
  <c r="CO63" i="1" s="1"/>
  <c r="AV64" i="1"/>
  <c r="CO64" i="1" s="1"/>
  <c r="AV65" i="1"/>
  <c r="CO65" i="1" s="1"/>
  <c r="AV66" i="1"/>
  <c r="CO66" i="1" s="1"/>
  <c r="AV67" i="1"/>
  <c r="CO67" i="1" s="1"/>
  <c r="AV68" i="1"/>
  <c r="CO68" i="1" s="1"/>
  <c r="AV69" i="1"/>
  <c r="CO69" i="1" s="1"/>
  <c r="AV70" i="1"/>
  <c r="CO70" i="1" s="1"/>
  <c r="AV71" i="1"/>
  <c r="CO71" i="1" s="1"/>
  <c r="AV72" i="1"/>
  <c r="CO72" i="1" s="1"/>
  <c r="AV73" i="1"/>
  <c r="CO73" i="1" s="1"/>
  <c r="AV74" i="1"/>
  <c r="CO74" i="1" s="1"/>
  <c r="AV75" i="1"/>
  <c r="CO75" i="1" s="1"/>
  <c r="AV76" i="1"/>
  <c r="CO76" i="1" s="1"/>
  <c r="AV77" i="1"/>
  <c r="CO77" i="1" s="1"/>
  <c r="AV78" i="1"/>
  <c r="CO78" i="1" s="1"/>
  <c r="AV79" i="1"/>
  <c r="CO79" i="1" s="1"/>
  <c r="AV80" i="1"/>
  <c r="CO80" i="1" s="1"/>
  <c r="AV81" i="1"/>
  <c r="CO81" i="1" s="1"/>
  <c r="AV82" i="1"/>
  <c r="CO82" i="1" s="1"/>
  <c r="AV83" i="1"/>
  <c r="CO83" i="1" s="1"/>
  <c r="AV84" i="1"/>
  <c r="CO84" i="1" s="1"/>
  <c r="AV85" i="1"/>
  <c r="CO85" i="1" s="1"/>
  <c r="AV86" i="1"/>
  <c r="CO86" i="1" s="1"/>
  <c r="AV87" i="1"/>
  <c r="CO87" i="1" s="1"/>
  <c r="AV88" i="1"/>
  <c r="CO88" i="1" s="1"/>
  <c r="AV89" i="1"/>
  <c r="CO89" i="1" s="1"/>
  <c r="AV90" i="1"/>
  <c r="CO90" i="1" s="1"/>
  <c r="AV91" i="1"/>
  <c r="CO91" i="1" s="1"/>
  <c r="AV92" i="1"/>
  <c r="CO92" i="1" s="1"/>
  <c r="AV93" i="1"/>
  <c r="CO93" i="1" s="1"/>
  <c r="AV94" i="1"/>
  <c r="CO94" i="1" s="1"/>
  <c r="AV95" i="1"/>
  <c r="CO95" i="1" s="1"/>
  <c r="AV96" i="1"/>
  <c r="CO96" i="1" s="1"/>
  <c r="AV97" i="1"/>
  <c r="CO97" i="1" s="1"/>
  <c r="AV98" i="1"/>
  <c r="CO98" i="1" s="1"/>
  <c r="AV99" i="1"/>
  <c r="CO99" i="1" s="1"/>
  <c r="AV100" i="1"/>
  <c r="CO100" i="1" s="1"/>
  <c r="AV101" i="1"/>
  <c r="CO101" i="1" s="1"/>
  <c r="AV102" i="1"/>
  <c r="CO102" i="1" s="1"/>
  <c r="AV103" i="1"/>
  <c r="CO103" i="1" s="1"/>
  <c r="AV104" i="1"/>
  <c r="CO104" i="1" s="1"/>
  <c r="AV105" i="1"/>
  <c r="CO105" i="1" s="1"/>
  <c r="AV106" i="1"/>
  <c r="CO106" i="1" s="1"/>
  <c r="AV107" i="1"/>
  <c r="CO107" i="1" s="1"/>
  <c r="AV108" i="1"/>
  <c r="CO108" i="1" s="1"/>
  <c r="AV109" i="1"/>
  <c r="CO109" i="1" s="1"/>
  <c r="AV110" i="1"/>
  <c r="CO110" i="1" s="1"/>
  <c r="AV111" i="1"/>
  <c r="CO111" i="1" s="1"/>
  <c r="AV112" i="1"/>
  <c r="CO112" i="1" s="1"/>
  <c r="AV113" i="1"/>
  <c r="CO113" i="1" s="1"/>
  <c r="AV114" i="1"/>
  <c r="CO114" i="1" s="1"/>
  <c r="AV115" i="1"/>
  <c r="CO115" i="1" s="1"/>
  <c r="AV116" i="1"/>
  <c r="CO116" i="1" s="1"/>
  <c r="AV117" i="1"/>
  <c r="CO117" i="1" s="1"/>
  <c r="AV118" i="1"/>
  <c r="CO118" i="1" s="1"/>
  <c r="AV119" i="1"/>
  <c r="CO119" i="1" s="1"/>
  <c r="AV120" i="1"/>
  <c r="CO120" i="1" s="1"/>
  <c r="AV121" i="1"/>
  <c r="CO121" i="1" s="1"/>
  <c r="AV122" i="1"/>
  <c r="CO122" i="1" s="1"/>
  <c r="AV123" i="1"/>
  <c r="CO123" i="1" s="1"/>
  <c r="AV124" i="1"/>
  <c r="CO124" i="1" s="1"/>
  <c r="AV125" i="1"/>
  <c r="CO125" i="1" s="1"/>
  <c r="AV126" i="1"/>
  <c r="CO126" i="1" s="1"/>
  <c r="AV127" i="1"/>
  <c r="CO127" i="1" s="1"/>
  <c r="AV128" i="1"/>
  <c r="CO128" i="1" s="1"/>
  <c r="AV129" i="1"/>
  <c r="CO129" i="1" s="1"/>
  <c r="AV130" i="1"/>
  <c r="CO130" i="1" s="1"/>
  <c r="AV131" i="1"/>
  <c r="CO131" i="1" s="1"/>
  <c r="AV132" i="1"/>
  <c r="CO132" i="1" s="1"/>
  <c r="AV133" i="1"/>
  <c r="CO133" i="1" s="1"/>
  <c r="AV134" i="1"/>
  <c r="CO134" i="1" s="1"/>
  <c r="AV135" i="1"/>
  <c r="CO135" i="1" s="1"/>
  <c r="AV136" i="1"/>
  <c r="CO136" i="1" s="1"/>
  <c r="AV137" i="1"/>
  <c r="CO137" i="1" s="1"/>
  <c r="AV138" i="1"/>
  <c r="CO138" i="1" s="1"/>
  <c r="AV139" i="1"/>
  <c r="CO139" i="1" s="1"/>
  <c r="AV140" i="1"/>
  <c r="CO140" i="1" s="1"/>
  <c r="AV141" i="1"/>
  <c r="CO141" i="1" s="1"/>
  <c r="AV142" i="1"/>
  <c r="CO142" i="1" s="1"/>
  <c r="AV143" i="1"/>
  <c r="CO143" i="1" s="1"/>
  <c r="AV144" i="1"/>
  <c r="CO144" i="1" s="1"/>
  <c r="AV145" i="1"/>
  <c r="CO145" i="1" s="1"/>
  <c r="AV146" i="1"/>
  <c r="CO146" i="1" s="1"/>
  <c r="AV147" i="1"/>
  <c r="CO147" i="1" s="1"/>
  <c r="AV148" i="1"/>
  <c r="CO148" i="1" s="1"/>
  <c r="AV149" i="1"/>
  <c r="CO149" i="1" s="1"/>
  <c r="AV150" i="1"/>
  <c r="CO150" i="1" s="1"/>
  <c r="AV151" i="1"/>
  <c r="CO151" i="1" s="1"/>
  <c r="AV152" i="1"/>
  <c r="CO152" i="1" s="1"/>
  <c r="AV153" i="1"/>
  <c r="CO153" i="1" s="1"/>
  <c r="AV154" i="1"/>
  <c r="CO154" i="1" s="1"/>
  <c r="AV155" i="1"/>
  <c r="CO155" i="1" s="1"/>
  <c r="AV156" i="1"/>
  <c r="CO156" i="1" s="1"/>
  <c r="AV157" i="1"/>
  <c r="CO157" i="1" s="1"/>
  <c r="AV158" i="1"/>
  <c r="CO158" i="1" s="1"/>
  <c r="AV159" i="1"/>
  <c r="CO159" i="1" s="1"/>
  <c r="AV160" i="1"/>
  <c r="CO160" i="1" s="1"/>
  <c r="AV161" i="1"/>
  <c r="CO161" i="1" s="1"/>
  <c r="AV162" i="1"/>
  <c r="CO162" i="1" s="1"/>
  <c r="AV163" i="1"/>
  <c r="CO163" i="1" s="1"/>
  <c r="AV164" i="1"/>
  <c r="CO164" i="1" s="1"/>
  <c r="AV165" i="1"/>
  <c r="CO165" i="1" s="1"/>
  <c r="AV166" i="1"/>
  <c r="CO166" i="1" s="1"/>
  <c r="AV167" i="1"/>
  <c r="CO167" i="1" s="1"/>
  <c r="AV168" i="1"/>
  <c r="CO168" i="1" s="1"/>
  <c r="AV169" i="1"/>
  <c r="CO169" i="1" s="1"/>
  <c r="AV170" i="1"/>
  <c r="CO170" i="1" s="1"/>
  <c r="AV171" i="1"/>
  <c r="CO171" i="1" s="1"/>
  <c r="AV172" i="1"/>
  <c r="CO172" i="1" s="1"/>
  <c r="AV173" i="1"/>
  <c r="CO173" i="1" s="1"/>
  <c r="AV174" i="1"/>
  <c r="CO174" i="1" s="1"/>
  <c r="AV175" i="1"/>
  <c r="CO175" i="1" s="1"/>
  <c r="AV176" i="1"/>
  <c r="CO176" i="1" s="1"/>
  <c r="AV177" i="1"/>
  <c r="CO177" i="1" s="1"/>
  <c r="AV178" i="1"/>
  <c r="CO178" i="1" s="1"/>
  <c r="AV179" i="1"/>
  <c r="CO179" i="1" s="1"/>
  <c r="AV180" i="1"/>
  <c r="CO180" i="1" s="1"/>
  <c r="AV181" i="1"/>
  <c r="CO181" i="1" s="1"/>
  <c r="AV182" i="1"/>
  <c r="CO182" i="1" s="1"/>
  <c r="AV183" i="1"/>
  <c r="CO183" i="1" s="1"/>
  <c r="AV184" i="1"/>
  <c r="CO184" i="1" s="1"/>
  <c r="AV185" i="1"/>
  <c r="CO185" i="1" s="1"/>
  <c r="AV186" i="1"/>
  <c r="CO186" i="1" s="1"/>
  <c r="AV187" i="1"/>
  <c r="CO187" i="1" s="1"/>
  <c r="AV188" i="1"/>
  <c r="CO188" i="1" s="1"/>
  <c r="AV189" i="1"/>
  <c r="CO189" i="1" s="1"/>
  <c r="AV190" i="1"/>
  <c r="CO190" i="1" s="1"/>
  <c r="AV191" i="1"/>
  <c r="CO191" i="1" s="1"/>
  <c r="AV192" i="1"/>
  <c r="CO192" i="1" s="1"/>
  <c r="AV193" i="1"/>
  <c r="CO193" i="1" s="1"/>
  <c r="AV194" i="1"/>
  <c r="CO194" i="1" s="1"/>
  <c r="AV195" i="1"/>
  <c r="CO195" i="1" s="1"/>
  <c r="AV196" i="1"/>
  <c r="CO196" i="1" s="1"/>
  <c r="AV197" i="1"/>
  <c r="CO197" i="1" s="1"/>
  <c r="AV198" i="1"/>
  <c r="CO198" i="1" s="1"/>
  <c r="AV199" i="1"/>
  <c r="CO199" i="1" s="1"/>
  <c r="AV200" i="1"/>
  <c r="CO200" i="1" s="1"/>
  <c r="AV201" i="1"/>
  <c r="CO201" i="1" s="1"/>
  <c r="AU60" i="1"/>
  <c r="CN60" i="1" s="1"/>
  <c r="AU61" i="1"/>
  <c r="CN61" i="1" s="1"/>
  <c r="AU62" i="1"/>
  <c r="CN62" i="1" s="1"/>
  <c r="AU63" i="1"/>
  <c r="CN63" i="1" s="1"/>
  <c r="AU64" i="1"/>
  <c r="CN64" i="1" s="1"/>
  <c r="AU65" i="1"/>
  <c r="CN65" i="1" s="1"/>
  <c r="AU66" i="1"/>
  <c r="CN66" i="1" s="1"/>
  <c r="AU67" i="1"/>
  <c r="CN67" i="1" s="1"/>
  <c r="AU68" i="1"/>
  <c r="CN68" i="1" s="1"/>
  <c r="AU69" i="1"/>
  <c r="CN69" i="1" s="1"/>
  <c r="AU70" i="1"/>
  <c r="CN70" i="1" s="1"/>
  <c r="AU71" i="1"/>
  <c r="CN71" i="1" s="1"/>
  <c r="AU72" i="1"/>
  <c r="CN72" i="1" s="1"/>
  <c r="AU73" i="1"/>
  <c r="CN73" i="1" s="1"/>
  <c r="AU74" i="1"/>
  <c r="CN74" i="1" s="1"/>
  <c r="AU75" i="1"/>
  <c r="CN75" i="1" s="1"/>
  <c r="AU76" i="1"/>
  <c r="CN76" i="1" s="1"/>
  <c r="AU77" i="1"/>
  <c r="CN77" i="1" s="1"/>
  <c r="AU78" i="1"/>
  <c r="CN78" i="1" s="1"/>
  <c r="AU79" i="1"/>
  <c r="CN79" i="1" s="1"/>
  <c r="AU80" i="1"/>
  <c r="CN80" i="1" s="1"/>
  <c r="AU81" i="1"/>
  <c r="CN81" i="1" s="1"/>
  <c r="AU82" i="1"/>
  <c r="CN82" i="1" s="1"/>
  <c r="AU83" i="1"/>
  <c r="CN83" i="1" s="1"/>
  <c r="AU84" i="1"/>
  <c r="CN84" i="1" s="1"/>
  <c r="AU85" i="1"/>
  <c r="CN85" i="1" s="1"/>
  <c r="AU86" i="1"/>
  <c r="CN86" i="1" s="1"/>
  <c r="AU87" i="1"/>
  <c r="CN87" i="1" s="1"/>
  <c r="AU88" i="1"/>
  <c r="CN88" i="1" s="1"/>
  <c r="AU89" i="1"/>
  <c r="CN89" i="1" s="1"/>
  <c r="AU90" i="1"/>
  <c r="CN90" i="1" s="1"/>
  <c r="AU91" i="1"/>
  <c r="CN91" i="1" s="1"/>
  <c r="AU92" i="1"/>
  <c r="CN92" i="1" s="1"/>
  <c r="AU93" i="1"/>
  <c r="CN93" i="1" s="1"/>
  <c r="AU94" i="1"/>
  <c r="CN94" i="1" s="1"/>
  <c r="AU95" i="1"/>
  <c r="CN95" i="1" s="1"/>
  <c r="AU96" i="1"/>
  <c r="CN96" i="1" s="1"/>
  <c r="AU97" i="1"/>
  <c r="CN97" i="1" s="1"/>
  <c r="AU98" i="1"/>
  <c r="CN98" i="1" s="1"/>
  <c r="AU99" i="1"/>
  <c r="CN99" i="1" s="1"/>
  <c r="AU100" i="1"/>
  <c r="CN100" i="1" s="1"/>
  <c r="AU101" i="1"/>
  <c r="CN101" i="1" s="1"/>
  <c r="AU102" i="1"/>
  <c r="CN102" i="1" s="1"/>
  <c r="AU103" i="1"/>
  <c r="CN103" i="1" s="1"/>
  <c r="AU104" i="1"/>
  <c r="CN104" i="1" s="1"/>
  <c r="AU105" i="1"/>
  <c r="CN105" i="1" s="1"/>
  <c r="AU106" i="1"/>
  <c r="CN106" i="1" s="1"/>
  <c r="AU107" i="1"/>
  <c r="CN107" i="1" s="1"/>
  <c r="AU108" i="1"/>
  <c r="CN108" i="1" s="1"/>
  <c r="AU109" i="1"/>
  <c r="CN109" i="1" s="1"/>
  <c r="AU110" i="1"/>
  <c r="CN110" i="1" s="1"/>
  <c r="AU111" i="1"/>
  <c r="CN111" i="1" s="1"/>
  <c r="AU112" i="1"/>
  <c r="CN112" i="1" s="1"/>
  <c r="AU113" i="1"/>
  <c r="CN113" i="1" s="1"/>
  <c r="AU114" i="1"/>
  <c r="CN114" i="1" s="1"/>
  <c r="AU115" i="1"/>
  <c r="CN115" i="1" s="1"/>
  <c r="AU116" i="1"/>
  <c r="CN116" i="1" s="1"/>
  <c r="AU117" i="1"/>
  <c r="CN117" i="1" s="1"/>
  <c r="AU118" i="1"/>
  <c r="CN118" i="1" s="1"/>
  <c r="AU119" i="1"/>
  <c r="CN119" i="1" s="1"/>
  <c r="AU120" i="1"/>
  <c r="CN120" i="1" s="1"/>
  <c r="AU121" i="1"/>
  <c r="CN121" i="1" s="1"/>
  <c r="AU122" i="1"/>
  <c r="CN122" i="1" s="1"/>
  <c r="AU123" i="1"/>
  <c r="CN123" i="1" s="1"/>
  <c r="AU124" i="1"/>
  <c r="CN124" i="1" s="1"/>
  <c r="AU125" i="1"/>
  <c r="CN125" i="1" s="1"/>
  <c r="AU126" i="1"/>
  <c r="CN126" i="1" s="1"/>
  <c r="AU127" i="1"/>
  <c r="CN127" i="1" s="1"/>
  <c r="AU128" i="1"/>
  <c r="CN128" i="1" s="1"/>
  <c r="AU129" i="1"/>
  <c r="CN129" i="1" s="1"/>
  <c r="AU130" i="1"/>
  <c r="CN130" i="1" s="1"/>
  <c r="AU131" i="1"/>
  <c r="CN131" i="1" s="1"/>
  <c r="AU132" i="1"/>
  <c r="CN132" i="1" s="1"/>
  <c r="AU133" i="1"/>
  <c r="CN133" i="1" s="1"/>
  <c r="AU134" i="1"/>
  <c r="CN134" i="1" s="1"/>
  <c r="AU135" i="1"/>
  <c r="CN135" i="1" s="1"/>
  <c r="AU136" i="1"/>
  <c r="CN136" i="1" s="1"/>
  <c r="AU137" i="1"/>
  <c r="CN137" i="1" s="1"/>
  <c r="AU138" i="1"/>
  <c r="CN138" i="1" s="1"/>
  <c r="AU139" i="1"/>
  <c r="CN139" i="1" s="1"/>
  <c r="AU140" i="1"/>
  <c r="CN140" i="1" s="1"/>
  <c r="AU141" i="1"/>
  <c r="CN141" i="1" s="1"/>
  <c r="AU142" i="1"/>
  <c r="CN142" i="1" s="1"/>
  <c r="AU143" i="1"/>
  <c r="CN143" i="1" s="1"/>
  <c r="AU144" i="1"/>
  <c r="CN144" i="1" s="1"/>
  <c r="AU145" i="1"/>
  <c r="CN145" i="1" s="1"/>
  <c r="AU146" i="1"/>
  <c r="CN146" i="1" s="1"/>
  <c r="AU147" i="1"/>
  <c r="CN147" i="1" s="1"/>
  <c r="AU148" i="1"/>
  <c r="CN148" i="1" s="1"/>
  <c r="AU149" i="1"/>
  <c r="CN149" i="1" s="1"/>
  <c r="AU150" i="1"/>
  <c r="CN150" i="1" s="1"/>
  <c r="AU151" i="1"/>
  <c r="CN151" i="1" s="1"/>
  <c r="AU152" i="1"/>
  <c r="CN152" i="1" s="1"/>
  <c r="AU153" i="1"/>
  <c r="CN153" i="1" s="1"/>
  <c r="AU154" i="1"/>
  <c r="CN154" i="1" s="1"/>
  <c r="AU155" i="1"/>
  <c r="CN155" i="1" s="1"/>
  <c r="AU156" i="1"/>
  <c r="CN156" i="1" s="1"/>
  <c r="AU157" i="1"/>
  <c r="CN157" i="1" s="1"/>
  <c r="AU158" i="1"/>
  <c r="CN158" i="1" s="1"/>
  <c r="AU159" i="1"/>
  <c r="CN159" i="1" s="1"/>
  <c r="AU160" i="1"/>
  <c r="CN160" i="1" s="1"/>
  <c r="AU161" i="1"/>
  <c r="CN161" i="1" s="1"/>
  <c r="AU162" i="1"/>
  <c r="CN162" i="1" s="1"/>
  <c r="AU163" i="1"/>
  <c r="CN163" i="1" s="1"/>
  <c r="AU164" i="1"/>
  <c r="CN164" i="1" s="1"/>
  <c r="AU165" i="1"/>
  <c r="CN165" i="1" s="1"/>
  <c r="AU166" i="1"/>
  <c r="CN166" i="1" s="1"/>
  <c r="AU167" i="1"/>
  <c r="CN167" i="1" s="1"/>
  <c r="AU168" i="1"/>
  <c r="CN168" i="1" s="1"/>
  <c r="AU169" i="1"/>
  <c r="CN169" i="1" s="1"/>
  <c r="AU170" i="1"/>
  <c r="CN170" i="1" s="1"/>
  <c r="AU171" i="1"/>
  <c r="CN171" i="1" s="1"/>
  <c r="AU172" i="1"/>
  <c r="CN172" i="1" s="1"/>
  <c r="AU173" i="1"/>
  <c r="CN173" i="1" s="1"/>
  <c r="AU174" i="1"/>
  <c r="CN174" i="1" s="1"/>
  <c r="AU175" i="1"/>
  <c r="CN175" i="1" s="1"/>
  <c r="AU176" i="1"/>
  <c r="CN176" i="1" s="1"/>
  <c r="AU177" i="1"/>
  <c r="CN177" i="1" s="1"/>
  <c r="AU178" i="1"/>
  <c r="CN178" i="1" s="1"/>
  <c r="AU179" i="1"/>
  <c r="CN179" i="1" s="1"/>
  <c r="AU180" i="1"/>
  <c r="CN180" i="1" s="1"/>
  <c r="AU181" i="1"/>
  <c r="CN181" i="1" s="1"/>
  <c r="AU182" i="1"/>
  <c r="CN182" i="1" s="1"/>
  <c r="AU183" i="1"/>
  <c r="CN183" i="1" s="1"/>
  <c r="AU184" i="1"/>
  <c r="CN184" i="1" s="1"/>
  <c r="AU185" i="1"/>
  <c r="CN185" i="1" s="1"/>
  <c r="AU186" i="1"/>
  <c r="CN186" i="1" s="1"/>
  <c r="AU187" i="1"/>
  <c r="CN187" i="1" s="1"/>
  <c r="AU188" i="1"/>
  <c r="CN188" i="1" s="1"/>
  <c r="AU189" i="1"/>
  <c r="CN189" i="1" s="1"/>
  <c r="AU190" i="1"/>
  <c r="CN190" i="1" s="1"/>
  <c r="AU191" i="1"/>
  <c r="CN191" i="1" s="1"/>
  <c r="AU192" i="1"/>
  <c r="CN192" i="1" s="1"/>
  <c r="AU193" i="1"/>
  <c r="CN193" i="1" s="1"/>
  <c r="AU194" i="1"/>
  <c r="CN194" i="1" s="1"/>
  <c r="AU195" i="1"/>
  <c r="CN195" i="1" s="1"/>
  <c r="AU196" i="1"/>
  <c r="CN196" i="1" s="1"/>
  <c r="AU197" i="1"/>
  <c r="CN197" i="1" s="1"/>
  <c r="AU198" i="1"/>
  <c r="CN198" i="1" s="1"/>
  <c r="AU199" i="1"/>
  <c r="CN199" i="1" s="1"/>
  <c r="AU200" i="1"/>
  <c r="CN200" i="1" s="1"/>
  <c r="AU201" i="1"/>
  <c r="CN201" i="1" s="1"/>
  <c r="AJ60" i="1"/>
  <c r="CL60" i="1" s="1"/>
  <c r="AJ61" i="1"/>
  <c r="CL61" i="1" s="1"/>
  <c r="AJ62" i="1"/>
  <c r="CL62" i="1" s="1"/>
  <c r="AJ63" i="1"/>
  <c r="CL63" i="1" s="1"/>
  <c r="AJ64" i="1"/>
  <c r="CL64" i="1" s="1"/>
  <c r="AJ65" i="1"/>
  <c r="CL65" i="1" s="1"/>
  <c r="AJ66" i="1"/>
  <c r="CL66" i="1" s="1"/>
  <c r="AJ67" i="1"/>
  <c r="CL67" i="1" s="1"/>
  <c r="AJ68" i="1"/>
  <c r="CL68" i="1" s="1"/>
  <c r="AJ69" i="1"/>
  <c r="CL69" i="1" s="1"/>
  <c r="AJ70" i="1"/>
  <c r="CL70" i="1" s="1"/>
  <c r="AJ71" i="1"/>
  <c r="CL71" i="1" s="1"/>
  <c r="AJ72" i="1"/>
  <c r="CL72" i="1" s="1"/>
  <c r="AJ73" i="1"/>
  <c r="CL73" i="1" s="1"/>
  <c r="AJ74" i="1"/>
  <c r="CL74" i="1" s="1"/>
  <c r="AJ75" i="1"/>
  <c r="CL75" i="1" s="1"/>
  <c r="AJ76" i="1"/>
  <c r="CL76" i="1" s="1"/>
  <c r="AJ77" i="1"/>
  <c r="CL77" i="1" s="1"/>
  <c r="AJ78" i="1"/>
  <c r="CL78" i="1" s="1"/>
  <c r="AJ79" i="1"/>
  <c r="CL79" i="1" s="1"/>
  <c r="AJ80" i="1"/>
  <c r="CL80" i="1" s="1"/>
  <c r="AJ81" i="1"/>
  <c r="CL81" i="1" s="1"/>
  <c r="AJ82" i="1"/>
  <c r="CL82" i="1" s="1"/>
  <c r="AJ83" i="1"/>
  <c r="CL83" i="1" s="1"/>
  <c r="AJ84" i="1"/>
  <c r="CL84" i="1" s="1"/>
  <c r="AJ85" i="1"/>
  <c r="CL85" i="1" s="1"/>
  <c r="AJ86" i="1"/>
  <c r="CL86" i="1" s="1"/>
  <c r="AJ87" i="1"/>
  <c r="CL87" i="1" s="1"/>
  <c r="AJ88" i="1"/>
  <c r="CL88" i="1" s="1"/>
  <c r="AJ89" i="1"/>
  <c r="CL89" i="1" s="1"/>
  <c r="AJ90" i="1"/>
  <c r="CL90" i="1" s="1"/>
  <c r="AJ91" i="1"/>
  <c r="CL91" i="1" s="1"/>
  <c r="AJ92" i="1"/>
  <c r="CL92" i="1" s="1"/>
  <c r="AJ93" i="1"/>
  <c r="CL93" i="1" s="1"/>
  <c r="AJ94" i="1"/>
  <c r="CL94" i="1" s="1"/>
  <c r="AJ95" i="1"/>
  <c r="CL95" i="1" s="1"/>
  <c r="AJ96" i="1"/>
  <c r="CL96" i="1" s="1"/>
  <c r="AJ97" i="1"/>
  <c r="CL97" i="1" s="1"/>
  <c r="AJ98" i="1"/>
  <c r="CL98" i="1" s="1"/>
  <c r="AJ99" i="1"/>
  <c r="CL99" i="1" s="1"/>
  <c r="AJ100" i="1"/>
  <c r="CL100" i="1" s="1"/>
  <c r="AJ101" i="1"/>
  <c r="CL101" i="1" s="1"/>
  <c r="AJ102" i="1"/>
  <c r="CL102" i="1" s="1"/>
  <c r="AJ103" i="1"/>
  <c r="CL103" i="1" s="1"/>
  <c r="AJ104" i="1"/>
  <c r="CL104" i="1" s="1"/>
  <c r="AJ105" i="1"/>
  <c r="CL105" i="1" s="1"/>
  <c r="AJ106" i="1"/>
  <c r="CL106" i="1" s="1"/>
  <c r="AJ107" i="1"/>
  <c r="CL107" i="1" s="1"/>
  <c r="AJ108" i="1"/>
  <c r="CL108" i="1" s="1"/>
  <c r="AJ109" i="1"/>
  <c r="CL109" i="1" s="1"/>
  <c r="AJ110" i="1"/>
  <c r="CL110" i="1" s="1"/>
  <c r="AJ111" i="1"/>
  <c r="CL111" i="1" s="1"/>
  <c r="AJ112" i="1"/>
  <c r="CL112" i="1" s="1"/>
  <c r="AJ113" i="1"/>
  <c r="CL113" i="1" s="1"/>
  <c r="AJ114" i="1"/>
  <c r="CL114" i="1" s="1"/>
  <c r="AJ115" i="1"/>
  <c r="CL115" i="1" s="1"/>
  <c r="AJ116" i="1"/>
  <c r="CL116" i="1" s="1"/>
  <c r="AJ117" i="1"/>
  <c r="CL117" i="1" s="1"/>
  <c r="AJ118" i="1"/>
  <c r="CL118" i="1" s="1"/>
  <c r="AJ119" i="1"/>
  <c r="CL119" i="1" s="1"/>
  <c r="AJ120" i="1"/>
  <c r="CL120" i="1" s="1"/>
  <c r="AJ121" i="1"/>
  <c r="CL121" i="1" s="1"/>
  <c r="AJ122" i="1"/>
  <c r="CL122" i="1" s="1"/>
  <c r="AJ123" i="1"/>
  <c r="CL123" i="1" s="1"/>
  <c r="AJ124" i="1"/>
  <c r="CL124" i="1" s="1"/>
  <c r="AJ125" i="1"/>
  <c r="CL125" i="1" s="1"/>
  <c r="AJ126" i="1"/>
  <c r="CL126" i="1" s="1"/>
  <c r="AJ127" i="1"/>
  <c r="CL127" i="1" s="1"/>
  <c r="AJ128" i="1"/>
  <c r="CL128" i="1" s="1"/>
  <c r="AJ129" i="1"/>
  <c r="CL129" i="1" s="1"/>
  <c r="AJ130" i="1"/>
  <c r="CL130" i="1" s="1"/>
  <c r="AJ131" i="1"/>
  <c r="CL131" i="1" s="1"/>
  <c r="AJ132" i="1"/>
  <c r="CL132" i="1" s="1"/>
  <c r="AJ133" i="1"/>
  <c r="CL133" i="1" s="1"/>
  <c r="AJ134" i="1"/>
  <c r="CL134" i="1" s="1"/>
  <c r="AJ135" i="1"/>
  <c r="CL135" i="1" s="1"/>
  <c r="AJ136" i="1"/>
  <c r="CL136" i="1" s="1"/>
  <c r="AJ137" i="1"/>
  <c r="CL137" i="1" s="1"/>
  <c r="AJ138" i="1"/>
  <c r="CL138" i="1" s="1"/>
  <c r="AJ139" i="1"/>
  <c r="CL139" i="1" s="1"/>
  <c r="AJ140" i="1"/>
  <c r="CL140" i="1" s="1"/>
  <c r="AJ141" i="1"/>
  <c r="CL141" i="1" s="1"/>
  <c r="AJ142" i="1"/>
  <c r="CL142" i="1" s="1"/>
  <c r="AJ143" i="1"/>
  <c r="CL143" i="1" s="1"/>
  <c r="AJ144" i="1"/>
  <c r="CL144" i="1" s="1"/>
  <c r="AJ145" i="1"/>
  <c r="CL145" i="1" s="1"/>
  <c r="AJ146" i="1"/>
  <c r="CL146" i="1" s="1"/>
  <c r="AJ147" i="1"/>
  <c r="CL147" i="1" s="1"/>
  <c r="AJ148" i="1"/>
  <c r="CL148" i="1" s="1"/>
  <c r="AJ149" i="1"/>
  <c r="CL149" i="1" s="1"/>
  <c r="AJ150" i="1"/>
  <c r="CL150" i="1" s="1"/>
  <c r="AJ151" i="1"/>
  <c r="CL151" i="1" s="1"/>
  <c r="AJ152" i="1"/>
  <c r="CL152" i="1" s="1"/>
  <c r="AJ153" i="1"/>
  <c r="CL153" i="1" s="1"/>
  <c r="AJ154" i="1"/>
  <c r="CL154" i="1" s="1"/>
  <c r="AJ155" i="1"/>
  <c r="CL155" i="1" s="1"/>
  <c r="AJ156" i="1"/>
  <c r="CL156" i="1" s="1"/>
  <c r="AJ157" i="1"/>
  <c r="CL157" i="1" s="1"/>
  <c r="AJ158" i="1"/>
  <c r="CL158" i="1" s="1"/>
  <c r="AJ159" i="1"/>
  <c r="CL159" i="1" s="1"/>
  <c r="AJ160" i="1"/>
  <c r="CL160" i="1" s="1"/>
  <c r="AJ161" i="1"/>
  <c r="CL161" i="1" s="1"/>
  <c r="AJ162" i="1"/>
  <c r="CL162" i="1" s="1"/>
  <c r="AJ163" i="1"/>
  <c r="CL163" i="1" s="1"/>
  <c r="AJ164" i="1"/>
  <c r="CL164" i="1" s="1"/>
  <c r="AJ165" i="1"/>
  <c r="CL165" i="1" s="1"/>
  <c r="AJ166" i="1"/>
  <c r="CL166" i="1" s="1"/>
  <c r="AJ167" i="1"/>
  <c r="CL167" i="1" s="1"/>
  <c r="AJ168" i="1"/>
  <c r="CL168" i="1" s="1"/>
  <c r="AJ169" i="1"/>
  <c r="CL169" i="1" s="1"/>
  <c r="AJ170" i="1"/>
  <c r="CL170" i="1" s="1"/>
  <c r="AJ171" i="1"/>
  <c r="CL171" i="1" s="1"/>
  <c r="AJ172" i="1"/>
  <c r="CL172" i="1" s="1"/>
  <c r="AJ173" i="1"/>
  <c r="CL173" i="1" s="1"/>
  <c r="AJ174" i="1"/>
  <c r="CL174" i="1" s="1"/>
  <c r="AJ175" i="1"/>
  <c r="CL175" i="1" s="1"/>
  <c r="AJ176" i="1"/>
  <c r="CL176" i="1" s="1"/>
  <c r="AJ177" i="1"/>
  <c r="CL177" i="1" s="1"/>
  <c r="AJ178" i="1"/>
  <c r="CL178" i="1" s="1"/>
  <c r="AJ179" i="1"/>
  <c r="CL179" i="1" s="1"/>
  <c r="AJ180" i="1"/>
  <c r="CL180" i="1" s="1"/>
  <c r="AJ181" i="1"/>
  <c r="CL181" i="1" s="1"/>
  <c r="AJ182" i="1"/>
  <c r="CL182" i="1" s="1"/>
  <c r="AJ183" i="1"/>
  <c r="CL183" i="1" s="1"/>
  <c r="AJ184" i="1"/>
  <c r="CL184" i="1" s="1"/>
  <c r="AJ185" i="1"/>
  <c r="CL185" i="1" s="1"/>
  <c r="AJ186" i="1"/>
  <c r="CL186" i="1" s="1"/>
  <c r="AJ187" i="1"/>
  <c r="CL187" i="1" s="1"/>
  <c r="AJ188" i="1"/>
  <c r="CL188" i="1" s="1"/>
  <c r="AJ189" i="1"/>
  <c r="CL189" i="1" s="1"/>
  <c r="AJ190" i="1"/>
  <c r="CL190" i="1" s="1"/>
  <c r="AJ191" i="1"/>
  <c r="CL191" i="1" s="1"/>
  <c r="AJ192" i="1"/>
  <c r="CL192" i="1" s="1"/>
  <c r="AJ193" i="1"/>
  <c r="CL193" i="1" s="1"/>
  <c r="AJ194" i="1"/>
  <c r="CL194" i="1" s="1"/>
  <c r="AJ195" i="1"/>
  <c r="CL195" i="1" s="1"/>
  <c r="AJ196" i="1"/>
  <c r="CL196" i="1" s="1"/>
  <c r="AJ197" i="1"/>
  <c r="CL197" i="1" s="1"/>
  <c r="AJ198" i="1"/>
  <c r="CL198" i="1" s="1"/>
  <c r="AJ199" i="1"/>
  <c r="CL199" i="1" s="1"/>
  <c r="AJ200" i="1"/>
  <c r="CL200" i="1" s="1"/>
  <c r="AJ201" i="1"/>
  <c r="CL201" i="1" s="1"/>
  <c r="AI60" i="1"/>
  <c r="CK60" i="1" s="1"/>
  <c r="AI61" i="1"/>
  <c r="CK61" i="1" s="1"/>
  <c r="AI62" i="1"/>
  <c r="CK62" i="1" s="1"/>
  <c r="AI63" i="1"/>
  <c r="CK63" i="1" s="1"/>
  <c r="AI64" i="1"/>
  <c r="CK64" i="1" s="1"/>
  <c r="AI65" i="1"/>
  <c r="CK65" i="1" s="1"/>
  <c r="AI66" i="1"/>
  <c r="CK66" i="1" s="1"/>
  <c r="AI67" i="1"/>
  <c r="CK67" i="1" s="1"/>
  <c r="AI68" i="1"/>
  <c r="CK68" i="1" s="1"/>
  <c r="AI69" i="1"/>
  <c r="CK69" i="1" s="1"/>
  <c r="AI70" i="1"/>
  <c r="CK70" i="1" s="1"/>
  <c r="AI71" i="1"/>
  <c r="CK71" i="1" s="1"/>
  <c r="AI72" i="1"/>
  <c r="CK72" i="1" s="1"/>
  <c r="AI73" i="1"/>
  <c r="CK73" i="1" s="1"/>
  <c r="AI74" i="1"/>
  <c r="CK74" i="1" s="1"/>
  <c r="AI75" i="1"/>
  <c r="CK75" i="1" s="1"/>
  <c r="AI76" i="1"/>
  <c r="CK76" i="1" s="1"/>
  <c r="AI77" i="1"/>
  <c r="CK77" i="1" s="1"/>
  <c r="AI78" i="1"/>
  <c r="CK78" i="1" s="1"/>
  <c r="AI79" i="1"/>
  <c r="CK79" i="1" s="1"/>
  <c r="AI80" i="1"/>
  <c r="CK80" i="1" s="1"/>
  <c r="AI81" i="1"/>
  <c r="CK81" i="1" s="1"/>
  <c r="AI82" i="1"/>
  <c r="CK82" i="1" s="1"/>
  <c r="AI83" i="1"/>
  <c r="CK83" i="1" s="1"/>
  <c r="AI84" i="1"/>
  <c r="CK84" i="1" s="1"/>
  <c r="AI85" i="1"/>
  <c r="CK85" i="1" s="1"/>
  <c r="AI86" i="1"/>
  <c r="CK86" i="1" s="1"/>
  <c r="AI87" i="1"/>
  <c r="CK87" i="1" s="1"/>
  <c r="AI88" i="1"/>
  <c r="CK88" i="1" s="1"/>
  <c r="AI89" i="1"/>
  <c r="CK89" i="1" s="1"/>
  <c r="AI90" i="1"/>
  <c r="CK90" i="1" s="1"/>
  <c r="AI91" i="1"/>
  <c r="CK91" i="1" s="1"/>
  <c r="AI92" i="1"/>
  <c r="CK92" i="1" s="1"/>
  <c r="AI93" i="1"/>
  <c r="CK93" i="1" s="1"/>
  <c r="AI94" i="1"/>
  <c r="CK94" i="1" s="1"/>
  <c r="AI95" i="1"/>
  <c r="CK95" i="1" s="1"/>
  <c r="AI96" i="1"/>
  <c r="CK96" i="1" s="1"/>
  <c r="AI97" i="1"/>
  <c r="CK97" i="1" s="1"/>
  <c r="AI98" i="1"/>
  <c r="CK98" i="1" s="1"/>
  <c r="AI99" i="1"/>
  <c r="CK99" i="1" s="1"/>
  <c r="AI100" i="1"/>
  <c r="CK100" i="1" s="1"/>
  <c r="AI101" i="1"/>
  <c r="CK101" i="1" s="1"/>
  <c r="AI102" i="1"/>
  <c r="CK102" i="1" s="1"/>
  <c r="AI103" i="1"/>
  <c r="CK103" i="1" s="1"/>
  <c r="AI104" i="1"/>
  <c r="CK104" i="1" s="1"/>
  <c r="AI105" i="1"/>
  <c r="CK105" i="1" s="1"/>
  <c r="AI106" i="1"/>
  <c r="CK106" i="1" s="1"/>
  <c r="AI107" i="1"/>
  <c r="CK107" i="1" s="1"/>
  <c r="AI108" i="1"/>
  <c r="CK108" i="1" s="1"/>
  <c r="AI109" i="1"/>
  <c r="CK109" i="1" s="1"/>
  <c r="AI110" i="1"/>
  <c r="CK110" i="1" s="1"/>
  <c r="AI111" i="1"/>
  <c r="CK111" i="1" s="1"/>
  <c r="AI112" i="1"/>
  <c r="CK112" i="1" s="1"/>
  <c r="AI113" i="1"/>
  <c r="CK113" i="1" s="1"/>
  <c r="AI114" i="1"/>
  <c r="CK114" i="1" s="1"/>
  <c r="AI115" i="1"/>
  <c r="CK115" i="1" s="1"/>
  <c r="AI116" i="1"/>
  <c r="CK116" i="1" s="1"/>
  <c r="AI117" i="1"/>
  <c r="CK117" i="1" s="1"/>
  <c r="AI118" i="1"/>
  <c r="CK118" i="1" s="1"/>
  <c r="AI119" i="1"/>
  <c r="CK119" i="1" s="1"/>
  <c r="AI120" i="1"/>
  <c r="CK120" i="1" s="1"/>
  <c r="AI121" i="1"/>
  <c r="CK121" i="1" s="1"/>
  <c r="AI122" i="1"/>
  <c r="CK122" i="1" s="1"/>
  <c r="AI123" i="1"/>
  <c r="CK123" i="1" s="1"/>
  <c r="AI124" i="1"/>
  <c r="CK124" i="1" s="1"/>
  <c r="AI125" i="1"/>
  <c r="CK125" i="1" s="1"/>
  <c r="AI126" i="1"/>
  <c r="CK126" i="1" s="1"/>
  <c r="AI127" i="1"/>
  <c r="CK127" i="1" s="1"/>
  <c r="AI128" i="1"/>
  <c r="CK128" i="1" s="1"/>
  <c r="AI129" i="1"/>
  <c r="CK129" i="1" s="1"/>
  <c r="AI130" i="1"/>
  <c r="CK130" i="1" s="1"/>
  <c r="AI131" i="1"/>
  <c r="CK131" i="1" s="1"/>
  <c r="AI132" i="1"/>
  <c r="CK132" i="1" s="1"/>
  <c r="AI133" i="1"/>
  <c r="CK133" i="1" s="1"/>
  <c r="AI134" i="1"/>
  <c r="CK134" i="1" s="1"/>
  <c r="AI135" i="1"/>
  <c r="CK135" i="1" s="1"/>
  <c r="AI136" i="1"/>
  <c r="CK136" i="1" s="1"/>
  <c r="AI137" i="1"/>
  <c r="CK137" i="1" s="1"/>
  <c r="AI138" i="1"/>
  <c r="CK138" i="1" s="1"/>
  <c r="AI139" i="1"/>
  <c r="CK139" i="1" s="1"/>
  <c r="AI140" i="1"/>
  <c r="CK140" i="1" s="1"/>
  <c r="AI141" i="1"/>
  <c r="CK141" i="1" s="1"/>
  <c r="AI142" i="1"/>
  <c r="CK142" i="1" s="1"/>
  <c r="AI143" i="1"/>
  <c r="CK143" i="1" s="1"/>
  <c r="AI144" i="1"/>
  <c r="CK144" i="1" s="1"/>
  <c r="AI145" i="1"/>
  <c r="CK145" i="1" s="1"/>
  <c r="AI146" i="1"/>
  <c r="CK146" i="1" s="1"/>
  <c r="AI147" i="1"/>
  <c r="CK147" i="1" s="1"/>
  <c r="AI148" i="1"/>
  <c r="CK148" i="1" s="1"/>
  <c r="AI149" i="1"/>
  <c r="CK149" i="1" s="1"/>
  <c r="AI150" i="1"/>
  <c r="CK150" i="1" s="1"/>
  <c r="AI151" i="1"/>
  <c r="CK151" i="1" s="1"/>
  <c r="AI152" i="1"/>
  <c r="CK152" i="1" s="1"/>
  <c r="AI153" i="1"/>
  <c r="CK153" i="1" s="1"/>
  <c r="AI154" i="1"/>
  <c r="CK154" i="1" s="1"/>
  <c r="AI155" i="1"/>
  <c r="CK155" i="1" s="1"/>
  <c r="AI156" i="1"/>
  <c r="CK156" i="1" s="1"/>
  <c r="AI157" i="1"/>
  <c r="CK157" i="1" s="1"/>
  <c r="AI158" i="1"/>
  <c r="CK158" i="1" s="1"/>
  <c r="AI159" i="1"/>
  <c r="CK159" i="1" s="1"/>
  <c r="AI160" i="1"/>
  <c r="CK160" i="1" s="1"/>
  <c r="AI161" i="1"/>
  <c r="CK161" i="1" s="1"/>
  <c r="AI162" i="1"/>
  <c r="CK162" i="1" s="1"/>
  <c r="AI163" i="1"/>
  <c r="CK163" i="1" s="1"/>
  <c r="AI164" i="1"/>
  <c r="CK164" i="1" s="1"/>
  <c r="AI165" i="1"/>
  <c r="CK165" i="1" s="1"/>
  <c r="AI166" i="1"/>
  <c r="CK166" i="1" s="1"/>
  <c r="AI167" i="1"/>
  <c r="CK167" i="1" s="1"/>
  <c r="AI168" i="1"/>
  <c r="CK168" i="1" s="1"/>
  <c r="AI169" i="1"/>
  <c r="CK169" i="1" s="1"/>
  <c r="AI170" i="1"/>
  <c r="CK170" i="1" s="1"/>
  <c r="AI171" i="1"/>
  <c r="CK171" i="1" s="1"/>
  <c r="AI172" i="1"/>
  <c r="CK172" i="1" s="1"/>
  <c r="AI173" i="1"/>
  <c r="CK173" i="1" s="1"/>
  <c r="AI174" i="1"/>
  <c r="CK174" i="1" s="1"/>
  <c r="AI175" i="1"/>
  <c r="CK175" i="1" s="1"/>
  <c r="AI176" i="1"/>
  <c r="CK176" i="1" s="1"/>
  <c r="AI177" i="1"/>
  <c r="CK177" i="1" s="1"/>
  <c r="AI178" i="1"/>
  <c r="CK178" i="1" s="1"/>
  <c r="AI179" i="1"/>
  <c r="CK179" i="1" s="1"/>
  <c r="AI180" i="1"/>
  <c r="CK180" i="1" s="1"/>
  <c r="AI181" i="1"/>
  <c r="CK181" i="1" s="1"/>
  <c r="AI182" i="1"/>
  <c r="CK182" i="1" s="1"/>
  <c r="AI183" i="1"/>
  <c r="CK183" i="1" s="1"/>
  <c r="AI184" i="1"/>
  <c r="CK184" i="1" s="1"/>
  <c r="AI185" i="1"/>
  <c r="CK185" i="1" s="1"/>
  <c r="AI186" i="1"/>
  <c r="CK186" i="1" s="1"/>
  <c r="AI187" i="1"/>
  <c r="CK187" i="1" s="1"/>
  <c r="AI188" i="1"/>
  <c r="CK188" i="1" s="1"/>
  <c r="AI189" i="1"/>
  <c r="CK189" i="1" s="1"/>
  <c r="AI190" i="1"/>
  <c r="CK190" i="1" s="1"/>
  <c r="AI191" i="1"/>
  <c r="CK191" i="1" s="1"/>
  <c r="AI192" i="1"/>
  <c r="CK192" i="1" s="1"/>
  <c r="AI193" i="1"/>
  <c r="CK193" i="1" s="1"/>
  <c r="AI194" i="1"/>
  <c r="CK194" i="1" s="1"/>
  <c r="AI195" i="1"/>
  <c r="CK195" i="1" s="1"/>
  <c r="AI196" i="1"/>
  <c r="CK196" i="1" s="1"/>
  <c r="AI197" i="1"/>
  <c r="CK197" i="1" s="1"/>
  <c r="AI198" i="1"/>
  <c r="CK198" i="1" s="1"/>
  <c r="AI199" i="1"/>
  <c r="CK199" i="1" s="1"/>
  <c r="AI200" i="1"/>
  <c r="CK200" i="1" s="1"/>
  <c r="AI201" i="1"/>
  <c r="CK201" i="1" s="1"/>
  <c r="AH60" i="1"/>
  <c r="CJ60" i="1" s="1"/>
  <c r="AH61" i="1"/>
  <c r="CJ61" i="1" s="1"/>
  <c r="AH62" i="1"/>
  <c r="CJ62" i="1" s="1"/>
  <c r="AH63" i="1"/>
  <c r="CJ63" i="1" s="1"/>
  <c r="AH64" i="1"/>
  <c r="CJ64" i="1" s="1"/>
  <c r="AH65" i="1"/>
  <c r="CJ65" i="1" s="1"/>
  <c r="AH66" i="1"/>
  <c r="CJ66" i="1" s="1"/>
  <c r="AH67" i="1"/>
  <c r="CJ67" i="1" s="1"/>
  <c r="AH68" i="1"/>
  <c r="CJ68" i="1" s="1"/>
  <c r="AH69" i="1"/>
  <c r="CJ69" i="1" s="1"/>
  <c r="AH70" i="1"/>
  <c r="CJ70" i="1" s="1"/>
  <c r="AH71" i="1"/>
  <c r="CJ71" i="1" s="1"/>
  <c r="AH72" i="1"/>
  <c r="CJ72" i="1" s="1"/>
  <c r="AH73" i="1"/>
  <c r="CJ73" i="1" s="1"/>
  <c r="AH74" i="1"/>
  <c r="CJ74" i="1" s="1"/>
  <c r="AH75" i="1"/>
  <c r="CJ75" i="1" s="1"/>
  <c r="AH76" i="1"/>
  <c r="CJ76" i="1" s="1"/>
  <c r="AH77" i="1"/>
  <c r="CJ77" i="1" s="1"/>
  <c r="AH78" i="1"/>
  <c r="CJ78" i="1" s="1"/>
  <c r="AH79" i="1"/>
  <c r="CJ79" i="1" s="1"/>
  <c r="AH80" i="1"/>
  <c r="CJ80" i="1" s="1"/>
  <c r="AH81" i="1"/>
  <c r="CJ81" i="1" s="1"/>
  <c r="AH82" i="1"/>
  <c r="CJ82" i="1" s="1"/>
  <c r="AH83" i="1"/>
  <c r="CJ83" i="1" s="1"/>
  <c r="AH84" i="1"/>
  <c r="CJ84" i="1" s="1"/>
  <c r="AH85" i="1"/>
  <c r="CJ85" i="1" s="1"/>
  <c r="AH86" i="1"/>
  <c r="CJ86" i="1" s="1"/>
  <c r="AH87" i="1"/>
  <c r="CJ87" i="1" s="1"/>
  <c r="AH88" i="1"/>
  <c r="CJ88" i="1" s="1"/>
  <c r="AH89" i="1"/>
  <c r="CJ89" i="1" s="1"/>
  <c r="AH90" i="1"/>
  <c r="CJ90" i="1" s="1"/>
  <c r="AH91" i="1"/>
  <c r="CJ91" i="1" s="1"/>
  <c r="AH92" i="1"/>
  <c r="CJ92" i="1" s="1"/>
  <c r="AH93" i="1"/>
  <c r="CJ93" i="1" s="1"/>
  <c r="AH94" i="1"/>
  <c r="CJ94" i="1" s="1"/>
  <c r="AH95" i="1"/>
  <c r="CJ95" i="1" s="1"/>
  <c r="AH96" i="1"/>
  <c r="CJ96" i="1" s="1"/>
  <c r="AH97" i="1"/>
  <c r="CJ97" i="1" s="1"/>
  <c r="AH98" i="1"/>
  <c r="CJ98" i="1" s="1"/>
  <c r="AH99" i="1"/>
  <c r="CJ99" i="1" s="1"/>
  <c r="AH100" i="1"/>
  <c r="CJ100" i="1" s="1"/>
  <c r="AH101" i="1"/>
  <c r="CJ101" i="1" s="1"/>
  <c r="AH102" i="1"/>
  <c r="CJ102" i="1" s="1"/>
  <c r="AH103" i="1"/>
  <c r="CJ103" i="1" s="1"/>
  <c r="AH104" i="1"/>
  <c r="CJ104" i="1" s="1"/>
  <c r="AH105" i="1"/>
  <c r="CJ105" i="1" s="1"/>
  <c r="AH106" i="1"/>
  <c r="CJ106" i="1" s="1"/>
  <c r="AH107" i="1"/>
  <c r="CJ107" i="1" s="1"/>
  <c r="AH108" i="1"/>
  <c r="CJ108" i="1" s="1"/>
  <c r="AH109" i="1"/>
  <c r="CJ109" i="1" s="1"/>
  <c r="AH110" i="1"/>
  <c r="CJ110" i="1" s="1"/>
  <c r="AH111" i="1"/>
  <c r="CJ111" i="1" s="1"/>
  <c r="AH112" i="1"/>
  <c r="CJ112" i="1" s="1"/>
  <c r="AH113" i="1"/>
  <c r="CJ113" i="1" s="1"/>
  <c r="AH114" i="1"/>
  <c r="CJ114" i="1" s="1"/>
  <c r="AH115" i="1"/>
  <c r="CJ115" i="1" s="1"/>
  <c r="AH116" i="1"/>
  <c r="CJ116" i="1" s="1"/>
  <c r="AH117" i="1"/>
  <c r="CJ117" i="1" s="1"/>
  <c r="AH118" i="1"/>
  <c r="CJ118" i="1" s="1"/>
  <c r="AH119" i="1"/>
  <c r="CJ119" i="1" s="1"/>
  <c r="AH120" i="1"/>
  <c r="CJ120" i="1" s="1"/>
  <c r="AH121" i="1"/>
  <c r="CJ121" i="1" s="1"/>
  <c r="AH122" i="1"/>
  <c r="CJ122" i="1" s="1"/>
  <c r="AH123" i="1"/>
  <c r="CJ123" i="1" s="1"/>
  <c r="AH124" i="1"/>
  <c r="CJ124" i="1" s="1"/>
  <c r="AH125" i="1"/>
  <c r="CJ125" i="1" s="1"/>
  <c r="AH126" i="1"/>
  <c r="CJ126" i="1" s="1"/>
  <c r="AH127" i="1"/>
  <c r="CJ127" i="1" s="1"/>
  <c r="AH128" i="1"/>
  <c r="CJ128" i="1" s="1"/>
  <c r="AH129" i="1"/>
  <c r="CJ129" i="1" s="1"/>
  <c r="AH130" i="1"/>
  <c r="CJ130" i="1" s="1"/>
  <c r="AH131" i="1"/>
  <c r="CJ131" i="1" s="1"/>
  <c r="AH132" i="1"/>
  <c r="CJ132" i="1" s="1"/>
  <c r="AH133" i="1"/>
  <c r="CJ133" i="1" s="1"/>
  <c r="AH134" i="1"/>
  <c r="CJ134" i="1" s="1"/>
  <c r="AH135" i="1"/>
  <c r="CJ135" i="1" s="1"/>
  <c r="AH136" i="1"/>
  <c r="CJ136" i="1" s="1"/>
  <c r="AH137" i="1"/>
  <c r="CJ137" i="1" s="1"/>
  <c r="AH138" i="1"/>
  <c r="CJ138" i="1" s="1"/>
  <c r="AH139" i="1"/>
  <c r="CJ139" i="1" s="1"/>
  <c r="AH140" i="1"/>
  <c r="CJ140" i="1" s="1"/>
  <c r="AH141" i="1"/>
  <c r="CJ141" i="1" s="1"/>
  <c r="AH142" i="1"/>
  <c r="CJ142" i="1" s="1"/>
  <c r="AH143" i="1"/>
  <c r="CJ143" i="1" s="1"/>
  <c r="AH144" i="1"/>
  <c r="CJ144" i="1" s="1"/>
  <c r="AH145" i="1"/>
  <c r="CJ145" i="1" s="1"/>
  <c r="AH146" i="1"/>
  <c r="CJ146" i="1" s="1"/>
  <c r="AH147" i="1"/>
  <c r="CJ147" i="1" s="1"/>
  <c r="AH148" i="1"/>
  <c r="CJ148" i="1" s="1"/>
  <c r="AH149" i="1"/>
  <c r="CJ149" i="1" s="1"/>
  <c r="AH150" i="1"/>
  <c r="CJ150" i="1" s="1"/>
  <c r="AH151" i="1"/>
  <c r="CJ151" i="1" s="1"/>
  <c r="AH152" i="1"/>
  <c r="CJ152" i="1" s="1"/>
  <c r="AH153" i="1"/>
  <c r="CJ153" i="1" s="1"/>
  <c r="AH154" i="1"/>
  <c r="CJ154" i="1" s="1"/>
  <c r="AH155" i="1"/>
  <c r="CJ155" i="1" s="1"/>
  <c r="AH156" i="1"/>
  <c r="CJ156" i="1" s="1"/>
  <c r="AH157" i="1"/>
  <c r="CJ157" i="1" s="1"/>
  <c r="AH158" i="1"/>
  <c r="CJ158" i="1" s="1"/>
  <c r="AH159" i="1"/>
  <c r="CJ159" i="1" s="1"/>
  <c r="AH160" i="1"/>
  <c r="CJ160" i="1" s="1"/>
  <c r="AH161" i="1"/>
  <c r="CJ161" i="1" s="1"/>
  <c r="AH162" i="1"/>
  <c r="CJ162" i="1" s="1"/>
  <c r="AH163" i="1"/>
  <c r="CJ163" i="1" s="1"/>
  <c r="AH164" i="1"/>
  <c r="CJ164" i="1" s="1"/>
  <c r="AH165" i="1"/>
  <c r="CJ165" i="1" s="1"/>
  <c r="AH166" i="1"/>
  <c r="CJ166" i="1" s="1"/>
  <c r="AH167" i="1"/>
  <c r="CJ167" i="1" s="1"/>
  <c r="AH168" i="1"/>
  <c r="CJ168" i="1" s="1"/>
  <c r="AH169" i="1"/>
  <c r="CJ169" i="1" s="1"/>
  <c r="AH170" i="1"/>
  <c r="CJ170" i="1" s="1"/>
  <c r="AH171" i="1"/>
  <c r="CJ171" i="1" s="1"/>
  <c r="AH172" i="1"/>
  <c r="CJ172" i="1" s="1"/>
  <c r="AH173" i="1"/>
  <c r="CJ173" i="1" s="1"/>
  <c r="AH174" i="1"/>
  <c r="CJ174" i="1" s="1"/>
  <c r="AH175" i="1"/>
  <c r="CJ175" i="1" s="1"/>
  <c r="AH176" i="1"/>
  <c r="CJ176" i="1" s="1"/>
  <c r="AH177" i="1"/>
  <c r="CJ177" i="1" s="1"/>
  <c r="AH178" i="1"/>
  <c r="CJ178" i="1" s="1"/>
  <c r="AH179" i="1"/>
  <c r="CJ179" i="1" s="1"/>
  <c r="AH180" i="1"/>
  <c r="CJ180" i="1" s="1"/>
  <c r="AH181" i="1"/>
  <c r="CJ181" i="1" s="1"/>
  <c r="AH182" i="1"/>
  <c r="CJ182" i="1" s="1"/>
  <c r="AH183" i="1"/>
  <c r="CJ183" i="1" s="1"/>
  <c r="AH184" i="1"/>
  <c r="CJ184" i="1" s="1"/>
  <c r="AH185" i="1"/>
  <c r="CJ185" i="1" s="1"/>
  <c r="AH186" i="1"/>
  <c r="CJ186" i="1" s="1"/>
  <c r="AH187" i="1"/>
  <c r="CJ187" i="1" s="1"/>
  <c r="AH188" i="1"/>
  <c r="CJ188" i="1" s="1"/>
  <c r="AH189" i="1"/>
  <c r="CJ189" i="1" s="1"/>
  <c r="AH190" i="1"/>
  <c r="CJ190" i="1" s="1"/>
  <c r="AH191" i="1"/>
  <c r="CJ191" i="1" s="1"/>
  <c r="AH192" i="1"/>
  <c r="CJ192" i="1" s="1"/>
  <c r="AH193" i="1"/>
  <c r="CJ193" i="1" s="1"/>
  <c r="AH194" i="1"/>
  <c r="CJ194" i="1" s="1"/>
  <c r="AH195" i="1"/>
  <c r="CJ195" i="1" s="1"/>
  <c r="AH196" i="1"/>
  <c r="CJ196" i="1" s="1"/>
  <c r="AH197" i="1"/>
  <c r="CJ197" i="1" s="1"/>
  <c r="AH198" i="1"/>
  <c r="CJ198" i="1" s="1"/>
  <c r="AH199" i="1"/>
  <c r="CJ199" i="1" s="1"/>
  <c r="AH200" i="1"/>
  <c r="CJ200" i="1" s="1"/>
  <c r="AH201" i="1"/>
  <c r="CJ201" i="1" s="1"/>
  <c r="G204" i="1"/>
  <c r="BZ60" i="1"/>
  <c r="CH60" i="1" s="1"/>
  <c r="BZ61" i="1"/>
  <c r="CF61" i="1" s="1"/>
  <c r="BZ62" i="1"/>
  <c r="CE62" i="1" s="1"/>
  <c r="BZ63" i="1"/>
  <c r="CH63" i="1" s="1"/>
  <c r="BZ64" i="1"/>
  <c r="CH64" i="1" s="1"/>
  <c r="BZ65" i="1"/>
  <c r="CH65" i="1" s="1"/>
  <c r="BZ66" i="1"/>
  <c r="CD66" i="1" s="1"/>
  <c r="BZ67" i="1"/>
  <c r="CH67" i="1" s="1"/>
  <c r="BZ68" i="1"/>
  <c r="CH68" i="1" s="1"/>
  <c r="BZ69" i="1"/>
  <c r="CG69" i="1" s="1"/>
  <c r="BZ70" i="1"/>
  <c r="CD70" i="1" s="1"/>
  <c r="BZ71" i="1"/>
  <c r="CG71" i="1" s="1"/>
  <c r="BZ72" i="1"/>
  <c r="CF72" i="1" s="1"/>
  <c r="BZ73" i="1"/>
  <c r="CG73" i="1" s="1"/>
  <c r="BZ74" i="1"/>
  <c r="CD74" i="1" s="1"/>
  <c r="BZ75" i="1"/>
  <c r="CG75" i="1" s="1"/>
  <c r="BZ76" i="1"/>
  <c r="CH76" i="1" s="1"/>
  <c r="BZ77" i="1"/>
  <c r="CG77" i="1" s="1"/>
  <c r="BZ78" i="1"/>
  <c r="CD78" i="1" s="1"/>
  <c r="BZ79" i="1"/>
  <c r="CG79" i="1" s="1"/>
  <c r="BZ80" i="1"/>
  <c r="CH80" i="1" s="1"/>
  <c r="BZ81" i="1"/>
  <c r="CG81" i="1" s="1"/>
  <c r="BZ82" i="1"/>
  <c r="CD82" i="1" s="1"/>
  <c r="BZ83" i="1"/>
  <c r="CG83" i="1" s="1"/>
  <c r="BZ84" i="1"/>
  <c r="CE84" i="1" s="1"/>
  <c r="BZ85" i="1"/>
  <c r="CG85" i="1" s="1"/>
  <c r="BZ86" i="1"/>
  <c r="CD86" i="1" s="1"/>
  <c r="BZ87" i="1"/>
  <c r="CG87" i="1" s="1"/>
  <c r="BZ88" i="1"/>
  <c r="CH88" i="1" s="1"/>
  <c r="BZ89" i="1"/>
  <c r="CG89" i="1" s="1"/>
  <c r="BZ90" i="1"/>
  <c r="CD90" i="1" s="1"/>
  <c r="BZ91" i="1"/>
  <c r="CG91" i="1" s="1"/>
  <c r="BZ92" i="1"/>
  <c r="CE92" i="1" s="1"/>
  <c r="BZ93" i="1"/>
  <c r="CG93" i="1" s="1"/>
  <c r="BZ94" i="1"/>
  <c r="CD94" i="1" s="1"/>
  <c r="BZ95" i="1"/>
  <c r="CG95" i="1" s="1"/>
  <c r="BZ96" i="1"/>
  <c r="CH96" i="1" s="1"/>
  <c r="BZ97" i="1"/>
  <c r="CG97" i="1" s="1"/>
  <c r="BZ98" i="1"/>
  <c r="CD98" i="1" s="1"/>
  <c r="BZ99" i="1"/>
  <c r="CG99" i="1" s="1"/>
  <c r="BZ100" i="1"/>
  <c r="CC100" i="1" s="1"/>
  <c r="BZ101" i="1"/>
  <c r="CG101" i="1" s="1"/>
  <c r="BZ102" i="1"/>
  <c r="CD102" i="1" s="1"/>
  <c r="BZ103" i="1"/>
  <c r="CG103" i="1" s="1"/>
  <c r="BZ104" i="1"/>
  <c r="CH104" i="1" s="1"/>
  <c r="BZ105" i="1"/>
  <c r="CG105" i="1" s="1"/>
  <c r="BZ106" i="1"/>
  <c r="CD106" i="1" s="1"/>
  <c r="BZ107" i="1"/>
  <c r="CG107" i="1" s="1"/>
  <c r="BZ108" i="1"/>
  <c r="CE108" i="1" s="1"/>
  <c r="BZ109" i="1"/>
  <c r="CG109" i="1" s="1"/>
  <c r="BZ110" i="1"/>
  <c r="CD110" i="1" s="1"/>
  <c r="BZ111" i="1"/>
  <c r="CG111" i="1" s="1"/>
  <c r="BZ112" i="1"/>
  <c r="CH112" i="1" s="1"/>
  <c r="BZ113" i="1"/>
  <c r="CG113" i="1" s="1"/>
  <c r="BZ114" i="1"/>
  <c r="CD114" i="1" s="1"/>
  <c r="BZ115" i="1"/>
  <c r="CG115" i="1" s="1"/>
  <c r="BZ116" i="1"/>
  <c r="CE116" i="1" s="1"/>
  <c r="BZ117" i="1"/>
  <c r="CG117" i="1" s="1"/>
  <c r="BZ118" i="1"/>
  <c r="CD118" i="1" s="1"/>
  <c r="BZ119" i="1"/>
  <c r="CG119" i="1" s="1"/>
  <c r="BZ120" i="1"/>
  <c r="CH120" i="1" s="1"/>
  <c r="BZ121" i="1"/>
  <c r="CG121" i="1" s="1"/>
  <c r="BZ122" i="1"/>
  <c r="CD122" i="1" s="1"/>
  <c r="BZ123" i="1"/>
  <c r="CG123" i="1" s="1"/>
  <c r="BZ124" i="1"/>
  <c r="CE124" i="1" s="1"/>
  <c r="BZ125" i="1"/>
  <c r="CG125" i="1" s="1"/>
  <c r="BZ126" i="1"/>
  <c r="CD126" i="1" s="1"/>
  <c r="BZ127" i="1"/>
  <c r="CG127" i="1" s="1"/>
  <c r="BZ128" i="1"/>
  <c r="CH128" i="1" s="1"/>
  <c r="BZ129" i="1"/>
  <c r="CG129" i="1" s="1"/>
  <c r="BZ130" i="1"/>
  <c r="CD130" i="1" s="1"/>
  <c r="BZ131" i="1"/>
  <c r="CG131" i="1" s="1"/>
  <c r="BZ132" i="1"/>
  <c r="CE132" i="1" s="1"/>
  <c r="BZ133" i="1"/>
  <c r="CG133" i="1" s="1"/>
  <c r="BZ134" i="1"/>
  <c r="CD134" i="1" s="1"/>
  <c r="BZ135" i="1"/>
  <c r="CG135" i="1" s="1"/>
  <c r="BZ136" i="1"/>
  <c r="CH136" i="1" s="1"/>
  <c r="BZ137" i="1"/>
  <c r="CG137" i="1" s="1"/>
  <c r="BZ138" i="1"/>
  <c r="CD138" i="1" s="1"/>
  <c r="BZ139" i="1"/>
  <c r="CG139" i="1" s="1"/>
  <c r="BZ140" i="1"/>
  <c r="CE140" i="1" s="1"/>
  <c r="BZ141" i="1"/>
  <c r="CG141" i="1" s="1"/>
  <c r="BZ142" i="1"/>
  <c r="CD142" i="1" s="1"/>
  <c r="BZ143" i="1"/>
  <c r="CG143" i="1" s="1"/>
  <c r="BZ144" i="1"/>
  <c r="CH144" i="1" s="1"/>
  <c r="BZ145" i="1"/>
  <c r="CC145" i="1" s="1"/>
  <c r="BZ146" i="1"/>
  <c r="CD146" i="1" s="1"/>
  <c r="BZ147" i="1"/>
  <c r="CC147" i="1" s="1"/>
  <c r="BZ148" i="1"/>
  <c r="CE148" i="1" s="1"/>
  <c r="BZ149" i="1"/>
  <c r="CC149" i="1" s="1"/>
  <c r="BZ150" i="1"/>
  <c r="CD150" i="1" s="1"/>
  <c r="BZ151" i="1"/>
  <c r="CC151" i="1" s="1"/>
  <c r="BZ152" i="1"/>
  <c r="CH152" i="1" s="1"/>
  <c r="BZ153" i="1"/>
  <c r="CC153" i="1" s="1"/>
  <c r="BZ154" i="1"/>
  <c r="CD154" i="1" s="1"/>
  <c r="BZ155" i="1"/>
  <c r="CC155" i="1" s="1"/>
  <c r="BZ156" i="1"/>
  <c r="CE156" i="1" s="1"/>
  <c r="BZ157" i="1"/>
  <c r="CC157" i="1" s="1"/>
  <c r="BZ158" i="1"/>
  <c r="CD158" i="1" s="1"/>
  <c r="BZ159" i="1"/>
  <c r="CC159" i="1" s="1"/>
  <c r="BZ160" i="1"/>
  <c r="CH160" i="1" s="1"/>
  <c r="BZ161" i="1"/>
  <c r="CC161" i="1" s="1"/>
  <c r="BZ162" i="1"/>
  <c r="CD162" i="1" s="1"/>
  <c r="BZ163" i="1"/>
  <c r="CC163" i="1" s="1"/>
  <c r="BZ164" i="1"/>
  <c r="CE164" i="1" s="1"/>
  <c r="BZ165" i="1"/>
  <c r="CC165" i="1" s="1"/>
  <c r="BZ166" i="1"/>
  <c r="CD166" i="1" s="1"/>
  <c r="BZ167" i="1"/>
  <c r="CC167" i="1" s="1"/>
  <c r="BZ168" i="1"/>
  <c r="CH168" i="1" s="1"/>
  <c r="BZ169" i="1"/>
  <c r="CC169" i="1" s="1"/>
  <c r="BZ170" i="1"/>
  <c r="CD170" i="1" s="1"/>
  <c r="BZ171" i="1"/>
  <c r="CC171" i="1" s="1"/>
  <c r="BZ172" i="1"/>
  <c r="CE172" i="1" s="1"/>
  <c r="BZ173" i="1"/>
  <c r="CC173" i="1" s="1"/>
  <c r="BZ174" i="1"/>
  <c r="CD174" i="1" s="1"/>
  <c r="BZ175" i="1"/>
  <c r="CC175" i="1" s="1"/>
  <c r="BZ176" i="1"/>
  <c r="CH176" i="1" s="1"/>
  <c r="BZ177" i="1"/>
  <c r="CC177" i="1" s="1"/>
  <c r="BZ178" i="1"/>
  <c r="CD178" i="1" s="1"/>
  <c r="BZ179" i="1"/>
  <c r="CC179" i="1" s="1"/>
  <c r="BZ180" i="1"/>
  <c r="CE180" i="1" s="1"/>
  <c r="BZ181" i="1"/>
  <c r="CD181" i="1" s="1"/>
  <c r="BZ182" i="1"/>
  <c r="CD182" i="1" s="1"/>
  <c r="BZ183" i="1"/>
  <c r="CC183" i="1" s="1"/>
  <c r="BZ184" i="1"/>
  <c r="CH184" i="1" s="1"/>
  <c r="BZ185" i="1"/>
  <c r="CD185" i="1" s="1"/>
  <c r="BZ186" i="1"/>
  <c r="CD186" i="1" s="1"/>
  <c r="BZ187" i="1"/>
  <c r="CC187" i="1" s="1"/>
  <c r="BZ188" i="1"/>
  <c r="CE188" i="1" s="1"/>
  <c r="BZ189" i="1"/>
  <c r="CD189" i="1" s="1"/>
  <c r="BZ190" i="1"/>
  <c r="CD190" i="1" s="1"/>
  <c r="BZ191" i="1"/>
  <c r="CC191" i="1" s="1"/>
  <c r="BZ192" i="1"/>
  <c r="CH192" i="1" s="1"/>
  <c r="BZ193" i="1"/>
  <c r="CD193" i="1" s="1"/>
  <c r="BZ194" i="1"/>
  <c r="CD194" i="1" s="1"/>
  <c r="BZ195" i="1"/>
  <c r="CC195" i="1" s="1"/>
  <c r="BZ196" i="1"/>
  <c r="CE196" i="1" s="1"/>
  <c r="BZ197" i="1"/>
  <c r="CD197" i="1" s="1"/>
  <c r="BZ198" i="1"/>
  <c r="CD198" i="1" s="1"/>
  <c r="BZ199" i="1"/>
  <c r="CC199" i="1" s="1"/>
  <c r="BZ200" i="1"/>
  <c r="CH200" i="1" s="1"/>
  <c r="BZ201" i="1"/>
  <c r="CD201" i="1" s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CA171" i="1"/>
  <c r="CA67" i="1"/>
  <c r="CA91" i="1"/>
  <c r="CF167" i="1"/>
  <c r="CA87" i="1"/>
  <c r="CA127" i="1"/>
  <c r="CA103" i="1"/>
  <c r="CE147" i="1"/>
  <c r="CD119" i="1"/>
  <c r="CE111" i="1"/>
  <c r="CD83" i="1"/>
  <c r="CB145" i="1"/>
  <c r="CB81" i="1"/>
  <c r="Y48" i="1"/>
  <c r="CE541" i="1" l="1"/>
  <c r="BA516" i="1"/>
  <c r="BG516" i="1"/>
  <c r="BN515" i="1"/>
  <c r="BS515" i="1"/>
  <c r="BX515" i="1"/>
  <c r="CY515" i="1" s="1"/>
  <c r="BV510" i="1"/>
  <c r="CW510" i="1" s="1"/>
  <c r="BN510" i="1"/>
  <c r="BT510" i="1"/>
  <c r="BO510" i="1"/>
  <c r="BU510" i="1"/>
  <c r="CV510" i="1" s="1"/>
  <c r="BT509" i="1"/>
  <c r="BP509" i="1"/>
  <c r="BU509" i="1"/>
  <c r="CV509" i="1" s="1"/>
  <c r="BQ509" i="1"/>
  <c r="BV509" i="1"/>
  <c r="CW509" i="1" s="1"/>
  <c r="AN502" i="1"/>
  <c r="AM502" i="1"/>
  <c r="AS502" i="1"/>
  <c r="AX502" i="1"/>
  <c r="CQ502" i="1" s="1"/>
  <c r="AO502" i="1"/>
  <c r="AU502" i="1"/>
  <c r="CN502" i="1" s="1"/>
  <c r="AP502" i="1"/>
  <c r="AW502" i="1"/>
  <c r="CP502" i="1" s="1"/>
  <c r="AQ502" i="1"/>
  <c r="AU497" i="1"/>
  <c r="CN497" i="1" s="1"/>
  <c r="AT497" i="1"/>
  <c r="AZ480" i="1"/>
  <c r="AY480" i="1"/>
  <c r="BF480" i="1"/>
  <c r="BG480" i="1"/>
  <c r="BB480" i="1"/>
  <c r="BH480" i="1"/>
  <c r="CR480" i="1" s="1"/>
  <c r="BC480" i="1"/>
  <c r="BJ480" i="1"/>
  <c r="CT480" i="1" s="1"/>
  <c r="BV478" i="1"/>
  <c r="CW478" i="1" s="1"/>
  <c r="BP478" i="1"/>
  <c r="BT449" i="1"/>
  <c r="BO449" i="1"/>
  <c r="BS449" i="1"/>
  <c r="BX449" i="1"/>
  <c r="CY449" i="1" s="1"/>
  <c r="BL449" i="1"/>
  <c r="BP449" i="1"/>
  <c r="BU449" i="1"/>
  <c r="CV449" i="1" s="1"/>
  <c r="BM449" i="1"/>
  <c r="BQ449" i="1"/>
  <c r="BV449" i="1"/>
  <c r="CW449" i="1" s="1"/>
  <c r="BN449" i="1"/>
  <c r="BR449" i="1"/>
  <c r="BW449" i="1"/>
  <c r="CX449" i="1" s="1"/>
  <c r="BI427" i="1"/>
  <c r="CS427" i="1" s="1"/>
  <c r="AZ427" i="1"/>
  <c r="BG427" i="1"/>
  <c r="BB427" i="1"/>
  <c r="BH427" i="1"/>
  <c r="CR427" i="1" s="1"/>
  <c r="BE427" i="1"/>
  <c r="BJ427" i="1"/>
  <c r="CT427" i="1" s="1"/>
  <c r="BF427" i="1"/>
  <c r="BK427" i="1"/>
  <c r="CU427" i="1" s="1"/>
  <c r="BU564" i="1"/>
  <c r="CV564" i="1" s="1"/>
  <c r="AT564" i="1"/>
  <c r="AF563" i="1"/>
  <c r="BQ562" i="1"/>
  <c r="AO562" i="1"/>
  <c r="AH561" i="1"/>
  <c r="CJ561" i="1" s="1"/>
  <c r="Z561" i="1"/>
  <c r="CC560" i="1"/>
  <c r="BT560" i="1"/>
  <c r="AR560" i="1"/>
  <c r="BT559" i="1"/>
  <c r="BQ558" i="1"/>
  <c r="AF556" i="1"/>
  <c r="Y556" i="1"/>
  <c r="BC555" i="1"/>
  <c r="BI554" i="1"/>
  <c r="CS554" i="1" s="1"/>
  <c r="BA554" i="1"/>
  <c r="AJ554" i="1"/>
  <c r="CL554" i="1" s="1"/>
  <c r="BZ554" i="1"/>
  <c r="CE554" i="1" s="1"/>
  <c r="BW552" i="1"/>
  <c r="CX552" i="1" s="1"/>
  <c r="BP552" i="1"/>
  <c r="AR552" i="1"/>
  <c r="AM552" i="1"/>
  <c r="BX551" i="1"/>
  <c r="CY551" i="1" s="1"/>
  <c r="BQ551" i="1"/>
  <c r="AR551" i="1"/>
  <c r="BH550" i="1"/>
  <c r="CR550" i="1" s="1"/>
  <c r="BA550" i="1"/>
  <c r="Z550" i="1"/>
  <c r="BZ550" i="1"/>
  <c r="AS549" i="1"/>
  <c r="BI548" i="1"/>
  <c r="CS548" i="1" s="1"/>
  <c r="BE548" i="1"/>
  <c r="BA548" i="1"/>
  <c r="AI548" i="1"/>
  <c r="CK548" i="1" s="1"/>
  <c r="BC547" i="1"/>
  <c r="BU546" i="1"/>
  <c r="CV546" i="1" s="1"/>
  <c r="BL546" i="1"/>
  <c r="AU546" i="1"/>
  <c r="CN546" i="1" s="1"/>
  <c r="BS545" i="1"/>
  <c r="BN545" i="1"/>
  <c r="AU545" i="1"/>
  <c r="CN545" i="1" s="1"/>
  <c r="AL545" i="1"/>
  <c r="BT544" i="1"/>
  <c r="BL544" i="1"/>
  <c r="AS544" i="1"/>
  <c r="AN544" i="1"/>
  <c r="BC543" i="1"/>
  <c r="BF542" i="1"/>
  <c r="BA542" i="1"/>
  <c r="BB541" i="1"/>
  <c r="AJ541" i="1"/>
  <c r="CL541" i="1" s="1"/>
  <c r="BW540" i="1"/>
  <c r="CX540" i="1" s="1"/>
  <c r="BR540" i="1"/>
  <c r="BM540" i="1"/>
  <c r="AX540" i="1"/>
  <c r="CQ540" i="1" s="1"/>
  <c r="BQ538" i="1"/>
  <c r="AX538" i="1"/>
  <c r="CQ538" i="1" s="1"/>
  <c r="AG536" i="1"/>
  <c r="AA536" i="1"/>
  <c r="AU535" i="1"/>
  <c r="CN535" i="1" s="1"/>
  <c r="AQ535" i="1"/>
  <c r="AM535" i="1"/>
  <c r="BF534" i="1"/>
  <c r="BB534" i="1"/>
  <c r="BV533" i="1"/>
  <c r="CW533" i="1" s="1"/>
  <c r="BX532" i="1"/>
  <c r="CY532" i="1" s="1"/>
  <c r="BR532" i="1"/>
  <c r="BF531" i="1"/>
  <c r="AY531" i="1"/>
  <c r="BH529" i="1"/>
  <c r="CR529" i="1" s="1"/>
  <c r="AH528" i="1"/>
  <c r="CJ528" i="1" s="1"/>
  <c r="BG527" i="1"/>
  <c r="AZ527" i="1"/>
  <c r="BW526" i="1"/>
  <c r="CX526" i="1" s="1"/>
  <c r="BQ526" i="1"/>
  <c r="AN526" i="1"/>
  <c r="BH525" i="1"/>
  <c r="CR525" i="1" s="1"/>
  <c r="BD525" i="1"/>
  <c r="AZ525" i="1"/>
  <c r="AB525" i="1"/>
  <c r="BH524" i="1"/>
  <c r="CR524" i="1" s="1"/>
  <c r="BB524" i="1"/>
  <c r="BG523" i="1"/>
  <c r="BW521" i="1"/>
  <c r="CX521" i="1" s="1"/>
  <c r="BN521" i="1"/>
  <c r="AT521" i="1"/>
  <c r="AP521" i="1"/>
  <c r="AG520" i="1"/>
  <c r="AB520" i="1"/>
  <c r="BI519" i="1"/>
  <c r="CS519" i="1" s="1"/>
  <c r="BD519" i="1"/>
  <c r="AD519" i="1"/>
  <c r="BM518" i="1"/>
  <c r="BE516" i="1"/>
  <c r="BT515" i="1"/>
  <c r="BM515" i="1"/>
  <c r="AY511" i="1"/>
  <c r="AZ511" i="1"/>
  <c r="BS510" i="1"/>
  <c r="BR509" i="1"/>
  <c r="BI509" i="1"/>
  <c r="CS509" i="1" s="1"/>
  <c r="BK509" i="1"/>
  <c r="CU509" i="1" s="1"/>
  <c r="BG507" i="1"/>
  <c r="BF507" i="1"/>
  <c r="BH507" i="1"/>
  <c r="CR507" i="1" s="1"/>
  <c r="AS503" i="1"/>
  <c r="AX503" i="1"/>
  <c r="CQ503" i="1" s="1"/>
  <c r="AP503" i="1"/>
  <c r="AV503" i="1"/>
  <c r="CO503" i="1" s="1"/>
  <c r="Z493" i="1"/>
  <c r="AD493" i="1"/>
  <c r="BB488" i="1"/>
  <c r="BF488" i="1"/>
  <c r="BA488" i="1"/>
  <c r="BJ488" i="1"/>
  <c r="CT488" i="1" s="1"/>
  <c r="BG488" i="1"/>
  <c r="AJ471" i="1"/>
  <c r="CL471" i="1" s="1"/>
  <c r="AC471" i="1"/>
  <c r="AK471" i="1"/>
  <c r="CM471" i="1" s="1"/>
  <c r="AA471" i="1"/>
  <c r="AD471" i="1"/>
  <c r="AF471" i="1"/>
  <c r="AI471" i="1"/>
  <c r="CK471" i="1" s="1"/>
  <c r="AB563" i="1"/>
  <c r="BS560" i="1"/>
  <c r="AN559" i="1"/>
  <c r="AV558" i="1"/>
  <c r="CO558" i="1" s="1"/>
  <c r="BF554" i="1"/>
  <c r="AZ554" i="1"/>
  <c r="BV552" i="1"/>
  <c r="CW552" i="1" s="1"/>
  <c r="AQ551" i="1"/>
  <c r="BE550" i="1"/>
  <c r="AY550" i="1"/>
  <c r="AQ549" i="1"/>
  <c r="AD548" i="1"/>
  <c r="AY547" i="1"/>
  <c r="AR546" i="1"/>
  <c r="BZ546" i="1"/>
  <c r="BX545" i="1"/>
  <c r="CY545" i="1" s="1"/>
  <c r="BR545" i="1"/>
  <c r="BM545" i="1"/>
  <c r="AX544" i="1"/>
  <c r="CQ544" i="1" s="1"/>
  <c r="AR544" i="1"/>
  <c r="BD542" i="1"/>
  <c r="AZ542" i="1"/>
  <c r="AF541" i="1"/>
  <c r="BV540" i="1"/>
  <c r="CW540" i="1" s="1"/>
  <c r="BQ540" i="1"/>
  <c r="AT538" i="1"/>
  <c r="BB537" i="1"/>
  <c r="AF536" i="1"/>
  <c r="Z536" i="1"/>
  <c r="AX535" i="1"/>
  <c r="CQ535" i="1" s="1"/>
  <c r="AT535" i="1"/>
  <c r="AP535" i="1"/>
  <c r="AL535" i="1"/>
  <c r="BE534" i="1"/>
  <c r="AZ534" i="1"/>
  <c r="BW532" i="1"/>
  <c r="CX532" i="1" s="1"/>
  <c r="BP532" i="1"/>
  <c r="BD532" i="1"/>
  <c r="BJ531" i="1"/>
  <c r="CT531" i="1" s="1"/>
  <c r="BE531" i="1"/>
  <c r="AC528" i="1"/>
  <c r="BV526" i="1"/>
  <c r="CW526" i="1" s="1"/>
  <c r="BN526" i="1"/>
  <c r="BK525" i="1"/>
  <c r="CU525" i="1" s="1"/>
  <c r="BG525" i="1"/>
  <c r="BC525" i="1"/>
  <c r="AY525" i="1"/>
  <c r="AS521" i="1"/>
  <c r="AM521" i="1"/>
  <c r="AK520" i="1"/>
  <c r="CM520" i="1" s="1"/>
  <c r="AF520" i="1"/>
  <c r="Z520" i="1"/>
  <c r="BG519" i="1"/>
  <c r="BC519" i="1"/>
  <c r="BX518" i="1"/>
  <c r="CY518" i="1" s="1"/>
  <c r="BB516" i="1"/>
  <c r="AB516" i="1"/>
  <c r="AG516" i="1"/>
  <c r="AK516" i="1"/>
  <c r="CM516" i="1" s="1"/>
  <c r="BR515" i="1"/>
  <c r="BJ515" i="1"/>
  <c r="CT515" i="1" s="1"/>
  <c r="AP514" i="1"/>
  <c r="AK514" i="1"/>
  <c r="CM514" i="1" s="1"/>
  <c r="AA514" i="1"/>
  <c r="AH514" i="1"/>
  <c r="CJ514" i="1" s="1"/>
  <c r="AE514" i="1"/>
  <c r="AI514" i="1"/>
  <c r="CK514" i="1" s="1"/>
  <c r="AA512" i="1"/>
  <c r="AJ512" i="1"/>
  <c r="CL512" i="1" s="1"/>
  <c r="BR510" i="1"/>
  <c r="BN509" i="1"/>
  <c r="BQ508" i="1"/>
  <c r="BX508" i="1"/>
  <c r="CY508" i="1" s="1"/>
  <c r="AZ507" i="1"/>
  <c r="AS507" i="1"/>
  <c r="AP507" i="1"/>
  <c r="CB504" i="1"/>
  <c r="Z501" i="1"/>
  <c r="AK501" i="1"/>
  <c r="CM501" i="1" s="1"/>
  <c r="Y501" i="1"/>
  <c r="AE501" i="1"/>
  <c r="BE496" i="1"/>
  <c r="BB496" i="1"/>
  <c r="BH496" i="1"/>
  <c r="CR496" i="1" s="1"/>
  <c r="AZ496" i="1"/>
  <c r="BG496" i="1"/>
  <c r="BA496" i="1"/>
  <c r="BI496" i="1"/>
  <c r="CS496" i="1" s="1"/>
  <c r="BC496" i="1"/>
  <c r="BK496" i="1"/>
  <c r="CU496" i="1" s="1"/>
  <c r="AY473" i="1"/>
  <c r="BC473" i="1"/>
  <c r="BG473" i="1"/>
  <c r="BK473" i="1"/>
  <c r="CU473" i="1" s="1"/>
  <c r="BD473" i="1"/>
  <c r="BI473" i="1"/>
  <c r="CS473" i="1" s="1"/>
  <c r="AZ473" i="1"/>
  <c r="BE473" i="1"/>
  <c r="BJ473" i="1"/>
  <c r="CT473" i="1" s="1"/>
  <c r="BA473" i="1"/>
  <c r="BF473" i="1"/>
  <c r="BH473" i="1"/>
  <c r="CR473" i="1" s="1"/>
  <c r="BS472" i="1"/>
  <c r="BT472" i="1"/>
  <c r="BV472" i="1"/>
  <c r="CW472" i="1" s="1"/>
  <c r="BW472" i="1"/>
  <c r="CX472" i="1" s="1"/>
  <c r="BP564" i="1"/>
  <c r="CD191" i="1"/>
  <c r="CD91" i="1"/>
  <c r="CE163" i="1"/>
  <c r="CF119" i="1"/>
  <c r="CA159" i="1"/>
  <c r="BK564" i="1"/>
  <c r="CU564" i="1" s="1"/>
  <c r="BG564" i="1"/>
  <c r="AO564" i="1"/>
  <c r="BI563" i="1"/>
  <c r="CS563" i="1" s="1"/>
  <c r="Z563" i="1"/>
  <c r="AH562" i="1"/>
  <c r="CJ562" i="1" s="1"/>
  <c r="AA562" i="1"/>
  <c r="AD561" i="1"/>
  <c r="BR560" i="1"/>
  <c r="AW560" i="1"/>
  <c r="CP560" i="1" s="1"/>
  <c r="AM560" i="1"/>
  <c r="BW559" i="1"/>
  <c r="CX559" i="1" s="1"/>
  <c r="AI559" i="1"/>
  <c r="CK559" i="1" s="1"/>
  <c r="AR558" i="1"/>
  <c r="AK556" i="1"/>
  <c r="CM556" i="1" s="1"/>
  <c r="BR555" i="1"/>
  <c r="BJ555" i="1"/>
  <c r="CT555" i="1" s="1"/>
  <c r="BE554" i="1"/>
  <c r="BS552" i="1"/>
  <c r="BH552" i="1"/>
  <c r="CR552" i="1" s="1"/>
  <c r="BD552" i="1"/>
  <c r="AU552" i="1"/>
  <c r="CN552" i="1" s="1"/>
  <c r="BU551" i="1"/>
  <c r="CV551" i="1" s="1"/>
  <c r="AX551" i="1"/>
  <c r="CQ551" i="1" s="1"/>
  <c r="AX549" i="1"/>
  <c r="CQ549" i="1" s="1"/>
  <c r="BS548" i="1"/>
  <c r="BG548" i="1"/>
  <c r="BC548" i="1"/>
  <c r="AY548" i="1"/>
  <c r="AA548" i="1"/>
  <c r="BJ547" i="1"/>
  <c r="CT547" i="1" s="1"/>
  <c r="AN546" i="1"/>
  <c r="BW545" i="1"/>
  <c r="CX545" i="1" s="1"/>
  <c r="BG545" i="1"/>
  <c r="BA545" i="1"/>
  <c r="AR545" i="1"/>
  <c r="BW544" i="1"/>
  <c r="CX544" i="1" s="1"/>
  <c r="BP544" i="1"/>
  <c r="AW544" i="1"/>
  <c r="CP544" i="1" s="1"/>
  <c r="AP544" i="1"/>
  <c r="AE544" i="1"/>
  <c r="BE543" i="1"/>
  <c r="BK542" i="1"/>
  <c r="CU542" i="1" s="1"/>
  <c r="BC542" i="1"/>
  <c r="BJ541" i="1"/>
  <c r="CT541" i="1" s="1"/>
  <c r="Y541" i="1"/>
  <c r="BT540" i="1"/>
  <c r="BP540" i="1"/>
  <c r="BF540" i="1"/>
  <c r="AA539" i="1"/>
  <c r="BU538" i="1"/>
  <c r="CV538" i="1" s="1"/>
  <c r="BA537" i="1"/>
  <c r="BX536" i="1"/>
  <c r="CY536" i="1" s="1"/>
  <c r="AJ536" i="1"/>
  <c r="CL536" i="1" s="1"/>
  <c r="AC536" i="1"/>
  <c r="Y536" i="1"/>
  <c r="AW535" i="1"/>
  <c r="CP535" i="1" s="1"/>
  <c r="AS535" i="1"/>
  <c r="AG535" i="1"/>
  <c r="BK534" i="1"/>
  <c r="CU534" i="1" s="1"/>
  <c r="BD534" i="1"/>
  <c r="BJ533" i="1"/>
  <c r="CT533" i="1" s="1"/>
  <c r="BE533" i="1"/>
  <c r="AZ533" i="1"/>
  <c r="BV532" i="1"/>
  <c r="CW532" i="1" s="1"/>
  <c r="BM532" i="1"/>
  <c r="BH531" i="1"/>
  <c r="CR531" i="1" s="1"/>
  <c r="BD531" i="1"/>
  <c r="BC530" i="1"/>
  <c r="BW529" i="1"/>
  <c r="CX529" i="1" s="1"/>
  <c r="BR529" i="1"/>
  <c r="BN529" i="1"/>
  <c r="BV528" i="1"/>
  <c r="CW528" i="1" s="1"/>
  <c r="BQ528" i="1"/>
  <c r="BD527" i="1"/>
  <c r="BU526" i="1"/>
  <c r="CV526" i="1" s="1"/>
  <c r="BM526" i="1"/>
  <c r="BJ525" i="1"/>
  <c r="CT525" i="1" s="1"/>
  <c r="BF525" i="1"/>
  <c r="BJ524" i="1"/>
  <c r="CT524" i="1" s="1"/>
  <c r="BE524" i="1"/>
  <c r="AZ524" i="1"/>
  <c r="BZ524" i="1"/>
  <c r="BJ523" i="1"/>
  <c r="CT523" i="1" s="1"/>
  <c r="BD523" i="1"/>
  <c r="AR521" i="1"/>
  <c r="AL521" i="1"/>
  <c r="BV520" i="1"/>
  <c r="CW520" i="1" s="1"/>
  <c r="AJ520" i="1"/>
  <c r="CL520" i="1" s="1"/>
  <c r="AE520" i="1"/>
  <c r="Y520" i="1"/>
  <c r="BF519" i="1"/>
  <c r="AZ519" i="1"/>
  <c r="AI519" i="1"/>
  <c r="CK519" i="1" s="1"/>
  <c r="BW518" i="1"/>
  <c r="CX518" i="1" s="1"/>
  <c r="AE518" i="1"/>
  <c r="AC518" i="1"/>
  <c r="AK518" i="1"/>
  <c r="CM518" i="1" s="1"/>
  <c r="BV517" i="1"/>
  <c r="CW517" i="1" s="1"/>
  <c r="Z517" i="1"/>
  <c r="AK517" i="1"/>
  <c r="CM517" i="1" s="1"/>
  <c r="BJ516" i="1"/>
  <c r="CT516" i="1" s="1"/>
  <c r="AY516" i="1"/>
  <c r="AI516" i="1"/>
  <c r="CK516" i="1" s="1"/>
  <c r="AC516" i="1"/>
  <c r="BW515" i="1"/>
  <c r="CX515" i="1" s="1"/>
  <c r="BQ515" i="1"/>
  <c r="Z515" i="1"/>
  <c r="AK515" i="1"/>
  <c r="CM515" i="1" s="1"/>
  <c r="AG514" i="1"/>
  <c r="BB513" i="1"/>
  <c r="AN513" i="1"/>
  <c r="AP513" i="1"/>
  <c r="AX513" i="1"/>
  <c r="CQ513" i="1" s="1"/>
  <c r="AU513" i="1"/>
  <c r="CN513" i="1" s="1"/>
  <c r="BL512" i="1"/>
  <c r="BX512" i="1"/>
  <c r="CY512" i="1" s="1"/>
  <c r="BM512" i="1"/>
  <c r="BX510" i="1"/>
  <c r="CY510" i="1" s="1"/>
  <c r="BL510" i="1"/>
  <c r="BX509" i="1"/>
  <c r="CY509" i="1" s="1"/>
  <c r="BM509" i="1"/>
  <c r="BO508" i="1"/>
  <c r="AX507" i="1"/>
  <c r="CQ507" i="1" s="1"/>
  <c r="AW505" i="1"/>
  <c r="CP505" i="1" s="1"/>
  <c r="AT505" i="1"/>
  <c r="AM505" i="1"/>
  <c r="AV505" i="1"/>
  <c r="CO505" i="1" s="1"/>
  <c r="AO505" i="1"/>
  <c r="AT502" i="1"/>
  <c r="BL499" i="1"/>
  <c r="BT499" i="1"/>
  <c r="BR499" i="1"/>
  <c r="BV499" i="1"/>
  <c r="CW499" i="1" s="1"/>
  <c r="BN499" i="1"/>
  <c r="BX499" i="1"/>
  <c r="CY499" i="1" s="1"/>
  <c r="AB490" i="1"/>
  <c r="AC490" i="1"/>
  <c r="AH490" i="1"/>
  <c r="CJ490" i="1" s="1"/>
  <c r="Y490" i="1"/>
  <c r="AF490" i="1"/>
  <c r="AK490" i="1"/>
  <c r="CM490" i="1" s="1"/>
  <c r="AA490" i="1"/>
  <c r="AD490" i="1"/>
  <c r="AG490" i="1"/>
  <c r="BZ505" i="1"/>
  <c r="CD505" i="1" s="1"/>
  <c r="BZ497" i="1"/>
  <c r="CG497" i="1" s="1"/>
  <c r="AV489" i="1"/>
  <c r="CO489" i="1" s="1"/>
  <c r="AO489" i="1"/>
  <c r="BO487" i="1"/>
  <c r="BM487" i="1"/>
  <c r="BW487" i="1"/>
  <c r="CX487" i="1" s="1"/>
  <c r="BS487" i="1"/>
  <c r="CB484" i="1"/>
  <c r="AZ484" i="1"/>
  <c r="BF484" i="1"/>
  <c r="BC484" i="1"/>
  <c r="BI484" i="1"/>
  <c r="CS484" i="1" s="1"/>
  <c r="BH481" i="1"/>
  <c r="CR481" i="1" s="1"/>
  <c r="AZ481" i="1"/>
  <c r="BR477" i="1"/>
  <c r="BO477" i="1"/>
  <c r="BU477" i="1"/>
  <c r="CV477" i="1" s="1"/>
  <c r="BS477" i="1"/>
  <c r="BX477" i="1"/>
  <c r="CY477" i="1" s="1"/>
  <c r="BT477" i="1"/>
  <c r="BN477" i="1"/>
  <c r="BV477" i="1"/>
  <c r="CW477" i="1" s="1"/>
  <c r="BZ519" i="1"/>
  <c r="BD514" i="1"/>
  <c r="BV511" i="1"/>
  <c r="CW511" i="1" s="1"/>
  <c r="AW510" i="1"/>
  <c r="CP510" i="1" s="1"/>
  <c r="AR510" i="1"/>
  <c r="BT507" i="1"/>
  <c r="AI504" i="1"/>
  <c r="CK504" i="1" s="1"/>
  <c r="BO503" i="1"/>
  <c r="BS503" i="1"/>
  <c r="BW503" i="1"/>
  <c r="CX503" i="1" s="1"/>
  <c r="BQ502" i="1"/>
  <c r="BN502" i="1"/>
  <c r="BT502" i="1"/>
  <c r="BX502" i="1"/>
  <c r="CY502" i="1" s="1"/>
  <c r="BA501" i="1"/>
  <c r="BE501" i="1"/>
  <c r="BK501" i="1"/>
  <c r="CU501" i="1" s="1"/>
  <c r="BP500" i="1"/>
  <c r="BN500" i="1"/>
  <c r="BT500" i="1"/>
  <c r="AH499" i="1"/>
  <c r="CJ499" i="1" s="1"/>
  <c r="AE496" i="1"/>
  <c r="Z496" i="1"/>
  <c r="BE494" i="1"/>
  <c r="AZ494" i="1"/>
  <c r="CH493" i="1"/>
  <c r="BQ492" i="1"/>
  <c r="BV492" i="1"/>
  <c r="CW492" i="1" s="1"/>
  <c r="AY490" i="1"/>
  <c r="BK490" i="1"/>
  <c r="CU490" i="1" s="1"/>
  <c r="Z488" i="1"/>
  <c r="Y488" i="1"/>
  <c r="AE488" i="1"/>
  <c r="AJ488" i="1"/>
  <c r="CL488" i="1" s="1"/>
  <c r="AB488" i="1"/>
  <c r="AG488" i="1"/>
  <c r="AB486" i="1"/>
  <c r="AJ486" i="1"/>
  <c r="CL486" i="1" s="1"/>
  <c r="AC486" i="1"/>
  <c r="AN485" i="1"/>
  <c r="AW485" i="1"/>
  <c r="CP485" i="1" s="1"/>
  <c r="AP485" i="1"/>
  <c r="CD484" i="1"/>
  <c r="BD484" i="1"/>
  <c r="BW477" i="1"/>
  <c r="CX477" i="1" s="1"/>
  <c r="BB476" i="1"/>
  <c r="BC476" i="1"/>
  <c r="BA476" i="1"/>
  <c r="BD476" i="1"/>
  <c r="BE476" i="1"/>
  <c r="AL466" i="1"/>
  <c r="AU466" i="1"/>
  <c r="CN466" i="1" s="1"/>
  <c r="AN466" i="1"/>
  <c r="AS459" i="1"/>
  <c r="AV459" i="1"/>
  <c r="CO459" i="1" s="1"/>
  <c r="BE455" i="1"/>
  <c r="BA455" i="1"/>
  <c r="BG455" i="1"/>
  <c r="BJ455" i="1"/>
  <c r="CT455" i="1" s="1"/>
  <c r="AD504" i="1"/>
  <c r="AE499" i="1"/>
  <c r="Z499" i="1"/>
  <c r="AD499" i="1"/>
  <c r="AK499" i="1"/>
  <c r="CM499" i="1" s="1"/>
  <c r="BR495" i="1"/>
  <c r="BN495" i="1"/>
  <c r="BV495" i="1"/>
  <c r="CW495" i="1" s="1"/>
  <c r="BP489" i="1"/>
  <c r="BM489" i="1"/>
  <c r="BW489" i="1"/>
  <c r="CX489" i="1" s="1"/>
  <c r="BA484" i="1"/>
  <c r="AB484" i="1"/>
  <c r="Y484" i="1"/>
  <c r="AD484" i="1"/>
  <c r="AH484" i="1"/>
  <c r="CJ484" i="1" s="1"/>
  <c r="AA484" i="1"/>
  <c r="AF484" i="1"/>
  <c r="AJ484" i="1"/>
  <c r="CL484" i="1" s="1"/>
  <c r="BF483" i="1"/>
  <c r="BA483" i="1"/>
  <c r="BK483" i="1"/>
  <c r="CU483" i="1" s="1"/>
  <c r="BE483" i="1"/>
  <c r="BB479" i="1"/>
  <c r="AZ479" i="1"/>
  <c r="BD479" i="1"/>
  <c r="BD474" i="1"/>
  <c r="AY474" i="1"/>
  <c r="BF474" i="1"/>
  <c r="BE474" i="1"/>
  <c r="BG474" i="1"/>
  <c r="AZ474" i="1"/>
  <c r="BJ474" i="1"/>
  <c r="CT474" i="1" s="1"/>
  <c r="Z469" i="1"/>
  <c r="Y469" i="1"/>
  <c r="AE469" i="1"/>
  <c r="AJ469" i="1"/>
  <c r="CL469" i="1" s="1"/>
  <c r="AA469" i="1"/>
  <c r="AG469" i="1"/>
  <c r="AB469" i="1"/>
  <c r="AI469" i="1"/>
  <c r="CK469" i="1" s="1"/>
  <c r="AC469" i="1"/>
  <c r="AK469" i="1"/>
  <c r="CM469" i="1" s="1"/>
  <c r="BR465" i="1"/>
  <c r="BT465" i="1"/>
  <c r="BM465" i="1"/>
  <c r="BO465" i="1"/>
  <c r="AD463" i="1"/>
  <c r="AB463" i="1"/>
  <c r="AM456" i="1"/>
  <c r="AP456" i="1"/>
  <c r="AR456" i="1"/>
  <c r="AN456" i="1"/>
  <c r="AU456" i="1"/>
  <c r="CN456" i="1" s="1"/>
  <c r="AO456" i="1"/>
  <c r="AW456" i="1"/>
  <c r="CP456" i="1" s="1"/>
  <c r="BZ492" i="1"/>
  <c r="CB492" i="1" s="1"/>
  <c r="AJ480" i="1"/>
  <c r="CL480" i="1" s="1"/>
  <c r="AD480" i="1"/>
  <c r="AM478" i="1"/>
  <c r="BI478" i="1"/>
  <c r="CS478" i="1" s="1"/>
  <c r="BA478" i="1"/>
  <c r="BJ477" i="1"/>
  <c r="CT477" i="1" s="1"/>
  <c r="BF477" i="1"/>
  <c r="BF475" i="1"/>
  <c r="AY475" i="1"/>
  <c r="BC475" i="1"/>
  <c r="AE474" i="1"/>
  <c r="BZ471" i="1"/>
  <c r="CG471" i="1" s="1"/>
  <c r="BV470" i="1"/>
  <c r="CW470" i="1" s="1"/>
  <c r="AD468" i="1"/>
  <c r="AP468" i="1"/>
  <c r="AL468" i="1"/>
  <c r="AT468" i="1"/>
  <c r="BZ468" i="1"/>
  <c r="AA466" i="1"/>
  <c r="AB466" i="1"/>
  <c r="AJ466" i="1"/>
  <c r="CL466" i="1" s="1"/>
  <c r="AC466" i="1"/>
  <c r="AK466" i="1"/>
  <c r="CM466" i="1" s="1"/>
  <c r="AU464" i="1"/>
  <c r="CN464" i="1" s="1"/>
  <c r="AR464" i="1"/>
  <c r="BZ463" i="1"/>
  <c r="AE462" i="1"/>
  <c r="AB462" i="1"/>
  <c r="AH462" i="1"/>
  <c r="CJ462" i="1" s="1"/>
  <c r="AD462" i="1"/>
  <c r="AI462" i="1"/>
  <c r="CK462" i="1" s="1"/>
  <c r="AF462" i="1"/>
  <c r="AJ462" i="1"/>
  <c r="CL462" i="1" s="1"/>
  <c r="AP457" i="1"/>
  <c r="AX457" i="1"/>
  <c r="CQ457" i="1" s="1"/>
  <c r="AR457" i="1"/>
  <c r="AL457" i="1"/>
  <c r="AS457" i="1"/>
  <c r="BO451" i="1"/>
  <c r="BM451" i="1"/>
  <c r="BT451" i="1"/>
  <c r="BP451" i="1"/>
  <c r="BV451" i="1"/>
  <c r="CW451" i="1" s="1"/>
  <c r="BR451" i="1"/>
  <c r="BW451" i="1"/>
  <c r="CX451" i="1" s="1"/>
  <c r="AY445" i="1"/>
  <c r="BC445" i="1"/>
  <c r="BK445" i="1"/>
  <c r="CU445" i="1" s="1"/>
  <c r="AS442" i="1"/>
  <c r="AQ442" i="1"/>
  <c r="AU442" i="1"/>
  <c r="CN442" i="1" s="1"/>
  <c r="AM442" i="1"/>
  <c r="AW442" i="1"/>
  <c r="CP442" i="1" s="1"/>
  <c r="AT436" i="1"/>
  <c r="AM436" i="1"/>
  <c r="AW436" i="1"/>
  <c r="CP436" i="1" s="1"/>
  <c r="AR436" i="1"/>
  <c r="AS436" i="1"/>
  <c r="AU436" i="1"/>
  <c r="CN436" i="1" s="1"/>
  <c r="AP432" i="1"/>
  <c r="AQ432" i="1"/>
  <c r="AE481" i="1"/>
  <c r="Z481" i="1"/>
  <c r="AI481" i="1"/>
  <c r="CK481" i="1" s="1"/>
  <c r="AA480" i="1"/>
  <c r="AE480" i="1"/>
  <c r="AI480" i="1"/>
  <c r="CK480" i="1" s="1"/>
  <c r="AB474" i="1"/>
  <c r="AG474" i="1"/>
  <c r="Z473" i="1"/>
  <c r="Y473" i="1"/>
  <c r="BR470" i="1"/>
  <c r="BM470" i="1"/>
  <c r="BS470" i="1"/>
  <c r="BW470" i="1"/>
  <c r="CX470" i="1" s="1"/>
  <c r="CC468" i="1"/>
  <c r="BB467" i="1"/>
  <c r="BF467" i="1"/>
  <c r="BH467" i="1"/>
  <c r="CR467" i="1" s="1"/>
  <c r="AQ452" i="1"/>
  <c r="AR452" i="1"/>
  <c r="AV452" i="1"/>
  <c r="CO452" i="1" s="1"/>
  <c r="AW452" i="1"/>
  <c r="CP452" i="1" s="1"/>
  <c r="BJ447" i="1"/>
  <c r="CT447" i="1" s="1"/>
  <c r="BG447" i="1"/>
  <c r="BB447" i="1"/>
  <c r="BH447" i="1"/>
  <c r="CR447" i="1" s="1"/>
  <c r="BC447" i="1"/>
  <c r="BI447" i="1"/>
  <c r="CS447" i="1" s="1"/>
  <c r="AC441" i="1"/>
  <c r="AH441" i="1"/>
  <c r="CJ441" i="1" s="1"/>
  <c r="AB441" i="1"/>
  <c r="AF441" i="1"/>
  <c r="AK441" i="1"/>
  <c r="CM441" i="1" s="1"/>
  <c r="AT440" i="1"/>
  <c r="AQ440" i="1"/>
  <c r="AX440" i="1"/>
  <c r="CQ440" i="1" s="1"/>
  <c r="AP440" i="1"/>
  <c r="AS440" i="1"/>
  <c r="AU440" i="1"/>
  <c r="CN440" i="1" s="1"/>
  <c r="AA438" i="1"/>
  <c r="AB438" i="1"/>
  <c r="Z438" i="1"/>
  <c r="AF438" i="1"/>
  <c r="AJ438" i="1"/>
  <c r="CL438" i="1" s="1"/>
  <c r="BZ504" i="1"/>
  <c r="AG495" i="1"/>
  <c r="AA495" i="1"/>
  <c r="BS494" i="1"/>
  <c r="AU493" i="1"/>
  <c r="CN493" i="1" s="1"/>
  <c r="AP493" i="1"/>
  <c r="AH492" i="1"/>
  <c r="CJ492" i="1" s="1"/>
  <c r="BH489" i="1"/>
  <c r="CR489" i="1" s="1"/>
  <c r="AZ489" i="1"/>
  <c r="BC487" i="1"/>
  <c r="AT486" i="1"/>
  <c r="AP486" i="1"/>
  <c r="BF485" i="1"/>
  <c r="BR484" i="1"/>
  <c r="BU482" i="1"/>
  <c r="CV482" i="1" s="1"/>
  <c r="BP482" i="1"/>
  <c r="BA482" i="1"/>
  <c r="AG481" i="1"/>
  <c r="AG480" i="1"/>
  <c r="AB480" i="1"/>
  <c r="BC478" i="1"/>
  <c r="BH477" i="1"/>
  <c r="CR477" i="1" s="1"/>
  <c r="BO476" i="1"/>
  <c r="BN476" i="1"/>
  <c r="BG475" i="1"/>
  <c r="AZ475" i="1"/>
  <c r="AK474" i="1"/>
  <c r="CM474" i="1" s="1"/>
  <c r="AC474" i="1"/>
  <c r="AF473" i="1"/>
  <c r="BZ472" i="1"/>
  <c r="CC472" i="1" s="1"/>
  <c r="AM471" i="1"/>
  <c r="AW471" i="1"/>
  <c r="CP471" i="1" s="1"/>
  <c r="BT470" i="1"/>
  <c r="BL470" i="1"/>
  <c r="BA470" i="1"/>
  <c r="BF470" i="1"/>
  <c r="AO468" i="1"/>
  <c r="AZ467" i="1"/>
  <c r="AF466" i="1"/>
  <c r="AT457" i="1"/>
  <c r="AX452" i="1"/>
  <c r="CQ452" i="1" s="1"/>
  <c r="BS451" i="1"/>
  <c r="AA450" i="1"/>
  <c r="AC450" i="1"/>
  <c r="AI450" i="1"/>
  <c r="CK450" i="1" s="1"/>
  <c r="BM448" i="1"/>
  <c r="BP448" i="1"/>
  <c r="BW448" i="1"/>
  <c r="CX448" i="1" s="1"/>
  <c r="BE447" i="1"/>
  <c r="AO442" i="1"/>
  <c r="AP437" i="1"/>
  <c r="AS437" i="1"/>
  <c r="AO437" i="1"/>
  <c r="AT437" i="1"/>
  <c r="AU437" i="1"/>
  <c r="CN437" i="1" s="1"/>
  <c r="BK435" i="1"/>
  <c r="CU435" i="1" s="1"/>
  <c r="BH435" i="1"/>
  <c r="CR435" i="1" s="1"/>
  <c r="BI435" i="1"/>
  <c r="CS435" i="1" s="1"/>
  <c r="BX444" i="1"/>
  <c r="CY444" i="1" s="1"/>
  <c r="BW442" i="1"/>
  <c r="CX442" i="1" s="1"/>
  <c r="BN442" i="1"/>
  <c r="BZ442" i="1"/>
  <c r="CH442" i="1" s="1"/>
  <c r="AH439" i="1"/>
  <c r="CJ439" i="1" s="1"/>
  <c r="BL438" i="1"/>
  <c r="BR438" i="1"/>
  <c r="BZ437" i="1"/>
  <c r="CG437" i="1" s="1"/>
  <c r="AA436" i="1"/>
  <c r="AD436" i="1"/>
  <c r="AI435" i="1"/>
  <c r="CK435" i="1" s="1"/>
  <c r="AH434" i="1"/>
  <c r="CJ434" i="1" s="1"/>
  <c r="AA434" i="1"/>
  <c r="AG434" i="1"/>
  <c r="AP433" i="1"/>
  <c r="AR433" i="1"/>
  <c r="AX431" i="1"/>
  <c r="CQ431" i="1" s="1"/>
  <c r="AE429" i="1"/>
  <c r="AC429" i="1"/>
  <c r="BV428" i="1"/>
  <c r="CW428" i="1" s="1"/>
  <c r="BO428" i="1"/>
  <c r="BT428" i="1"/>
  <c r="BM428" i="1"/>
  <c r="BR428" i="1"/>
  <c r="BX428" i="1"/>
  <c r="CY428" i="1" s="1"/>
  <c r="BI419" i="1"/>
  <c r="CS419" i="1" s="1"/>
  <c r="BK419" i="1"/>
  <c r="CU419" i="1" s="1"/>
  <c r="BZ466" i="1"/>
  <c r="CB466" i="1" s="1"/>
  <c r="CG462" i="1"/>
  <c r="BT462" i="1"/>
  <c r="CD460" i="1"/>
  <c r="AD459" i="1"/>
  <c r="BK458" i="1"/>
  <c r="CU458" i="1" s="1"/>
  <c r="AZ458" i="1"/>
  <c r="AK457" i="1"/>
  <c r="CM457" i="1" s="1"/>
  <c r="AI456" i="1"/>
  <c r="CK456" i="1" s="1"/>
  <c r="BZ456" i="1"/>
  <c r="CE456" i="1" s="1"/>
  <c r="AU455" i="1"/>
  <c r="CN455" i="1" s="1"/>
  <c r="AP455" i="1"/>
  <c r="AF454" i="1"/>
  <c r="BW453" i="1"/>
  <c r="CX453" i="1" s="1"/>
  <c r="BQ453" i="1"/>
  <c r="AG452" i="1"/>
  <c r="BF451" i="1"/>
  <c r="BX450" i="1"/>
  <c r="CY450" i="1" s="1"/>
  <c r="BS450" i="1"/>
  <c r="BO450" i="1"/>
  <c r="BH448" i="1"/>
  <c r="CR448" i="1" s="1"/>
  <c r="BB448" i="1"/>
  <c r="AV445" i="1"/>
  <c r="CO445" i="1" s="1"/>
  <c r="AR445" i="1"/>
  <c r="AL445" i="1"/>
  <c r="AZ441" i="1"/>
  <c r="BD441" i="1"/>
  <c r="AH435" i="1"/>
  <c r="CJ435" i="1" s="1"/>
  <c r="Y435" i="1"/>
  <c r="AE435" i="1"/>
  <c r="AK435" i="1"/>
  <c r="CM435" i="1" s="1"/>
  <c r="BR432" i="1"/>
  <c r="BO432" i="1"/>
  <c r="BV432" i="1"/>
  <c r="CW432" i="1" s="1"/>
  <c r="AV431" i="1"/>
  <c r="CO431" i="1" s="1"/>
  <c r="AO431" i="1"/>
  <c r="AW431" i="1"/>
  <c r="CP431" i="1" s="1"/>
  <c r="AM431" i="1"/>
  <c r="AR431" i="1"/>
  <c r="BN428" i="1"/>
  <c r="AV426" i="1"/>
  <c r="CO426" i="1" s="1"/>
  <c r="AM426" i="1"/>
  <c r="AQ426" i="1"/>
  <c r="AU426" i="1"/>
  <c r="CN426" i="1" s="1"/>
  <c r="AN426" i="1"/>
  <c r="AR426" i="1"/>
  <c r="AW426" i="1"/>
  <c r="CP426" i="1" s="1"/>
  <c r="AO426" i="1"/>
  <c r="AS426" i="1"/>
  <c r="AX426" i="1"/>
  <c r="CQ426" i="1" s="1"/>
  <c r="BP421" i="1"/>
  <c r="BS421" i="1"/>
  <c r="BZ479" i="1"/>
  <c r="CF479" i="1" s="1"/>
  <c r="BW468" i="1"/>
  <c r="CX468" i="1" s="1"/>
  <c r="BR468" i="1"/>
  <c r="AS465" i="1"/>
  <c r="BX464" i="1"/>
  <c r="CY464" i="1" s="1"/>
  <c r="BJ463" i="1"/>
  <c r="CT463" i="1" s="1"/>
  <c r="BE463" i="1"/>
  <c r="BI462" i="1"/>
  <c r="CS462" i="1" s="1"/>
  <c r="BD462" i="1"/>
  <c r="AN460" i="1"/>
  <c r="AK459" i="1"/>
  <c r="CM459" i="1" s="1"/>
  <c r="AC459" i="1"/>
  <c r="BH458" i="1"/>
  <c r="CR458" i="1" s="1"/>
  <c r="AY458" i="1"/>
  <c r="AG457" i="1"/>
  <c r="BX456" i="1"/>
  <c r="CY456" i="1" s="1"/>
  <c r="AE456" i="1"/>
  <c r="AX455" i="1"/>
  <c r="CQ455" i="1" s="1"/>
  <c r="AT455" i="1"/>
  <c r="AM455" i="1"/>
  <c r="BV453" i="1"/>
  <c r="CW453" i="1" s="1"/>
  <c r="BP453" i="1"/>
  <c r="BQ452" i="1"/>
  <c r="AQ451" i="1"/>
  <c r="BW450" i="1"/>
  <c r="CX450" i="1" s="1"/>
  <c r="BR450" i="1"/>
  <c r="BN450" i="1"/>
  <c r="BG449" i="1"/>
  <c r="BF448" i="1"/>
  <c r="BA448" i="1"/>
  <c r="AH447" i="1"/>
  <c r="CJ447" i="1" s="1"/>
  <c r="AU445" i="1"/>
  <c r="CN445" i="1" s="1"/>
  <c r="BN444" i="1"/>
  <c r="AI444" i="1"/>
  <c r="CK444" i="1" s="1"/>
  <c r="AE444" i="1"/>
  <c r="AA444" i="1"/>
  <c r="CD441" i="1"/>
  <c r="AT441" i="1"/>
  <c r="AO441" i="1"/>
  <c r="AU441" i="1"/>
  <c r="CN441" i="1" s="1"/>
  <c r="BH440" i="1"/>
  <c r="CR440" i="1" s="1"/>
  <c r="BF440" i="1"/>
  <c r="AP438" i="1"/>
  <c r="AQ438" i="1"/>
  <c r="AZ437" i="1"/>
  <c r="BA437" i="1"/>
  <c r="BI437" i="1"/>
  <c r="CS437" i="1" s="1"/>
  <c r="AB436" i="1"/>
  <c r="AC435" i="1"/>
  <c r="BP435" i="1"/>
  <c r="BU435" i="1"/>
  <c r="CV435" i="1" s="1"/>
  <c r="BU434" i="1"/>
  <c r="CV434" i="1" s="1"/>
  <c r="AC434" i="1"/>
  <c r="AZ434" i="1"/>
  <c r="BF434" i="1"/>
  <c r="BK434" i="1"/>
  <c r="CU434" i="1" s="1"/>
  <c r="AM433" i="1"/>
  <c r="BZ433" i="1"/>
  <c r="AQ431" i="1"/>
  <c r="AM430" i="1"/>
  <c r="AO430" i="1"/>
  <c r="BW428" i="1"/>
  <c r="CX428" i="1" s="1"/>
  <c r="BL428" i="1"/>
  <c r="BZ428" i="1"/>
  <c r="CE428" i="1" s="1"/>
  <c r="AL426" i="1"/>
  <c r="AN424" i="1"/>
  <c r="AS424" i="1"/>
  <c r="AG427" i="1"/>
  <c r="Z427" i="1"/>
  <c r="BV425" i="1"/>
  <c r="CW425" i="1" s="1"/>
  <c r="BW424" i="1"/>
  <c r="CX424" i="1" s="1"/>
  <c r="BS424" i="1"/>
  <c r="BO424" i="1"/>
  <c r="AM421" i="1"/>
  <c r="BZ426" i="1"/>
  <c r="BZ436" i="1"/>
  <c r="AG433" i="1"/>
  <c r="AI431" i="1"/>
  <c r="CK431" i="1" s="1"/>
  <c r="BZ429" i="1"/>
  <c r="AC426" i="1"/>
  <c r="BX425" i="1"/>
  <c r="CY425" i="1" s="1"/>
  <c r="BU424" i="1"/>
  <c r="CV424" i="1" s="1"/>
  <c r="BQ424" i="1"/>
  <c r="BT423" i="1"/>
  <c r="BR422" i="1"/>
  <c r="BJ421" i="1"/>
  <c r="CT421" i="1" s="1"/>
  <c r="BF421" i="1"/>
  <c r="AX421" i="1"/>
  <c r="CQ421" i="1" s="1"/>
  <c r="CG558" i="1"/>
  <c r="CD558" i="1"/>
  <c r="CE553" i="1"/>
  <c r="CH553" i="1"/>
  <c r="CE548" i="1"/>
  <c r="CH548" i="1"/>
  <c r="CC519" i="1"/>
  <c r="CE519" i="1"/>
  <c r="CF519" i="1"/>
  <c r="CG519" i="1"/>
  <c r="CB519" i="1"/>
  <c r="CD519" i="1"/>
  <c r="CF559" i="1"/>
  <c r="CG551" i="1"/>
  <c r="AP556" i="1"/>
  <c r="AM556" i="1"/>
  <c r="AS556" i="1"/>
  <c r="AL554" i="1"/>
  <c r="AP554" i="1"/>
  <c r="AT554" i="1"/>
  <c r="BG551" i="1"/>
  <c r="AZ551" i="1"/>
  <c r="BH551" i="1"/>
  <c r="CR551" i="1" s="1"/>
  <c r="AE547" i="1"/>
  <c r="AA547" i="1"/>
  <c r="AH547" i="1"/>
  <c r="CJ547" i="1" s="1"/>
  <c r="AK545" i="1"/>
  <c r="CM545" i="1" s="1"/>
  <c r="AD545" i="1"/>
  <c r="AJ545" i="1"/>
  <c r="CL545" i="1" s="1"/>
  <c r="CC543" i="1"/>
  <c r="CE543" i="1"/>
  <c r="AK543" i="1"/>
  <c r="CM543" i="1" s="1"/>
  <c r="Z543" i="1"/>
  <c r="AD543" i="1"/>
  <c r="AH543" i="1"/>
  <c r="CJ543" i="1" s="1"/>
  <c r="AA543" i="1"/>
  <c r="AE543" i="1"/>
  <c r="AI543" i="1"/>
  <c r="CK543" i="1" s="1"/>
  <c r="AL542" i="1"/>
  <c r="AR542" i="1"/>
  <c r="AM542" i="1"/>
  <c r="AT542" i="1"/>
  <c r="AJ538" i="1"/>
  <c r="CL538" i="1" s="1"/>
  <c r="Z538" i="1"/>
  <c r="AF538" i="1"/>
  <c r="AC538" i="1"/>
  <c r="AG538" i="1"/>
  <c r="BH536" i="1"/>
  <c r="CR536" i="1" s="1"/>
  <c r="BJ536" i="1"/>
  <c r="CT536" i="1" s="1"/>
  <c r="AM534" i="1"/>
  <c r="AP534" i="1"/>
  <c r="AL534" i="1"/>
  <c r="AS534" i="1"/>
  <c r="AC533" i="1"/>
  <c r="Y533" i="1"/>
  <c r="AD533" i="1"/>
  <c r="AJ533" i="1"/>
  <c r="CL533" i="1" s="1"/>
  <c r="Z533" i="1"/>
  <c r="AF533" i="1"/>
  <c r="AK533" i="1"/>
  <c r="CM533" i="1" s="1"/>
  <c r="AO532" i="1"/>
  <c r="AV532" i="1"/>
  <c r="CO532" i="1" s="1"/>
  <c r="AP532" i="1"/>
  <c r="AX532" i="1"/>
  <c r="CQ532" i="1" s="1"/>
  <c r="AM528" i="1"/>
  <c r="AL528" i="1"/>
  <c r="AQ528" i="1"/>
  <c r="AU528" i="1"/>
  <c r="CN528" i="1" s="1"/>
  <c r="AN528" i="1"/>
  <c r="AR528" i="1"/>
  <c r="AV528" i="1"/>
  <c r="CO528" i="1" s="1"/>
  <c r="AK527" i="1"/>
  <c r="CM527" i="1" s="1"/>
  <c r="Y527" i="1"/>
  <c r="AD527" i="1"/>
  <c r="AH527" i="1"/>
  <c r="CJ527" i="1" s="1"/>
  <c r="Z527" i="1"/>
  <c r="AE527" i="1"/>
  <c r="AI527" i="1"/>
  <c r="CK527" i="1" s="1"/>
  <c r="AK523" i="1"/>
  <c r="CM523" i="1" s="1"/>
  <c r="AI523" i="1"/>
  <c r="CK523" i="1" s="1"/>
  <c r="BB522" i="1"/>
  <c r="BC522" i="1"/>
  <c r="BJ522" i="1"/>
  <c r="CT522" i="1" s="1"/>
  <c r="BD522" i="1"/>
  <c r="BK522" i="1"/>
  <c r="CU522" i="1" s="1"/>
  <c r="AX520" i="1"/>
  <c r="CQ520" i="1" s="1"/>
  <c r="AQ520" i="1"/>
  <c r="AP520" i="1"/>
  <c r="BL516" i="1"/>
  <c r="BP516" i="1"/>
  <c r="BW516" i="1"/>
  <c r="CX516" i="1" s="1"/>
  <c r="BT516" i="1"/>
  <c r="BU516" i="1"/>
  <c r="CV516" i="1" s="1"/>
  <c r="BK515" i="1"/>
  <c r="CU515" i="1" s="1"/>
  <c r="AZ515" i="1"/>
  <c r="BD515" i="1"/>
  <c r="BH515" i="1"/>
  <c r="CR515" i="1" s="1"/>
  <c r="BA515" i="1"/>
  <c r="BF515" i="1"/>
  <c r="BB515" i="1"/>
  <c r="BG515" i="1"/>
  <c r="AK513" i="1"/>
  <c r="CM513" i="1" s="1"/>
  <c r="Y513" i="1"/>
  <c r="AI513" i="1"/>
  <c r="CK513" i="1" s="1"/>
  <c r="AE513" i="1"/>
  <c r="AG513" i="1"/>
  <c r="AC510" i="1"/>
  <c r="AA510" i="1"/>
  <c r="AF510" i="1"/>
  <c r="Y510" i="1"/>
  <c r="AE510" i="1"/>
  <c r="Z510" i="1"/>
  <c r="AG510" i="1"/>
  <c r="AO509" i="1"/>
  <c r="AL509" i="1"/>
  <c r="AS509" i="1"/>
  <c r="AX509" i="1"/>
  <c r="CQ509" i="1" s="1"/>
  <c r="AQ509" i="1"/>
  <c r="AW509" i="1"/>
  <c r="CP509" i="1" s="1"/>
  <c r="AR509" i="1"/>
  <c r="AH508" i="1"/>
  <c r="CJ508" i="1" s="1"/>
  <c r="AA508" i="1"/>
  <c r="AF508" i="1"/>
  <c r="AB508" i="1"/>
  <c r="AJ508" i="1"/>
  <c r="CL508" i="1" s="1"/>
  <c r="AD508" i="1"/>
  <c r="AK508" i="1"/>
  <c r="CM508" i="1" s="1"/>
  <c r="BT564" i="1"/>
  <c r="BO564" i="1"/>
  <c r="AX564" i="1"/>
  <c r="CQ564" i="1" s="1"/>
  <c r="AS564" i="1"/>
  <c r="AN564" i="1"/>
  <c r="BU563" i="1"/>
  <c r="CV563" i="1" s="1"/>
  <c r="BH563" i="1"/>
  <c r="CR563" i="1" s="1"/>
  <c r="BC563" i="1"/>
  <c r="AD563" i="1"/>
  <c r="Y563" i="1"/>
  <c r="BU562" i="1"/>
  <c r="CV562" i="1" s="1"/>
  <c r="BP562" i="1"/>
  <c r="BH562" i="1"/>
  <c r="CR562" i="1" s="1"/>
  <c r="BD562" i="1"/>
  <c r="AR562" i="1"/>
  <c r="AN562" i="1"/>
  <c r="AK561" i="1"/>
  <c r="CM561" i="1" s="1"/>
  <c r="AG561" i="1"/>
  <c r="AC561" i="1"/>
  <c r="Y561" i="1"/>
  <c r="BX560" i="1"/>
  <c r="CY560" i="1" s="1"/>
  <c r="BO560" i="1"/>
  <c r="BD560" i="1"/>
  <c r="AY560" i="1"/>
  <c r="AI560" i="1"/>
  <c r="CK560" i="1" s="1"/>
  <c r="Z560" i="1"/>
  <c r="BK559" i="1"/>
  <c r="CU559" i="1" s="1"/>
  <c r="BF559" i="1"/>
  <c r="BA559" i="1"/>
  <c r="AL559" i="1"/>
  <c r="AH559" i="1"/>
  <c r="CJ559" i="1" s="1"/>
  <c r="AB559" i="1"/>
  <c r="BK558" i="1"/>
  <c r="CU558" i="1" s="1"/>
  <c r="BF558" i="1"/>
  <c r="BB558" i="1"/>
  <c r="AC558" i="1"/>
  <c r="AW557" i="1"/>
  <c r="CP557" i="1" s="1"/>
  <c r="AS557" i="1"/>
  <c r="AN557" i="1"/>
  <c r="AX556" i="1"/>
  <c r="CQ556" i="1" s="1"/>
  <c r="AT556" i="1"/>
  <c r="AL556" i="1"/>
  <c r="Z556" i="1"/>
  <c r="AC556" i="1"/>
  <c r="AG556" i="1"/>
  <c r="BV555" i="1"/>
  <c r="CW555" i="1" s="1"/>
  <c r="AK555" i="1"/>
  <c r="CM555" i="1" s="1"/>
  <c r="AX555" i="1"/>
  <c r="CQ555" i="1" s="1"/>
  <c r="AL555" i="1"/>
  <c r="BH554" i="1"/>
  <c r="CR554" i="1" s="1"/>
  <c r="AW554" i="1"/>
  <c r="CP554" i="1" s="1"/>
  <c r="AQ554" i="1"/>
  <c r="BI553" i="1"/>
  <c r="CS553" i="1" s="1"/>
  <c r="BD553" i="1"/>
  <c r="AJ553" i="1"/>
  <c r="CL553" i="1" s="1"/>
  <c r="AE553" i="1"/>
  <c r="AX552" i="1"/>
  <c r="CQ552" i="1" s="1"/>
  <c r="AO552" i="1"/>
  <c r="AS552" i="1"/>
  <c r="AW552" i="1"/>
  <c r="CP552" i="1" s="1"/>
  <c r="BI551" i="1"/>
  <c r="CS551" i="1" s="1"/>
  <c r="AY551" i="1"/>
  <c r="AV551" i="1"/>
  <c r="CO551" i="1" s="1"/>
  <c r="AO551" i="1"/>
  <c r="AU551" i="1"/>
  <c r="CN551" i="1" s="1"/>
  <c r="AX550" i="1"/>
  <c r="CQ550" i="1" s="1"/>
  <c r="AR549" i="1"/>
  <c r="AP549" i="1"/>
  <c r="AU549" i="1"/>
  <c r="CN549" i="1" s="1"/>
  <c r="AH548" i="1"/>
  <c r="CJ548" i="1" s="1"/>
  <c r="AN548" i="1"/>
  <c r="AS548" i="1"/>
  <c r="BH547" i="1"/>
  <c r="CR547" i="1" s="1"/>
  <c r="AK547" i="1"/>
  <c r="CM547" i="1" s="1"/>
  <c r="AD547" i="1"/>
  <c r="AT546" i="1"/>
  <c r="BJ546" i="1"/>
  <c r="CT546" i="1" s="1"/>
  <c r="BK546" i="1"/>
  <c r="CU546" i="1" s="1"/>
  <c r="AX545" i="1"/>
  <c r="CQ545" i="1" s="1"/>
  <c r="AH545" i="1"/>
  <c r="CJ545" i="1" s="1"/>
  <c r="BU545" i="1"/>
  <c r="CV545" i="1" s="1"/>
  <c r="BL545" i="1"/>
  <c r="BP545" i="1"/>
  <c r="BT545" i="1"/>
  <c r="BZ545" i="1"/>
  <c r="CF545" i="1" s="1"/>
  <c r="BX544" i="1"/>
  <c r="CY544" i="1" s="1"/>
  <c r="BS544" i="1"/>
  <c r="AT543" i="1"/>
  <c r="AC543" i="1"/>
  <c r="AN542" i="1"/>
  <c r="AK542" i="1"/>
  <c r="CM542" i="1" s="1"/>
  <c r="AB542" i="1"/>
  <c r="AJ542" i="1"/>
  <c r="CL542" i="1" s="1"/>
  <c r="AD542" i="1"/>
  <c r="BG541" i="1"/>
  <c r="BI540" i="1"/>
  <c r="CS540" i="1" s="1"/>
  <c r="AE538" i="1"/>
  <c r="BK536" i="1"/>
  <c r="CU536" i="1" s="1"/>
  <c r="AJ535" i="1"/>
  <c r="CL535" i="1" s="1"/>
  <c r="AN534" i="1"/>
  <c r="AD534" i="1"/>
  <c r="AB534" i="1"/>
  <c r="AK534" i="1"/>
  <c r="CM534" i="1" s="1"/>
  <c r="AE534" i="1"/>
  <c r="AH533" i="1"/>
  <c r="CJ533" i="1" s="1"/>
  <c r="BQ533" i="1"/>
  <c r="BS533" i="1"/>
  <c r="BO533" i="1"/>
  <c r="BT533" i="1"/>
  <c r="AR532" i="1"/>
  <c r="AS531" i="1"/>
  <c r="AM531" i="1"/>
  <c r="AQ531" i="1"/>
  <c r="AW531" i="1"/>
  <c r="CP531" i="1" s="1"/>
  <c r="AN531" i="1"/>
  <c r="AR531" i="1"/>
  <c r="AX531" i="1"/>
  <c r="CQ531" i="1" s="1"/>
  <c r="AE530" i="1"/>
  <c r="AK530" i="1"/>
  <c r="CM530" i="1" s="1"/>
  <c r="AF530" i="1"/>
  <c r="AS528" i="1"/>
  <c r="AI528" i="1"/>
  <c r="CK528" i="1" s="1"/>
  <c r="Z528" i="1"/>
  <c r="AF528" i="1"/>
  <c r="AA528" i="1"/>
  <c r="AG528" i="1"/>
  <c r="AF527" i="1"/>
  <c r="BX527" i="1"/>
  <c r="CY527" i="1" s="1"/>
  <c r="BP527" i="1"/>
  <c r="BW527" i="1"/>
  <c r="CX527" i="1" s="1"/>
  <c r="BL527" i="1"/>
  <c r="BR527" i="1"/>
  <c r="AJ525" i="1"/>
  <c r="CL525" i="1" s="1"/>
  <c r="AX525" i="1"/>
  <c r="CQ525" i="1" s="1"/>
  <c r="AN525" i="1"/>
  <c r="BX523" i="1"/>
  <c r="CY523" i="1" s="1"/>
  <c r="BL523" i="1"/>
  <c r="BS523" i="1"/>
  <c r="AZ522" i="1"/>
  <c r="AN518" i="1"/>
  <c r="AM518" i="1"/>
  <c r="AX518" i="1"/>
  <c r="CQ518" i="1" s="1"/>
  <c r="AU518" i="1"/>
  <c r="CN518" i="1" s="1"/>
  <c r="AL518" i="1"/>
  <c r="BI517" i="1"/>
  <c r="CS517" i="1" s="1"/>
  <c r="AZ517" i="1"/>
  <c r="BG517" i="1"/>
  <c r="AY517" i="1"/>
  <c r="BJ517" i="1"/>
  <c r="CT517" i="1" s="1"/>
  <c r="BB517" i="1"/>
  <c r="BK517" i="1"/>
  <c r="CU517" i="1" s="1"/>
  <c r="BQ516" i="1"/>
  <c r="BI515" i="1"/>
  <c r="CS515" i="1" s="1"/>
  <c r="AI510" i="1"/>
  <c r="CK510" i="1" s="1"/>
  <c r="AI508" i="1"/>
  <c r="CK508" i="1" s="1"/>
  <c r="AH506" i="1"/>
  <c r="CJ506" i="1" s="1"/>
  <c r="Z506" i="1"/>
  <c r="BX564" i="1"/>
  <c r="CY564" i="1" s="1"/>
  <c r="BS564" i="1"/>
  <c r="BN564" i="1"/>
  <c r="BG563" i="1"/>
  <c r="BB563" i="1"/>
  <c r="AQ562" i="1"/>
  <c r="BZ562" i="1"/>
  <c r="CD562" i="1" s="1"/>
  <c r="BC560" i="1"/>
  <c r="AK559" i="1"/>
  <c r="CM559" i="1" s="1"/>
  <c r="AE559" i="1"/>
  <c r="AA559" i="1"/>
  <c r="AA558" i="1"/>
  <c r="AW556" i="1"/>
  <c r="CP556" i="1" s="1"/>
  <c r="AQ556" i="1"/>
  <c r="BZ556" i="1"/>
  <c r="CD556" i="1" s="1"/>
  <c r="AU554" i="1"/>
  <c r="CN554" i="1" s="1"/>
  <c r="AN554" i="1"/>
  <c r="BH553" i="1"/>
  <c r="CR553" i="1" s="1"/>
  <c r="Y553" i="1"/>
  <c r="AC553" i="1"/>
  <c r="AG553" i="1"/>
  <c r="AK553" i="1"/>
  <c r="CM553" i="1" s="1"/>
  <c r="AJ552" i="1"/>
  <c r="CL552" i="1" s="1"/>
  <c r="AK552" i="1"/>
  <c r="CM552" i="1" s="1"/>
  <c r="CF551" i="1"/>
  <c r="CE551" i="1"/>
  <c r="BF551" i="1"/>
  <c r="AJ548" i="1"/>
  <c r="CL548" i="1" s="1"/>
  <c r="Z548" i="1"/>
  <c r="AG548" i="1"/>
  <c r="AI547" i="1"/>
  <c r="CK547" i="1" s="1"/>
  <c r="Z547" i="1"/>
  <c r="BF547" i="1"/>
  <c r="BB547" i="1"/>
  <c r="BG547" i="1"/>
  <c r="AM546" i="1"/>
  <c r="AS546" i="1"/>
  <c r="AW546" i="1"/>
  <c r="CP546" i="1" s="1"/>
  <c r="AG545" i="1"/>
  <c r="AJ543" i="1"/>
  <c r="CL543" i="1" s="1"/>
  <c r="AB543" i="1"/>
  <c r="AW542" i="1"/>
  <c r="CP542" i="1" s="1"/>
  <c r="AZ541" i="1"/>
  <c r="BD541" i="1"/>
  <c r="BH541" i="1"/>
  <c r="CR541" i="1" s="1"/>
  <c r="BA541" i="1"/>
  <c r="BE541" i="1"/>
  <c r="BI541" i="1"/>
  <c r="CS541" i="1" s="1"/>
  <c r="BK540" i="1"/>
  <c r="CU540" i="1" s="1"/>
  <c r="AY540" i="1"/>
  <c r="BC540" i="1"/>
  <c r="BG540" i="1"/>
  <c r="AZ540" i="1"/>
  <c r="BD540" i="1"/>
  <c r="BH540" i="1"/>
  <c r="CR540" i="1" s="1"/>
  <c r="AD538" i="1"/>
  <c r="BG536" i="1"/>
  <c r="AK535" i="1"/>
  <c r="CM535" i="1" s="1"/>
  <c r="Y535" i="1"/>
  <c r="AD535" i="1"/>
  <c r="AH535" i="1"/>
  <c r="CJ535" i="1" s="1"/>
  <c r="Z535" i="1"/>
  <c r="AE535" i="1"/>
  <c r="AI535" i="1"/>
  <c r="CK535" i="1" s="1"/>
  <c r="AV534" i="1"/>
  <c r="CO534" i="1" s="1"/>
  <c r="AB533" i="1"/>
  <c r="AQ532" i="1"/>
  <c r="BJ529" i="1"/>
  <c r="CT529" i="1" s="1"/>
  <c r="BB529" i="1"/>
  <c r="BD529" i="1"/>
  <c r="AX528" i="1"/>
  <c r="CQ528" i="1" s="1"/>
  <c r="AP528" i="1"/>
  <c r="AC527" i="1"/>
  <c r="BJ526" i="1"/>
  <c r="CT526" i="1" s="1"/>
  <c r="BD526" i="1"/>
  <c r="BK526" i="1"/>
  <c r="CU526" i="1" s="1"/>
  <c r="AZ526" i="1"/>
  <c r="BE526" i="1"/>
  <c r="AC525" i="1"/>
  <c r="Z525" i="1"/>
  <c r="AF525" i="1"/>
  <c r="AK525" i="1"/>
  <c r="CM525" i="1" s="1"/>
  <c r="AA525" i="1"/>
  <c r="AH525" i="1"/>
  <c r="CJ525" i="1" s="1"/>
  <c r="BH522" i="1"/>
  <c r="CR522" i="1" s="1"/>
  <c r="AK521" i="1"/>
  <c r="CM521" i="1" s="1"/>
  <c r="Z521" i="1"/>
  <c r="AF521" i="1"/>
  <c r="AB521" i="1"/>
  <c r="AH521" i="1"/>
  <c r="CJ521" i="1" s="1"/>
  <c r="AO517" i="1"/>
  <c r="AP517" i="1"/>
  <c r="BM516" i="1"/>
  <c r="BE515" i="1"/>
  <c r="BI514" i="1"/>
  <c r="CS514" i="1" s="1"/>
  <c r="BC514" i="1"/>
  <c r="BH514" i="1"/>
  <c r="CR514" i="1" s="1"/>
  <c r="AZ514" i="1"/>
  <c r="BG514" i="1"/>
  <c r="BB514" i="1"/>
  <c r="BJ514" i="1"/>
  <c r="CT514" i="1" s="1"/>
  <c r="AJ513" i="1"/>
  <c r="CL513" i="1" s="1"/>
  <c r="AM511" i="1"/>
  <c r="AO511" i="1"/>
  <c r="AS511" i="1"/>
  <c r="AX511" i="1"/>
  <c r="CQ511" i="1" s="1"/>
  <c r="AN511" i="1"/>
  <c r="AT511" i="1"/>
  <c r="AP511" i="1"/>
  <c r="AV511" i="1"/>
  <c r="CO511" i="1" s="1"/>
  <c r="AD510" i="1"/>
  <c r="AV509" i="1"/>
  <c r="CO509" i="1" s="1"/>
  <c r="AE508" i="1"/>
  <c r="AU507" i="1"/>
  <c r="CN507" i="1" s="1"/>
  <c r="AM507" i="1"/>
  <c r="AR507" i="1"/>
  <c r="AW507" i="1"/>
  <c r="CP507" i="1" s="1"/>
  <c r="AN507" i="1"/>
  <c r="AT507" i="1"/>
  <c r="AO507" i="1"/>
  <c r="AV507" i="1"/>
  <c r="CO507" i="1" s="1"/>
  <c r="BR504" i="1"/>
  <c r="BQ504" i="1"/>
  <c r="BV504" i="1"/>
  <c r="CW504" i="1" s="1"/>
  <c r="BB497" i="1"/>
  <c r="BF497" i="1"/>
  <c r="BK497" i="1"/>
  <c r="CU497" i="1" s="1"/>
  <c r="BD497" i="1"/>
  <c r="BI497" i="1"/>
  <c r="CS497" i="1" s="1"/>
  <c r="BH497" i="1"/>
  <c r="CR497" i="1" s="1"/>
  <c r="BA497" i="1"/>
  <c r="BJ497" i="1"/>
  <c r="CT497" i="1" s="1"/>
  <c r="BC497" i="1"/>
  <c r="BE497" i="1"/>
  <c r="CG560" i="1"/>
  <c r="CH558" i="1"/>
  <c r="AZ553" i="1"/>
  <c r="BC553" i="1"/>
  <c r="BG553" i="1"/>
  <c r="BK553" i="1"/>
  <c r="CU553" i="1" s="1"/>
  <c r="BW564" i="1"/>
  <c r="CX564" i="1" s="1"/>
  <c r="BR564" i="1"/>
  <c r="BL564" i="1"/>
  <c r="AU564" i="1"/>
  <c r="CN564" i="1" s="1"/>
  <c r="AQ564" i="1"/>
  <c r="AL564" i="1"/>
  <c r="BJ563" i="1"/>
  <c r="CT563" i="1" s="1"/>
  <c r="BF563" i="1"/>
  <c r="AH563" i="1"/>
  <c r="CJ563" i="1" s="1"/>
  <c r="AA563" i="1"/>
  <c r="AX562" i="1"/>
  <c r="CQ562" i="1" s="1"/>
  <c r="AP562" i="1"/>
  <c r="AI561" i="1"/>
  <c r="CK561" i="1" s="1"/>
  <c r="AE561" i="1"/>
  <c r="BH560" i="1"/>
  <c r="CR560" i="1" s="1"/>
  <c r="BB560" i="1"/>
  <c r="AK560" i="1"/>
  <c r="CM560" i="1" s="1"/>
  <c r="AF560" i="1"/>
  <c r="BI559" i="1"/>
  <c r="CS559" i="1" s="1"/>
  <c r="BD559" i="1"/>
  <c r="AY559" i="1"/>
  <c r="AJ559" i="1"/>
  <c r="CL559" i="1" s="1"/>
  <c r="AD559" i="1"/>
  <c r="Z559" i="1"/>
  <c r="BH558" i="1"/>
  <c r="CR558" i="1" s="1"/>
  <c r="BD558" i="1"/>
  <c r="AZ558" i="1"/>
  <c r="AV556" i="1"/>
  <c r="CO556" i="1" s="1"/>
  <c r="AO556" i="1"/>
  <c r="BT555" i="1"/>
  <c r="BO555" i="1"/>
  <c r="BS555" i="1"/>
  <c r="BX555" i="1"/>
  <c r="CY555" i="1" s="1"/>
  <c r="AS554" i="1"/>
  <c r="AM554" i="1"/>
  <c r="AY554" i="1"/>
  <c r="BC554" i="1"/>
  <c r="BG554" i="1"/>
  <c r="BK554" i="1"/>
  <c r="CU554" i="1" s="1"/>
  <c r="BF553" i="1"/>
  <c r="BA553" i="1"/>
  <c r="AH553" i="1"/>
  <c r="CJ553" i="1" s="1"/>
  <c r="AB553" i="1"/>
  <c r="BZ552" i="1"/>
  <c r="CH552" i="1" s="1"/>
  <c r="BD551" i="1"/>
  <c r="AW551" i="1"/>
  <c r="CP551" i="1" s="1"/>
  <c r="AM551" i="1"/>
  <c r="BL551" i="1"/>
  <c r="BN551" i="1"/>
  <c r="BS551" i="1"/>
  <c r="BW551" i="1"/>
  <c r="CX551" i="1" s="1"/>
  <c r="BB550" i="1"/>
  <c r="BF550" i="1"/>
  <c r="AV549" i="1"/>
  <c r="CO549" i="1" s="1"/>
  <c r="AN549" i="1"/>
  <c r="BM549" i="1"/>
  <c r="BS549" i="1"/>
  <c r="AV548" i="1"/>
  <c r="CO548" i="1" s="1"/>
  <c r="AK548" i="1"/>
  <c r="CM548" i="1" s="1"/>
  <c r="AB548" i="1"/>
  <c r="BM548" i="1"/>
  <c r="BQ548" i="1"/>
  <c r="BV548" i="1"/>
  <c r="CW548" i="1" s="1"/>
  <c r="BD547" i="1"/>
  <c r="AG547" i="1"/>
  <c r="Y547" i="1"/>
  <c r="AN547" i="1"/>
  <c r="AR547" i="1"/>
  <c r="CF546" i="1"/>
  <c r="AV546" i="1"/>
  <c r="CO546" i="1" s="1"/>
  <c r="AP546" i="1"/>
  <c r="AC545" i="1"/>
  <c r="AQ545" i="1"/>
  <c r="AW545" i="1"/>
  <c r="CP545" i="1" s="1"/>
  <c r="BM544" i="1"/>
  <c r="BQ544" i="1"/>
  <c r="BU544" i="1"/>
  <c r="CV544" i="1" s="1"/>
  <c r="AG543" i="1"/>
  <c r="Y543" i="1"/>
  <c r="AM543" i="1"/>
  <c r="AQ543" i="1"/>
  <c r="AU543" i="1"/>
  <c r="CN543" i="1" s="1"/>
  <c r="AN543" i="1"/>
  <c r="AR543" i="1"/>
  <c r="AV543" i="1"/>
  <c r="CO543" i="1" s="1"/>
  <c r="AU542" i="1"/>
  <c r="CN542" i="1" s="1"/>
  <c r="AE542" i="1"/>
  <c r="BK541" i="1"/>
  <c r="CU541" i="1" s="1"/>
  <c r="BC541" i="1"/>
  <c r="AR541" i="1"/>
  <c r="AO541" i="1"/>
  <c r="AQ541" i="1"/>
  <c r="BE540" i="1"/>
  <c r="AW540" i="1"/>
  <c r="CP540" i="1" s="1"/>
  <c r="AQ540" i="1"/>
  <c r="AL540" i="1"/>
  <c r="AS540" i="1"/>
  <c r="AK538" i="1"/>
  <c r="CM538" i="1" s="1"/>
  <c r="Y538" i="1"/>
  <c r="AL538" i="1"/>
  <c r="AM538" i="1"/>
  <c r="AV538" i="1"/>
  <c r="CO538" i="1" s="1"/>
  <c r="AP538" i="1"/>
  <c r="AW538" i="1"/>
  <c r="CP538" i="1" s="1"/>
  <c r="BU537" i="1"/>
  <c r="CV537" i="1" s="1"/>
  <c r="BL537" i="1"/>
  <c r="BP537" i="1"/>
  <c r="BT537" i="1"/>
  <c r="BM537" i="1"/>
  <c r="BQ537" i="1"/>
  <c r="BV537" i="1"/>
  <c r="CW537" i="1" s="1"/>
  <c r="BZ537" i="1"/>
  <c r="BD536" i="1"/>
  <c r="BM536" i="1"/>
  <c r="BQ536" i="1"/>
  <c r="BU536" i="1"/>
  <c r="CV536" i="1" s="1"/>
  <c r="BN536" i="1"/>
  <c r="BR536" i="1"/>
  <c r="BV536" i="1"/>
  <c r="CW536" i="1" s="1"/>
  <c r="BZ536" i="1"/>
  <c r="CG536" i="1" s="1"/>
  <c r="AF535" i="1"/>
  <c r="BP535" i="1"/>
  <c r="BL535" i="1"/>
  <c r="BR535" i="1"/>
  <c r="BZ535" i="1"/>
  <c r="AU534" i="1"/>
  <c r="CN534" i="1" s="1"/>
  <c r="AF534" i="1"/>
  <c r="BR533" i="1"/>
  <c r="AA533" i="1"/>
  <c r="AN532" i="1"/>
  <c r="BK532" i="1"/>
  <c r="CU532" i="1" s="1"/>
  <c r="BA532" i="1"/>
  <c r="BE532" i="1"/>
  <c r="BI532" i="1"/>
  <c r="CS532" i="1" s="1"/>
  <c r="BB532" i="1"/>
  <c r="BF532" i="1"/>
  <c r="BJ532" i="1"/>
  <c r="CT532" i="1" s="1"/>
  <c r="AP531" i="1"/>
  <c r="AJ530" i="1"/>
  <c r="CL530" i="1" s="1"/>
  <c r="AW528" i="1"/>
  <c r="CP528" i="1" s="1"/>
  <c r="AO528" i="1"/>
  <c r="AB528" i="1"/>
  <c r="BN527" i="1"/>
  <c r="AJ527" i="1"/>
  <c r="CL527" i="1" s="1"/>
  <c r="AB527" i="1"/>
  <c r="BB526" i="1"/>
  <c r="AM526" i="1"/>
  <c r="AO526" i="1"/>
  <c r="AV526" i="1"/>
  <c r="CO526" i="1" s="1"/>
  <c r="AP526" i="1"/>
  <c r="AD525" i="1"/>
  <c r="BT524" i="1"/>
  <c r="BM524" i="1"/>
  <c r="BV524" i="1"/>
  <c r="CW524" i="1" s="1"/>
  <c r="BP524" i="1"/>
  <c r="BW524" i="1"/>
  <c r="CX524" i="1" s="1"/>
  <c r="BE522" i="1"/>
  <c r="AI521" i="1"/>
  <c r="CK521" i="1" s="1"/>
  <c r="BU521" i="1"/>
  <c r="CV521" i="1" s="1"/>
  <c r="BO521" i="1"/>
  <c r="BS521" i="1"/>
  <c r="BX521" i="1"/>
  <c r="CY521" i="1" s="1"/>
  <c r="BP521" i="1"/>
  <c r="BT521" i="1"/>
  <c r="BZ521" i="1"/>
  <c r="BL519" i="1"/>
  <c r="BU519" i="1"/>
  <c r="CV519" i="1" s="1"/>
  <c r="BP519" i="1"/>
  <c r="BV519" i="1"/>
  <c r="CW519" i="1" s="1"/>
  <c r="AQ518" i="1"/>
  <c r="AT517" i="1"/>
  <c r="BC515" i="1"/>
  <c r="BF514" i="1"/>
  <c r="AS514" i="1"/>
  <c r="AL514" i="1"/>
  <c r="AR514" i="1"/>
  <c r="AX514" i="1"/>
  <c r="CQ514" i="1" s="1"/>
  <c r="AU514" i="1"/>
  <c r="CN514" i="1" s="1"/>
  <c r="AO514" i="1"/>
  <c r="AV514" i="1"/>
  <c r="CO514" i="1" s="1"/>
  <c r="AD513" i="1"/>
  <c r="BU512" i="1"/>
  <c r="CV512" i="1" s="1"/>
  <c r="BN512" i="1"/>
  <c r="BR512" i="1"/>
  <c r="BW512" i="1"/>
  <c r="CX512" i="1" s="1"/>
  <c r="BO512" i="1"/>
  <c r="BT512" i="1"/>
  <c r="BP512" i="1"/>
  <c r="BV512" i="1"/>
  <c r="CW512" i="1" s="1"/>
  <c r="CD512" i="1"/>
  <c r="AW511" i="1"/>
  <c r="CP511" i="1" s="1"/>
  <c r="AB510" i="1"/>
  <c r="AU509" i="1"/>
  <c r="CN509" i="1" s="1"/>
  <c r="BB509" i="1"/>
  <c r="BD509" i="1"/>
  <c r="BJ509" i="1"/>
  <c r="CT509" i="1" s="1"/>
  <c r="BE509" i="1"/>
  <c r="AZ509" i="1"/>
  <c r="BH509" i="1"/>
  <c r="CR509" i="1" s="1"/>
  <c r="Z508" i="1"/>
  <c r="AX508" i="1"/>
  <c r="CQ508" i="1" s="1"/>
  <c r="AM508" i="1"/>
  <c r="AL507" i="1"/>
  <c r="BP504" i="1"/>
  <c r="AM501" i="1"/>
  <c r="AT501" i="1"/>
  <c r="AR501" i="1"/>
  <c r="AV501" i="1"/>
  <c r="CO501" i="1" s="1"/>
  <c r="AS501" i="1"/>
  <c r="AU501" i="1"/>
  <c r="CN501" i="1" s="1"/>
  <c r="AD500" i="1"/>
  <c r="Z500" i="1"/>
  <c r="AE500" i="1"/>
  <c r="AJ500" i="1"/>
  <c r="CL500" i="1" s="1"/>
  <c r="AB500" i="1"/>
  <c r="AH500" i="1"/>
  <c r="CJ500" i="1" s="1"/>
  <c r="AA500" i="1"/>
  <c r="AK500" i="1"/>
  <c r="CM500" i="1" s="1"/>
  <c r="AC500" i="1"/>
  <c r="BT498" i="1"/>
  <c r="BP498" i="1"/>
  <c r="BL498" i="1"/>
  <c r="AL487" i="1"/>
  <c r="AM487" i="1"/>
  <c r="AQ487" i="1"/>
  <c r="AA479" i="1"/>
  <c r="AG479" i="1"/>
  <c r="AJ479" i="1"/>
  <c r="CL479" i="1" s="1"/>
  <c r="BZ544" i="1"/>
  <c r="BZ542" i="1"/>
  <c r="CE542" i="1" s="1"/>
  <c r="BZ534" i="1"/>
  <c r="CD534" i="1" s="1"/>
  <c r="BZ533" i="1"/>
  <c r="BZ532" i="1"/>
  <c r="BZ530" i="1"/>
  <c r="CF530" i="1" s="1"/>
  <c r="BZ528" i="1"/>
  <c r="CG528" i="1" s="1"/>
  <c r="BZ522" i="1"/>
  <c r="BO520" i="1"/>
  <c r="BS520" i="1"/>
  <c r="BW520" i="1"/>
  <c r="CX520" i="1" s="1"/>
  <c r="AM519" i="1"/>
  <c r="AQ519" i="1"/>
  <c r="AU519" i="1"/>
  <c r="CN519" i="1" s="1"/>
  <c r="BN518" i="1"/>
  <c r="BU518" i="1"/>
  <c r="CV518" i="1" s="1"/>
  <c r="AC517" i="1"/>
  <c r="AH517" i="1"/>
  <c r="CJ517" i="1" s="1"/>
  <c r="BK516" i="1"/>
  <c r="CU516" i="1" s="1"/>
  <c r="AZ516" i="1"/>
  <c r="BD516" i="1"/>
  <c r="BH516" i="1"/>
  <c r="CR516" i="1" s="1"/>
  <c r="AL515" i="1"/>
  <c r="AR515" i="1"/>
  <c r="AU512" i="1"/>
  <c r="CN512" i="1" s="1"/>
  <c r="AP512" i="1"/>
  <c r="AJ511" i="1"/>
  <c r="CL511" i="1" s="1"/>
  <c r="AA511" i="1"/>
  <c r="AG511" i="1"/>
  <c r="BZ511" i="1"/>
  <c r="CH511" i="1" s="1"/>
  <c r="BD510" i="1"/>
  <c r="BE510" i="1"/>
  <c r="BK510" i="1"/>
  <c r="CU510" i="1" s="1"/>
  <c r="BN508" i="1"/>
  <c r="BS508" i="1"/>
  <c r="AE507" i="1"/>
  <c r="Z507" i="1"/>
  <c r="AD507" i="1"/>
  <c r="AI507" i="1"/>
  <c r="CK507" i="1" s="1"/>
  <c r="BB505" i="1"/>
  <c r="BH505" i="1"/>
  <c r="CR505" i="1" s="1"/>
  <c r="BI505" i="1"/>
  <c r="CS505" i="1" s="1"/>
  <c r="BJ505" i="1"/>
  <c r="CT505" i="1" s="1"/>
  <c r="BE504" i="1"/>
  <c r="AZ504" i="1"/>
  <c r="BF504" i="1"/>
  <c r="BJ504" i="1"/>
  <c r="CT504" i="1" s="1"/>
  <c r="BB504" i="1"/>
  <c r="BH504" i="1"/>
  <c r="CR504" i="1" s="1"/>
  <c r="BC504" i="1"/>
  <c r="BI504" i="1"/>
  <c r="CS504" i="1" s="1"/>
  <c r="AL501" i="1"/>
  <c r="AO499" i="1"/>
  <c r="AS499" i="1"/>
  <c r="AX499" i="1"/>
  <c r="CQ499" i="1" s="1"/>
  <c r="AL499" i="1"/>
  <c r="AQ499" i="1"/>
  <c r="AV499" i="1"/>
  <c r="CO499" i="1" s="1"/>
  <c r="AP499" i="1"/>
  <c r="AR499" i="1"/>
  <c r="AL496" i="1"/>
  <c r="AM496" i="1"/>
  <c r="AT496" i="1"/>
  <c r="AR496" i="1"/>
  <c r="AN496" i="1"/>
  <c r="AS496" i="1"/>
  <c r="AV495" i="1"/>
  <c r="CO495" i="1" s="1"/>
  <c r="AP495" i="1"/>
  <c r="AX495" i="1"/>
  <c r="CQ495" i="1" s="1"/>
  <c r="AT495" i="1"/>
  <c r="AW495" i="1"/>
  <c r="CP495" i="1" s="1"/>
  <c r="AE494" i="1"/>
  <c r="AA494" i="1"/>
  <c r="AJ494" i="1"/>
  <c r="CL494" i="1" s="1"/>
  <c r="Y494" i="1"/>
  <c r="AG494" i="1"/>
  <c r="AD494" i="1"/>
  <c r="AI494" i="1"/>
  <c r="CK494" i="1" s="1"/>
  <c r="AR491" i="1"/>
  <c r="AU491" i="1"/>
  <c r="CN491" i="1" s="1"/>
  <c r="AX491" i="1"/>
  <c r="CQ491" i="1" s="1"/>
  <c r="BQ490" i="1"/>
  <c r="BL490" i="1"/>
  <c r="BS490" i="1"/>
  <c r="BN490" i="1"/>
  <c r="BU490" i="1"/>
  <c r="CV490" i="1" s="1"/>
  <c r="BO490" i="1"/>
  <c r="BW475" i="1"/>
  <c r="CX475" i="1" s="1"/>
  <c r="BO475" i="1"/>
  <c r="BS475" i="1"/>
  <c r="BP475" i="1"/>
  <c r="BT475" i="1"/>
  <c r="BQ475" i="1"/>
  <c r="BU475" i="1"/>
  <c r="CV475" i="1" s="1"/>
  <c r="BL475" i="1"/>
  <c r="BR475" i="1"/>
  <c r="BX475" i="1"/>
  <c r="CY475" i="1" s="1"/>
  <c r="CH469" i="1"/>
  <c r="BZ555" i="1"/>
  <c r="BZ547" i="1"/>
  <c r="CB547" i="1" s="1"/>
  <c r="AV544" i="1"/>
  <c r="CO544" i="1" s="1"/>
  <c r="AQ544" i="1"/>
  <c r="AL544" i="1"/>
  <c r="BW542" i="1"/>
  <c r="CX542" i="1" s="1"/>
  <c r="BS542" i="1"/>
  <c r="BL542" i="1"/>
  <c r="CC541" i="1"/>
  <c r="CH541" i="1"/>
  <c r="AI541" i="1"/>
  <c r="CK541" i="1" s="1"/>
  <c r="BZ540" i="1"/>
  <c r="CH540" i="1" s="1"/>
  <c r="BT538" i="1"/>
  <c r="BZ538" i="1"/>
  <c r="CG538" i="1" s="1"/>
  <c r="AW536" i="1"/>
  <c r="CP536" i="1" s="1"/>
  <c r="AS536" i="1"/>
  <c r="AO536" i="1"/>
  <c r="BJ535" i="1"/>
  <c r="CT535" i="1" s="1"/>
  <c r="BE535" i="1"/>
  <c r="BX534" i="1"/>
  <c r="CY534" i="1" s="1"/>
  <c r="BS534" i="1"/>
  <c r="BL534" i="1"/>
  <c r="BK533" i="1"/>
  <c r="CU533" i="1" s="1"/>
  <c r="BG533" i="1"/>
  <c r="BC533" i="1"/>
  <c r="BK530" i="1"/>
  <c r="CU530" i="1" s="1"/>
  <c r="BD530" i="1"/>
  <c r="BX528" i="1"/>
  <c r="CY528" i="1" s="1"/>
  <c r="BT528" i="1"/>
  <c r="BP528" i="1"/>
  <c r="BJ527" i="1"/>
  <c r="CT527" i="1" s="1"/>
  <c r="BE527" i="1"/>
  <c r="BT525" i="1"/>
  <c r="BO525" i="1"/>
  <c r="BZ525" i="1"/>
  <c r="CH525" i="1" s="1"/>
  <c r="BG524" i="1"/>
  <c r="BC524" i="1"/>
  <c r="AY524" i="1"/>
  <c r="BF523" i="1"/>
  <c r="AY523" i="1"/>
  <c r="BG521" i="1"/>
  <c r="AZ521" i="1"/>
  <c r="BT520" i="1"/>
  <c r="BN520" i="1"/>
  <c r="AW519" i="1"/>
  <c r="CP519" i="1" s="1"/>
  <c r="AR519" i="1"/>
  <c r="AL519" i="1"/>
  <c r="BS518" i="1"/>
  <c r="BC518" i="1"/>
  <c r="BH518" i="1"/>
  <c r="CR518" i="1" s="1"/>
  <c r="AJ517" i="1"/>
  <c r="CL517" i="1" s="1"/>
  <c r="AD517" i="1"/>
  <c r="BZ517" i="1"/>
  <c r="BI516" i="1"/>
  <c r="CS516" i="1" s="1"/>
  <c r="BC516" i="1"/>
  <c r="AN516" i="1"/>
  <c r="AQ516" i="1"/>
  <c r="BZ516" i="1"/>
  <c r="CD516" i="1" s="1"/>
  <c r="AP515" i="1"/>
  <c r="AA515" i="1"/>
  <c r="AF515" i="1"/>
  <c r="BR514" i="1"/>
  <c r="BN514" i="1"/>
  <c r="BS514" i="1"/>
  <c r="BW514" i="1"/>
  <c r="CX514" i="1" s="1"/>
  <c r="BZ514" i="1"/>
  <c r="BE513" i="1"/>
  <c r="BH513" i="1"/>
  <c r="CR513" i="1" s="1"/>
  <c r="BZ513" i="1"/>
  <c r="CF513" i="1" s="1"/>
  <c r="AL512" i="1"/>
  <c r="AD512" i="1"/>
  <c r="AC512" i="1"/>
  <c r="AE511" i="1"/>
  <c r="BM511" i="1"/>
  <c r="BQ511" i="1"/>
  <c r="BU511" i="1"/>
  <c r="CV511" i="1" s="1"/>
  <c r="BF510" i="1"/>
  <c r="AL510" i="1"/>
  <c r="AP510" i="1"/>
  <c r="AT510" i="1"/>
  <c r="AX510" i="1"/>
  <c r="CQ510" i="1" s="1"/>
  <c r="AF509" i="1"/>
  <c r="BW508" i="1"/>
  <c r="CX508" i="1" s="1"/>
  <c r="BL508" i="1"/>
  <c r="AH507" i="1"/>
  <c r="CJ507" i="1" s="1"/>
  <c r="AB507" i="1"/>
  <c r="BN507" i="1"/>
  <c r="BR507" i="1"/>
  <c r="BV507" i="1"/>
  <c r="CW507" i="1" s="1"/>
  <c r="BZ507" i="1"/>
  <c r="CC507" i="1" s="1"/>
  <c r="BF505" i="1"/>
  <c r="BG504" i="1"/>
  <c r="AI500" i="1"/>
  <c r="CK500" i="1" s="1"/>
  <c r="CC492" i="1"/>
  <c r="CG492" i="1"/>
  <c r="BV490" i="1"/>
  <c r="CW490" i="1" s="1"/>
  <c r="AZ486" i="1"/>
  <c r="BE486" i="1"/>
  <c r="BJ486" i="1"/>
  <c r="CT486" i="1" s="1"/>
  <c r="BA486" i="1"/>
  <c r="BG486" i="1"/>
  <c r="BK486" i="1"/>
  <c r="CU486" i="1" s="1"/>
  <c r="BB486" i="1"/>
  <c r="BH486" i="1"/>
  <c r="CR486" i="1" s="1"/>
  <c r="BD486" i="1"/>
  <c r="BI486" i="1"/>
  <c r="CS486" i="1" s="1"/>
  <c r="BF506" i="1"/>
  <c r="BK506" i="1"/>
  <c r="CU506" i="1" s="1"/>
  <c r="AE505" i="1"/>
  <c r="Y505" i="1"/>
  <c r="AH505" i="1"/>
  <c r="CJ505" i="1" s="1"/>
  <c r="BV501" i="1"/>
  <c r="CW501" i="1" s="1"/>
  <c r="BR501" i="1"/>
  <c r="BM501" i="1"/>
  <c r="BZ501" i="1"/>
  <c r="CB501" i="1" s="1"/>
  <c r="BD500" i="1"/>
  <c r="BB500" i="1"/>
  <c r="BK500" i="1"/>
  <c r="CU500" i="1" s="1"/>
  <c r="AZ500" i="1"/>
  <c r="BG500" i="1"/>
  <c r="AS498" i="1"/>
  <c r="AO498" i="1"/>
  <c r="AT498" i="1"/>
  <c r="AX498" i="1"/>
  <c r="CQ498" i="1" s="1"/>
  <c r="AM498" i="1"/>
  <c r="AQ498" i="1"/>
  <c r="AV498" i="1"/>
  <c r="CO498" i="1" s="1"/>
  <c r="AK497" i="1"/>
  <c r="CM497" i="1" s="1"/>
  <c r="Y497" i="1"/>
  <c r="AE497" i="1"/>
  <c r="AB497" i="1"/>
  <c r="BZ494" i="1"/>
  <c r="CH494" i="1" s="1"/>
  <c r="AF489" i="1"/>
  <c r="Z485" i="1"/>
  <c r="AK485" i="1"/>
  <c r="CM485" i="1" s="1"/>
  <c r="Z483" i="1"/>
  <c r="AA483" i="1"/>
  <c r="AE483" i="1"/>
  <c r="AJ483" i="1"/>
  <c r="CL483" i="1" s="1"/>
  <c r="AB483" i="1"/>
  <c r="AF483" i="1"/>
  <c r="AK483" i="1"/>
  <c r="CM483" i="1" s="1"/>
  <c r="AC483" i="1"/>
  <c r="AG483" i="1"/>
  <c r="AR480" i="1"/>
  <c r="AX480" i="1"/>
  <c r="CQ480" i="1" s="1"/>
  <c r="AS480" i="1"/>
  <c r="AV480" i="1"/>
  <c r="CO480" i="1" s="1"/>
  <c r="Y477" i="1"/>
  <c r="AK477" i="1"/>
  <c r="CM477" i="1" s="1"/>
  <c r="AF477" i="1"/>
  <c r="AH477" i="1"/>
  <c r="CJ477" i="1" s="1"/>
  <c r="AS474" i="1"/>
  <c r="AL474" i="1"/>
  <c r="AU474" i="1"/>
  <c r="CN474" i="1" s="1"/>
  <c r="AQ474" i="1"/>
  <c r="AW474" i="1"/>
  <c r="CP474" i="1" s="1"/>
  <c r="AR474" i="1"/>
  <c r="AX474" i="1"/>
  <c r="CQ474" i="1" s="1"/>
  <c r="Y472" i="1"/>
  <c r="AC472" i="1"/>
  <c r="AG472" i="1"/>
  <c r="AK472" i="1"/>
  <c r="CM472" i="1" s="1"/>
  <c r="Z472" i="1"/>
  <c r="AD472" i="1"/>
  <c r="AH472" i="1"/>
  <c r="CJ472" i="1" s="1"/>
  <c r="AA472" i="1"/>
  <c r="AE472" i="1"/>
  <c r="AI472" i="1"/>
  <c r="CK472" i="1" s="1"/>
  <c r="BT466" i="1"/>
  <c r="BU466" i="1"/>
  <c r="CV466" i="1" s="1"/>
  <c r="BV466" i="1"/>
  <c r="CW466" i="1" s="1"/>
  <c r="BW466" i="1"/>
  <c r="CX466" i="1" s="1"/>
  <c r="BQ466" i="1"/>
  <c r="BX466" i="1"/>
  <c r="CY466" i="1" s="1"/>
  <c r="BW458" i="1"/>
  <c r="CX458" i="1" s="1"/>
  <c r="BL458" i="1"/>
  <c r="BQ458" i="1"/>
  <c r="BX458" i="1"/>
  <c r="CY458" i="1" s="1"/>
  <c r="BO458" i="1"/>
  <c r="BT458" i="1"/>
  <c r="BU458" i="1"/>
  <c r="CV458" i="1" s="1"/>
  <c r="BN458" i="1"/>
  <c r="BP458" i="1"/>
  <c r="AZ457" i="1"/>
  <c r="BF457" i="1"/>
  <c r="BK457" i="1"/>
  <c r="CU457" i="1" s="1"/>
  <c r="BC457" i="1"/>
  <c r="BI457" i="1"/>
  <c r="CS457" i="1" s="1"/>
  <c r="BB457" i="1"/>
  <c r="BE457" i="1"/>
  <c r="BG457" i="1"/>
  <c r="BZ520" i="1"/>
  <c r="CC520" i="1" s="1"/>
  <c r="BH506" i="1"/>
  <c r="CR506" i="1" s="1"/>
  <c r="AS506" i="1"/>
  <c r="AO506" i="1"/>
  <c r="AT506" i="1"/>
  <c r="AX506" i="1"/>
  <c r="CQ506" i="1" s="1"/>
  <c r="AD505" i="1"/>
  <c r="BS505" i="1"/>
  <c r="BP505" i="1"/>
  <c r="AY500" i="1"/>
  <c r="BO499" i="1"/>
  <c r="BS499" i="1"/>
  <c r="BW499" i="1"/>
  <c r="CX499" i="1" s="1"/>
  <c r="BM499" i="1"/>
  <c r="BQ499" i="1"/>
  <c r="BU499" i="1"/>
  <c r="CV499" i="1" s="1"/>
  <c r="BZ499" i="1"/>
  <c r="CF499" i="1" s="1"/>
  <c r="AR498" i="1"/>
  <c r="BQ496" i="1"/>
  <c r="BL496" i="1"/>
  <c r="BS496" i="1"/>
  <c r="BX496" i="1"/>
  <c r="CY496" i="1" s="1"/>
  <c r="BP496" i="1"/>
  <c r="BV496" i="1"/>
  <c r="CW496" i="1" s="1"/>
  <c r="BM495" i="1"/>
  <c r="BQ495" i="1"/>
  <c r="BU495" i="1"/>
  <c r="CV495" i="1" s="1"/>
  <c r="BO495" i="1"/>
  <c r="BS495" i="1"/>
  <c r="BW495" i="1"/>
  <c r="CX495" i="1" s="1"/>
  <c r="BF494" i="1"/>
  <c r="BB494" i="1"/>
  <c r="BG494" i="1"/>
  <c r="AY494" i="1"/>
  <c r="BD494" i="1"/>
  <c r="AB493" i="1"/>
  <c r="Y493" i="1"/>
  <c r="BP492" i="1"/>
  <c r="BT492" i="1"/>
  <c r="BL492" i="1"/>
  <c r="BR492" i="1"/>
  <c r="BW492" i="1"/>
  <c r="CX492" i="1" s="1"/>
  <c r="CH492" i="1"/>
  <c r="BM488" i="1"/>
  <c r="BS488" i="1"/>
  <c r="BX488" i="1"/>
  <c r="CY488" i="1" s="1"/>
  <c r="BN488" i="1"/>
  <c r="BT488" i="1"/>
  <c r="BO488" i="1"/>
  <c r="BU488" i="1"/>
  <c r="CV488" i="1" s="1"/>
  <c r="BZ485" i="1"/>
  <c r="CD485" i="1" s="1"/>
  <c r="AQ484" i="1"/>
  <c r="AU484" i="1"/>
  <c r="CN484" i="1" s="1"/>
  <c r="BA481" i="1"/>
  <c r="BE481" i="1"/>
  <c r="BI481" i="1"/>
  <c r="CS481" i="1" s="1"/>
  <c r="BB481" i="1"/>
  <c r="BF481" i="1"/>
  <c r="BJ481" i="1"/>
  <c r="CT481" i="1" s="1"/>
  <c r="AY481" i="1"/>
  <c r="BC481" i="1"/>
  <c r="BG481" i="1"/>
  <c r="BK481" i="1"/>
  <c r="CU481" i="1" s="1"/>
  <c r="AJ472" i="1"/>
  <c r="CL472" i="1" s="1"/>
  <c r="AC470" i="1"/>
  <c r="AK470" i="1"/>
  <c r="CM470" i="1" s="1"/>
  <c r="AF470" i="1"/>
  <c r="AI470" i="1"/>
  <c r="CK470" i="1" s="1"/>
  <c r="AH468" i="1"/>
  <c r="CJ468" i="1" s="1"/>
  <c r="Y468" i="1"/>
  <c r="AC468" i="1"/>
  <c r="AI468" i="1"/>
  <c r="CK468" i="1" s="1"/>
  <c r="Z468" i="1"/>
  <c r="AF468" i="1"/>
  <c r="AA468" i="1"/>
  <c r="AG468" i="1"/>
  <c r="AB468" i="1"/>
  <c r="AJ468" i="1"/>
  <c r="CL468" i="1" s="1"/>
  <c r="BR458" i="1"/>
  <c r="Y489" i="1"/>
  <c r="AC489" i="1"/>
  <c r="AG489" i="1"/>
  <c r="AK489" i="1"/>
  <c r="CM489" i="1" s="1"/>
  <c r="Z489" i="1"/>
  <c r="AD489" i="1"/>
  <c r="AH489" i="1"/>
  <c r="CJ489" i="1" s="1"/>
  <c r="AA489" i="1"/>
  <c r="AE489" i="1"/>
  <c r="AI489" i="1"/>
  <c r="CK489" i="1" s="1"/>
  <c r="AI483" i="1"/>
  <c r="CK483" i="1" s="1"/>
  <c r="AK482" i="1"/>
  <c r="CM482" i="1" s="1"/>
  <c r="AC482" i="1"/>
  <c r="AI482" i="1"/>
  <c r="CK482" i="1" s="1"/>
  <c r="AF482" i="1"/>
  <c r="AJ482" i="1"/>
  <c r="CL482" i="1" s="1"/>
  <c r="AG482" i="1"/>
  <c r="BQ478" i="1"/>
  <c r="BR478" i="1"/>
  <c r="BW478" i="1"/>
  <c r="CX478" i="1" s="1"/>
  <c r="BS478" i="1"/>
  <c r="BX478" i="1"/>
  <c r="CY478" i="1" s="1"/>
  <c r="BO478" i="1"/>
  <c r="BU478" i="1"/>
  <c r="CV478" i="1" s="1"/>
  <c r="BR473" i="1"/>
  <c r="BM473" i="1"/>
  <c r="BQ473" i="1"/>
  <c r="BX473" i="1"/>
  <c r="CY473" i="1" s="1"/>
  <c r="BN473" i="1"/>
  <c r="BS473" i="1"/>
  <c r="BO473" i="1"/>
  <c r="BU473" i="1"/>
  <c r="CV473" i="1" s="1"/>
  <c r="AF472" i="1"/>
  <c r="BQ471" i="1"/>
  <c r="BX471" i="1"/>
  <c r="CY471" i="1" s="1"/>
  <c r="BR471" i="1"/>
  <c r="BO471" i="1"/>
  <c r="BS471" i="1"/>
  <c r="BT469" i="1"/>
  <c r="BU469" i="1"/>
  <c r="CV469" i="1" s="1"/>
  <c r="BV469" i="1"/>
  <c r="CW469" i="1" s="1"/>
  <c r="BR469" i="1"/>
  <c r="BX469" i="1"/>
  <c r="CY469" i="1" s="1"/>
  <c r="BJ457" i="1"/>
  <c r="CT457" i="1" s="1"/>
  <c r="AI495" i="1"/>
  <c r="CK495" i="1" s="1"/>
  <c r="AD495" i="1"/>
  <c r="Z495" i="1"/>
  <c r="BU494" i="1"/>
  <c r="CV494" i="1" s="1"/>
  <c r="BL494" i="1"/>
  <c r="BR493" i="1"/>
  <c r="BK491" i="1"/>
  <c r="CU491" i="1" s="1"/>
  <c r="BG491" i="1"/>
  <c r="BB491" i="1"/>
  <c r="AI490" i="1"/>
  <c r="CK490" i="1" s="1"/>
  <c r="AE490" i="1"/>
  <c r="Z490" i="1"/>
  <c r="BI489" i="1"/>
  <c r="CS489" i="1" s="1"/>
  <c r="BE489" i="1"/>
  <c r="BA489" i="1"/>
  <c r="AH488" i="1"/>
  <c r="CJ488" i="1" s="1"/>
  <c r="AD488" i="1"/>
  <c r="BV487" i="1"/>
  <c r="CW487" i="1" s="1"/>
  <c r="BR487" i="1"/>
  <c r="BK487" i="1"/>
  <c r="CU487" i="1" s="1"/>
  <c r="BD487" i="1"/>
  <c r="CF486" i="1"/>
  <c r="BQ486" i="1"/>
  <c r="AI486" i="1"/>
  <c r="CK486" i="1" s="1"/>
  <c r="Z486" i="1"/>
  <c r="BG485" i="1"/>
  <c r="BC485" i="1"/>
  <c r="AY485" i="1"/>
  <c r="BU484" i="1"/>
  <c r="CV484" i="1" s="1"/>
  <c r="BJ484" i="1"/>
  <c r="CT484" i="1" s="1"/>
  <c r="BE484" i="1"/>
  <c r="BG483" i="1"/>
  <c r="BB483" i="1"/>
  <c r="AW483" i="1"/>
  <c r="CP483" i="1" s="1"/>
  <c r="AS483" i="1"/>
  <c r="AL483" i="1"/>
  <c r="AW482" i="1"/>
  <c r="CP482" i="1" s="1"/>
  <c r="BX481" i="1"/>
  <c r="CY481" i="1" s="1"/>
  <c r="BT481" i="1"/>
  <c r="BO481" i="1"/>
  <c r="AH481" i="1"/>
  <c r="CJ481" i="1" s="1"/>
  <c r="AC481" i="1"/>
  <c r="Y481" i="1"/>
  <c r="BO480" i="1"/>
  <c r="BI480" i="1"/>
  <c r="CS480" i="1" s="1"/>
  <c r="BE480" i="1"/>
  <c r="BA480" i="1"/>
  <c r="BC479" i="1"/>
  <c r="AX478" i="1"/>
  <c r="CQ478" i="1" s="1"/>
  <c r="AL478" i="1"/>
  <c r="BZ478" i="1"/>
  <c r="CB478" i="1" s="1"/>
  <c r="BG477" i="1"/>
  <c r="BC477" i="1"/>
  <c r="AY477" i="1"/>
  <c r="BZ477" i="1"/>
  <c r="CH477" i="1" s="1"/>
  <c r="BU476" i="1"/>
  <c r="CV476" i="1" s="1"/>
  <c r="BQ476" i="1"/>
  <c r="BG476" i="1"/>
  <c r="AK475" i="1"/>
  <c r="CM475" i="1" s="1"/>
  <c r="AF475" i="1"/>
  <c r="AA475" i="1"/>
  <c r="BS474" i="1"/>
  <c r="BO474" i="1"/>
  <c r="BI474" i="1"/>
  <c r="CS474" i="1" s="1"/>
  <c r="BC474" i="1"/>
  <c r="AS473" i="1"/>
  <c r="AH473" i="1"/>
  <c r="CJ473" i="1" s="1"/>
  <c r="AV471" i="1"/>
  <c r="CO471" i="1" s="1"/>
  <c r="AN471" i="1"/>
  <c r="AG471" i="1"/>
  <c r="AB471" i="1"/>
  <c r="BK470" i="1"/>
  <c r="CU470" i="1" s="1"/>
  <c r="BG470" i="1"/>
  <c r="BC470" i="1"/>
  <c r="AY470" i="1"/>
  <c r="AL469" i="1"/>
  <c r="AH469" i="1"/>
  <c r="CJ469" i="1" s="1"/>
  <c r="AD469" i="1"/>
  <c r="BN468" i="1"/>
  <c r="BP468" i="1"/>
  <c r="BT468" i="1"/>
  <c r="BX468" i="1"/>
  <c r="CY468" i="1" s="1"/>
  <c r="BG467" i="1"/>
  <c r="AR466" i="1"/>
  <c r="AG466" i="1"/>
  <c r="AX465" i="1"/>
  <c r="CQ465" i="1" s="1"/>
  <c r="BX465" i="1"/>
  <c r="CY465" i="1" s="1"/>
  <c r="BL465" i="1"/>
  <c r="BP465" i="1"/>
  <c r="BU465" i="1"/>
  <c r="CV465" i="1" s="1"/>
  <c r="BN465" i="1"/>
  <c r="BS465" i="1"/>
  <c r="BW465" i="1"/>
  <c r="CX465" i="1" s="1"/>
  <c r="BZ465" i="1"/>
  <c r="CG465" i="1" s="1"/>
  <c r="BV464" i="1"/>
  <c r="CW464" i="1" s="1"/>
  <c r="BN464" i="1"/>
  <c r="BR464" i="1"/>
  <c r="BW464" i="1"/>
  <c r="CX464" i="1" s="1"/>
  <c r="BL464" i="1"/>
  <c r="BP464" i="1"/>
  <c r="BT464" i="1"/>
  <c r="CG463" i="1"/>
  <c r="AX463" i="1"/>
  <c r="CQ463" i="1" s="1"/>
  <c r="BU463" i="1"/>
  <c r="CV463" i="1" s="1"/>
  <c r="BL463" i="1"/>
  <c r="BV463" i="1"/>
  <c r="CW463" i="1" s="1"/>
  <c r="BQ463" i="1"/>
  <c r="BX463" i="1"/>
  <c r="CY463" i="1" s="1"/>
  <c r="BR462" i="1"/>
  <c r="BO462" i="1"/>
  <c r="BU462" i="1"/>
  <c r="CV462" i="1" s="1"/>
  <c r="BM462" i="1"/>
  <c r="BQ462" i="1"/>
  <c r="BW462" i="1"/>
  <c r="CX462" i="1" s="1"/>
  <c r="AY460" i="1"/>
  <c r="BD460" i="1"/>
  <c r="AW458" i="1"/>
  <c r="CP458" i="1" s="1"/>
  <c r="AI457" i="1"/>
  <c r="CK457" i="1" s="1"/>
  <c r="AZ453" i="1"/>
  <c r="BD453" i="1"/>
  <c r="BH453" i="1"/>
  <c r="CR453" i="1" s="1"/>
  <c r="BC453" i="1"/>
  <c r="BI453" i="1"/>
  <c r="CS453" i="1" s="1"/>
  <c r="AY453" i="1"/>
  <c r="BE453" i="1"/>
  <c r="BJ453" i="1"/>
  <c r="CT453" i="1" s="1"/>
  <c r="BA453" i="1"/>
  <c r="BF453" i="1"/>
  <c r="BK453" i="1"/>
  <c r="CU453" i="1" s="1"/>
  <c r="CD452" i="1"/>
  <c r="CG452" i="1"/>
  <c r="CH452" i="1"/>
  <c r="AL448" i="1"/>
  <c r="AP448" i="1"/>
  <c r="AT448" i="1"/>
  <c r="AN448" i="1"/>
  <c r="AR448" i="1"/>
  <c r="AW448" i="1"/>
  <c r="CP448" i="1" s="1"/>
  <c r="AO448" i="1"/>
  <c r="AX448" i="1"/>
  <c r="CQ448" i="1" s="1"/>
  <c r="AQ448" i="1"/>
  <c r="AS448" i="1"/>
  <c r="AP443" i="1"/>
  <c r="AT443" i="1"/>
  <c r="AQ443" i="1"/>
  <c r="AV443" i="1"/>
  <c r="CO443" i="1" s="1"/>
  <c r="AJ440" i="1"/>
  <c r="CL440" i="1" s="1"/>
  <c r="Y440" i="1"/>
  <c r="AD440" i="1"/>
  <c r="AI440" i="1"/>
  <c r="CK440" i="1" s="1"/>
  <c r="Z440" i="1"/>
  <c r="AE440" i="1"/>
  <c r="AK440" i="1"/>
  <c r="CM440" i="1" s="1"/>
  <c r="AA440" i="1"/>
  <c r="AF440" i="1"/>
  <c r="AC440" i="1"/>
  <c r="AH440" i="1"/>
  <c r="CJ440" i="1" s="1"/>
  <c r="BH468" i="1"/>
  <c r="CR468" i="1" s="1"/>
  <c r="BD468" i="1"/>
  <c r="BK468" i="1"/>
  <c r="CU468" i="1" s="1"/>
  <c r="BA467" i="1"/>
  <c r="BE467" i="1"/>
  <c r="BI467" i="1"/>
  <c r="CS467" i="1" s="1"/>
  <c r="AM466" i="1"/>
  <c r="AQ466" i="1"/>
  <c r="AX466" i="1"/>
  <c r="CQ466" i="1" s="1"/>
  <c r="AP458" i="1"/>
  <c r="AO458" i="1"/>
  <c r="AT458" i="1"/>
  <c r="AX458" i="1"/>
  <c r="CQ458" i="1" s="1"/>
  <c r="AM458" i="1"/>
  <c r="AR458" i="1"/>
  <c r="AV458" i="1"/>
  <c r="CO458" i="1" s="1"/>
  <c r="Z457" i="1"/>
  <c r="Y457" i="1"/>
  <c r="AD457" i="1"/>
  <c r="AH457" i="1"/>
  <c r="CJ457" i="1" s="1"/>
  <c r="AB457" i="1"/>
  <c r="AF457" i="1"/>
  <c r="AJ457" i="1"/>
  <c r="CL457" i="1" s="1"/>
  <c r="Y455" i="1"/>
  <c r="AC455" i="1"/>
  <c r="AG455" i="1"/>
  <c r="AK455" i="1"/>
  <c r="CM455" i="1" s="1"/>
  <c r="Z455" i="1"/>
  <c r="AD455" i="1"/>
  <c r="AH455" i="1"/>
  <c r="CJ455" i="1" s="1"/>
  <c r="AA455" i="1"/>
  <c r="AE455" i="1"/>
  <c r="AI455" i="1"/>
  <c r="CK455" i="1" s="1"/>
  <c r="AL454" i="1"/>
  <c r="AN454" i="1"/>
  <c r="AT454" i="1"/>
  <c r="AR454" i="1"/>
  <c r="AU454" i="1"/>
  <c r="CN454" i="1" s="1"/>
  <c r="AO454" i="1"/>
  <c r="AC449" i="1"/>
  <c r="AA449" i="1"/>
  <c r="AF449" i="1"/>
  <c r="AJ449" i="1"/>
  <c r="CL449" i="1" s="1"/>
  <c r="Y449" i="1"/>
  <c r="AD449" i="1"/>
  <c r="AH449" i="1"/>
  <c r="CJ449" i="1" s="1"/>
  <c r="Z449" i="1"/>
  <c r="AI449" i="1"/>
  <c r="CK449" i="1" s="1"/>
  <c r="AB449" i="1"/>
  <c r="AK449" i="1"/>
  <c r="CM449" i="1" s="1"/>
  <c r="AE449" i="1"/>
  <c r="Y437" i="1"/>
  <c r="AG437" i="1"/>
  <c r="Z437" i="1"/>
  <c r="AI437" i="1"/>
  <c r="CK437" i="1" s="1"/>
  <c r="AC437" i="1"/>
  <c r="AJ437" i="1"/>
  <c r="CL437" i="1" s="1"/>
  <c r="AE437" i="1"/>
  <c r="AK437" i="1"/>
  <c r="CM437" i="1" s="1"/>
  <c r="BZ503" i="1"/>
  <c r="CD503" i="1" s="1"/>
  <c r="AV502" i="1"/>
  <c r="CO502" i="1" s="1"/>
  <c r="AR502" i="1"/>
  <c r="BZ502" i="1"/>
  <c r="AB501" i="1"/>
  <c r="BV500" i="1"/>
  <c r="CW500" i="1" s="1"/>
  <c r="BQ500" i="1"/>
  <c r="BJ498" i="1"/>
  <c r="CT498" i="1" s="1"/>
  <c r="BZ490" i="1"/>
  <c r="CF490" i="1" s="1"/>
  <c r="BK489" i="1"/>
  <c r="CU489" i="1" s="1"/>
  <c r="BG489" i="1"/>
  <c r="BC489" i="1"/>
  <c r="BT487" i="1"/>
  <c r="AK486" i="1"/>
  <c r="CM486" i="1" s="1"/>
  <c r="AE486" i="1"/>
  <c r="BI485" i="1"/>
  <c r="CS485" i="1" s="1"/>
  <c r="BE485" i="1"/>
  <c r="BA485" i="1"/>
  <c r="BW484" i="1"/>
  <c r="CX484" i="1" s="1"/>
  <c r="BJ483" i="1"/>
  <c r="CT483" i="1" s="1"/>
  <c r="BD483" i="1"/>
  <c r="AZ483" i="1"/>
  <c r="CC481" i="1"/>
  <c r="CB481" i="1"/>
  <c r="AJ481" i="1"/>
  <c r="CL481" i="1" s="1"/>
  <c r="AF481" i="1"/>
  <c r="AA481" i="1"/>
  <c r="BR480" i="1"/>
  <c r="BG479" i="1"/>
  <c r="AY479" i="1"/>
  <c r="BI477" i="1"/>
  <c r="CS477" i="1" s="1"/>
  <c r="BE477" i="1"/>
  <c r="BA477" i="1"/>
  <c r="BW476" i="1"/>
  <c r="CX476" i="1" s="1"/>
  <c r="BS476" i="1"/>
  <c r="BM476" i="1"/>
  <c r="BZ476" i="1"/>
  <c r="CD476" i="1" s="1"/>
  <c r="BW474" i="1"/>
  <c r="CX474" i="1" s="1"/>
  <c r="BQ474" i="1"/>
  <c r="BM474" i="1"/>
  <c r="AW473" i="1"/>
  <c r="CP473" i="1" s="1"/>
  <c r="AN473" i="1"/>
  <c r="BZ473" i="1"/>
  <c r="CF473" i="1" s="1"/>
  <c r="CF471" i="1"/>
  <c r="AR471" i="1"/>
  <c r="BI470" i="1"/>
  <c r="CS470" i="1" s="1"/>
  <c r="BE470" i="1"/>
  <c r="AX469" i="1"/>
  <c r="CQ469" i="1" s="1"/>
  <c r="BJ467" i="1"/>
  <c r="CT467" i="1" s="1"/>
  <c r="BD467" i="1"/>
  <c r="AY467" i="1"/>
  <c r="AW466" i="1"/>
  <c r="CP466" i="1" s="1"/>
  <c r="AO466" i="1"/>
  <c r="AD466" i="1"/>
  <c r="Z466" i="1"/>
  <c r="AE466" i="1"/>
  <c r="AI466" i="1"/>
  <c r="CK466" i="1" s="1"/>
  <c r="CH465" i="1"/>
  <c r="AT465" i="1"/>
  <c r="AM465" i="1"/>
  <c r="AU465" i="1"/>
  <c r="CN465" i="1" s="1"/>
  <c r="AP465" i="1"/>
  <c r="AW465" i="1"/>
  <c r="CP465" i="1" s="1"/>
  <c r="AS464" i="1"/>
  <c r="AO464" i="1"/>
  <c r="AV464" i="1"/>
  <c r="CO464" i="1" s="1"/>
  <c r="AN463" i="1"/>
  <c r="AP463" i="1"/>
  <c r="AU463" i="1"/>
  <c r="CN463" i="1" s="1"/>
  <c r="AM463" i="1"/>
  <c r="AR463" i="1"/>
  <c r="AW463" i="1"/>
  <c r="CP463" i="1" s="1"/>
  <c r="AL462" i="1"/>
  <c r="AM462" i="1"/>
  <c r="AQ462" i="1"/>
  <c r="AU462" i="1"/>
  <c r="CN462" i="1" s="1"/>
  <c r="AO462" i="1"/>
  <c r="AS462" i="1"/>
  <c r="AW462" i="1"/>
  <c r="CP462" i="1" s="1"/>
  <c r="BO461" i="1"/>
  <c r="BL461" i="1"/>
  <c r="AC460" i="1"/>
  <c r="AK460" i="1"/>
  <c r="CM460" i="1" s="1"/>
  <c r="Z460" i="1"/>
  <c r="AI460" i="1"/>
  <c r="CK460" i="1" s="1"/>
  <c r="AQ459" i="1"/>
  <c r="BQ459" i="1"/>
  <c r="BU459" i="1"/>
  <c r="CV459" i="1" s="1"/>
  <c r="BM459" i="1"/>
  <c r="BS459" i="1"/>
  <c r="BW459" i="1"/>
  <c r="CX459" i="1" s="1"/>
  <c r="AS458" i="1"/>
  <c r="AE457" i="1"/>
  <c r="AY456" i="1"/>
  <c r="BC456" i="1"/>
  <c r="BG456" i="1"/>
  <c r="BK456" i="1"/>
  <c r="CU456" i="1" s="1"/>
  <c r="AZ456" i="1"/>
  <c r="BA456" i="1"/>
  <c r="BE456" i="1"/>
  <c r="BI456" i="1"/>
  <c r="CS456" i="1" s="1"/>
  <c r="AJ455" i="1"/>
  <c r="CL455" i="1" s="1"/>
  <c r="BZ455" i="1"/>
  <c r="CE452" i="1"/>
  <c r="BJ450" i="1"/>
  <c r="CT450" i="1" s="1"/>
  <c r="BC450" i="1"/>
  <c r="BI450" i="1"/>
  <c r="CS450" i="1" s="1"/>
  <c r="AZ450" i="1"/>
  <c r="BG450" i="1"/>
  <c r="BD450" i="1"/>
  <c r="BH450" i="1"/>
  <c r="CR450" i="1" s="1"/>
  <c r="BK450" i="1"/>
  <c r="CU450" i="1" s="1"/>
  <c r="BZ448" i="1"/>
  <c r="CA448" i="1" s="1"/>
  <c r="AV434" i="1"/>
  <c r="CO434" i="1" s="1"/>
  <c r="AL434" i="1"/>
  <c r="AP434" i="1"/>
  <c r="AT434" i="1"/>
  <c r="AO434" i="1"/>
  <c r="AU434" i="1"/>
  <c r="CN434" i="1" s="1"/>
  <c r="AQ434" i="1"/>
  <c r="AW434" i="1"/>
  <c r="CP434" i="1" s="1"/>
  <c r="AM434" i="1"/>
  <c r="AR434" i="1"/>
  <c r="AX434" i="1"/>
  <c r="CQ434" i="1" s="1"/>
  <c r="AN434" i="1"/>
  <c r="AG456" i="1"/>
  <c r="Y456" i="1"/>
  <c r="BI455" i="1"/>
  <c r="CS455" i="1" s="1"/>
  <c r="AB454" i="1"/>
  <c r="AA454" i="1"/>
  <c r="AG454" i="1"/>
  <c r="AO453" i="1"/>
  <c r="AS453" i="1"/>
  <c r="CB452" i="1"/>
  <c r="BJ452" i="1"/>
  <c r="CT452" i="1" s="1"/>
  <c r="AZ452" i="1"/>
  <c r="BD452" i="1"/>
  <c r="BH452" i="1"/>
  <c r="CR452" i="1" s="1"/>
  <c r="BB452" i="1"/>
  <c r="BF452" i="1"/>
  <c r="BC451" i="1"/>
  <c r="BB451" i="1"/>
  <c r="BI451" i="1"/>
  <c r="CS451" i="1" s="1"/>
  <c r="BE451" i="1"/>
  <c r="AK450" i="1"/>
  <c r="CM450" i="1" s="1"/>
  <c r="AM447" i="1"/>
  <c r="AO447" i="1"/>
  <c r="AQ447" i="1"/>
  <c r="BB446" i="1"/>
  <c r="AZ446" i="1"/>
  <c r="BG446" i="1"/>
  <c r="BE446" i="1"/>
  <c r="BJ446" i="1"/>
  <c r="CT446" i="1" s="1"/>
  <c r="AA445" i="1"/>
  <c r="AB445" i="1"/>
  <c r="AF445" i="1"/>
  <c r="AJ445" i="1"/>
  <c r="CL445" i="1" s="1"/>
  <c r="Y445" i="1"/>
  <c r="AD445" i="1"/>
  <c r="AH445" i="1"/>
  <c r="CJ445" i="1" s="1"/>
  <c r="BO442" i="1"/>
  <c r="BT442" i="1"/>
  <c r="BX442" i="1"/>
  <c r="CY442" i="1" s="1"/>
  <c r="BM442" i="1"/>
  <c r="BR442" i="1"/>
  <c r="BV442" i="1"/>
  <c r="CW442" i="1" s="1"/>
  <c r="BB441" i="1"/>
  <c r="BW433" i="1"/>
  <c r="CX433" i="1" s="1"/>
  <c r="BS433" i="1"/>
  <c r="BX433" i="1"/>
  <c r="CY433" i="1" s="1"/>
  <c r="BZ454" i="1"/>
  <c r="CF454" i="1" s="1"/>
  <c r="Z450" i="1"/>
  <c r="AB450" i="1"/>
  <c r="AG450" i="1"/>
  <c r="Y450" i="1"/>
  <c r="AD450" i="1"/>
  <c r="AJ450" i="1"/>
  <c r="CL450" i="1" s="1"/>
  <c r="BC449" i="1"/>
  <c r="AZ449" i="1"/>
  <c r="BI449" i="1"/>
  <c r="CS449" i="1" s="1"/>
  <c r="BF449" i="1"/>
  <c r="BQ448" i="1"/>
  <c r="BX448" i="1"/>
  <c r="CY448" i="1" s="1"/>
  <c r="BN448" i="1"/>
  <c r="BV448" i="1"/>
  <c r="CW448" i="1" s="1"/>
  <c r="AP447" i="1"/>
  <c r="BF446" i="1"/>
  <c r="AE445" i="1"/>
  <c r="BO444" i="1"/>
  <c r="BT444" i="1"/>
  <c r="BM444" i="1"/>
  <c r="BR444" i="1"/>
  <c r="BW444" i="1"/>
  <c r="CX444" i="1" s="1"/>
  <c r="BO443" i="1"/>
  <c r="BS443" i="1"/>
  <c r="BW443" i="1"/>
  <c r="CX443" i="1" s="1"/>
  <c r="BM443" i="1"/>
  <c r="BQ443" i="1"/>
  <c r="BU443" i="1"/>
  <c r="CV443" i="1" s="1"/>
  <c r="Y439" i="1"/>
  <c r="AD439" i="1"/>
  <c r="AI439" i="1"/>
  <c r="CK439" i="1" s="1"/>
  <c r="AA439" i="1"/>
  <c r="AF439" i="1"/>
  <c r="AJ439" i="1"/>
  <c r="CL439" i="1" s="1"/>
  <c r="AB439" i="1"/>
  <c r="AG439" i="1"/>
  <c r="AK439" i="1"/>
  <c r="CM439" i="1" s="1"/>
  <c r="AZ438" i="1"/>
  <c r="BF438" i="1"/>
  <c r="BK438" i="1"/>
  <c r="CU438" i="1" s="1"/>
  <c r="BB438" i="1"/>
  <c r="BG438" i="1"/>
  <c r="BC438" i="1"/>
  <c r="BH438" i="1"/>
  <c r="CR438" i="1" s="1"/>
  <c r="CD437" i="1"/>
  <c r="AP435" i="1"/>
  <c r="AL435" i="1"/>
  <c r="AS435" i="1"/>
  <c r="AO435" i="1"/>
  <c r="AQ435" i="1"/>
  <c r="BZ467" i="1"/>
  <c r="BK462" i="1"/>
  <c r="CU462" i="1" s="1"/>
  <c r="BG462" i="1"/>
  <c r="BC462" i="1"/>
  <c r="BG461" i="1"/>
  <c r="BZ461" i="1"/>
  <c r="CA461" i="1" s="1"/>
  <c r="AH459" i="1"/>
  <c r="CJ459" i="1" s="1"/>
  <c r="Z459" i="1"/>
  <c r="AQ456" i="1"/>
  <c r="AK456" i="1"/>
  <c r="CM456" i="1" s="1"/>
  <c r="AJ454" i="1"/>
  <c r="CL454" i="1" s="1"/>
  <c r="AC454" i="1"/>
  <c r="AW453" i="1"/>
  <c r="CP453" i="1" s="1"/>
  <c r="AP453" i="1"/>
  <c r="BC452" i="1"/>
  <c r="AH452" i="1"/>
  <c r="CJ452" i="1" s="1"/>
  <c r="AC452" i="1"/>
  <c r="AI452" i="1"/>
  <c r="CK452" i="1" s="1"/>
  <c r="Z452" i="1"/>
  <c r="AF452" i="1"/>
  <c r="BA451" i="1"/>
  <c r="AF450" i="1"/>
  <c r="BZ450" i="1"/>
  <c r="CG450" i="1" s="1"/>
  <c r="BB449" i="1"/>
  <c r="BT448" i="1"/>
  <c r="AN447" i="1"/>
  <c r="BR447" i="1"/>
  <c r="BW447" i="1"/>
  <c r="CX447" i="1" s="1"/>
  <c r="BD446" i="1"/>
  <c r="Y446" i="1"/>
  <c r="AF446" i="1"/>
  <c r="AA446" i="1"/>
  <c r="AI446" i="1"/>
  <c r="CK446" i="1" s="1"/>
  <c r="AK445" i="1"/>
  <c r="CM445" i="1" s="1"/>
  <c r="AC445" i="1"/>
  <c r="BI445" i="1"/>
  <c r="CS445" i="1" s="1"/>
  <c r="AZ445" i="1"/>
  <c r="BV444" i="1"/>
  <c r="CW444" i="1" s="1"/>
  <c r="BL444" i="1"/>
  <c r="BV443" i="1"/>
  <c r="CW443" i="1" s="1"/>
  <c r="BN443" i="1"/>
  <c r="AN442" i="1"/>
  <c r="AR442" i="1"/>
  <c r="AV442" i="1"/>
  <c r="CO442" i="1" s="1"/>
  <c r="AL442" i="1"/>
  <c r="AP442" i="1"/>
  <c r="AT442" i="1"/>
  <c r="AX442" i="1"/>
  <c r="CQ442" i="1" s="1"/>
  <c r="BC441" i="1"/>
  <c r="BK441" i="1"/>
  <c r="CU441" i="1" s="1"/>
  <c r="BA441" i="1"/>
  <c r="BF441" i="1"/>
  <c r="BC436" i="1"/>
  <c r="BA436" i="1"/>
  <c r="BH436" i="1"/>
  <c r="CR436" i="1" s="1"/>
  <c r="BB436" i="1"/>
  <c r="BJ436" i="1"/>
  <c r="CT436" i="1" s="1"/>
  <c r="BD436" i="1"/>
  <c r="BK436" i="1"/>
  <c r="CU436" i="1" s="1"/>
  <c r="BQ433" i="1"/>
  <c r="CD431" i="1"/>
  <c r="BP430" i="1"/>
  <c r="BN430" i="1"/>
  <c r="BX430" i="1"/>
  <c r="CY430" i="1" s="1"/>
  <c r="BM430" i="1"/>
  <c r="BB429" i="1"/>
  <c r="BF429" i="1"/>
  <c r="BJ429" i="1"/>
  <c r="CT429" i="1" s="1"/>
  <c r="AY429" i="1"/>
  <c r="BD429" i="1"/>
  <c r="BI429" i="1"/>
  <c r="CS429" i="1" s="1"/>
  <c r="AQ428" i="1"/>
  <c r="AN428" i="1"/>
  <c r="AL428" i="1"/>
  <c r="BA426" i="1"/>
  <c r="BC426" i="1"/>
  <c r="BG426" i="1"/>
  <c r="BK426" i="1"/>
  <c r="CU426" i="1" s="1"/>
  <c r="AZ426" i="1"/>
  <c r="BF426" i="1"/>
  <c r="BB426" i="1"/>
  <c r="BH426" i="1"/>
  <c r="CR426" i="1" s="1"/>
  <c r="AO425" i="1"/>
  <c r="AP425" i="1"/>
  <c r="AU425" i="1"/>
  <c r="CN425" i="1" s="1"/>
  <c r="AM425" i="1"/>
  <c r="AS425" i="1"/>
  <c r="AN425" i="1"/>
  <c r="AV425" i="1"/>
  <c r="CO425" i="1" s="1"/>
  <c r="BZ453" i="1"/>
  <c r="CA453" i="1" s="1"/>
  <c r="BV452" i="1"/>
  <c r="CW452" i="1" s="1"/>
  <c r="BP452" i="1"/>
  <c r="AG441" i="1"/>
  <c r="AA441" i="1"/>
  <c r="BG440" i="1"/>
  <c r="BC440" i="1"/>
  <c r="AY440" i="1"/>
  <c r="AM440" i="1"/>
  <c r="BW438" i="1"/>
  <c r="CX438" i="1" s="1"/>
  <c r="BN438" i="1"/>
  <c r="AK438" i="1"/>
  <c r="CM438" i="1" s="1"/>
  <c r="AD438" i="1"/>
  <c r="Y438" i="1"/>
  <c r="BJ437" i="1"/>
  <c r="CT437" i="1" s="1"/>
  <c r="BF437" i="1"/>
  <c r="BB437" i="1"/>
  <c r="AX437" i="1"/>
  <c r="CQ437" i="1" s="1"/>
  <c r="AK436" i="1"/>
  <c r="CM436" i="1" s="1"/>
  <c r="AG436" i="1"/>
  <c r="AC436" i="1"/>
  <c r="Y436" i="1"/>
  <c r="BX435" i="1"/>
  <c r="CY435" i="1" s="1"/>
  <c r="BT435" i="1"/>
  <c r="BN432" i="1"/>
  <c r="BQ432" i="1"/>
  <c r="BU432" i="1"/>
  <c r="CV432" i="1" s="1"/>
  <c r="AJ431" i="1"/>
  <c r="CL431" i="1" s="1"/>
  <c r="BQ430" i="1"/>
  <c r="BB430" i="1"/>
  <c r="BH430" i="1"/>
  <c r="CR430" i="1" s="1"/>
  <c r="BE430" i="1"/>
  <c r="BH429" i="1"/>
  <c r="CR429" i="1" s="1"/>
  <c r="BA429" i="1"/>
  <c r="CC428" i="1"/>
  <c r="CD428" i="1"/>
  <c r="AA428" i="1"/>
  <c r="AE428" i="1"/>
  <c r="AI428" i="1"/>
  <c r="CK428" i="1" s="1"/>
  <c r="Z428" i="1"/>
  <c r="AF428" i="1"/>
  <c r="AK428" i="1"/>
  <c r="CM428" i="1" s="1"/>
  <c r="AB428" i="1"/>
  <c r="AG428" i="1"/>
  <c r="BJ426" i="1"/>
  <c r="CT426" i="1" s="1"/>
  <c r="AY426" i="1"/>
  <c r="AI425" i="1"/>
  <c r="CK425" i="1" s="1"/>
  <c r="AA425" i="1"/>
  <c r="AF425" i="1"/>
  <c r="AK425" i="1"/>
  <c r="CM425" i="1" s="1"/>
  <c r="Z425" i="1"/>
  <c r="AG425" i="1"/>
  <c r="AB425" i="1"/>
  <c r="AH425" i="1"/>
  <c r="CJ425" i="1" s="1"/>
  <c r="BZ425" i="1"/>
  <c r="CG425" i="1" s="1"/>
  <c r="BJ424" i="1"/>
  <c r="CT424" i="1" s="1"/>
  <c r="BD424" i="1"/>
  <c r="BG424" i="1"/>
  <c r="BI424" i="1"/>
  <c r="CS424" i="1" s="1"/>
  <c r="CB441" i="1"/>
  <c r="BZ440" i="1"/>
  <c r="CC440" i="1" s="1"/>
  <c r="BN435" i="1"/>
  <c r="BL435" i="1"/>
  <c r="BX434" i="1"/>
  <c r="CY434" i="1" s="1"/>
  <c r="BM434" i="1"/>
  <c r="BT434" i="1"/>
  <c r="AL433" i="1"/>
  <c r="AQ433" i="1"/>
  <c r="AX433" i="1"/>
  <c r="CQ433" i="1" s="1"/>
  <c r="Y431" i="1"/>
  <c r="AG431" i="1"/>
  <c r="AD431" i="1"/>
  <c r="BL430" i="1"/>
  <c r="AP430" i="1"/>
  <c r="AW430" i="1"/>
  <c r="CP430" i="1" s="1"/>
  <c r="BG429" i="1"/>
  <c r="AZ429" i="1"/>
  <c r="BI426" i="1"/>
  <c r="CS426" i="1" s="1"/>
  <c r="AR425" i="1"/>
  <c r="AO424" i="1"/>
  <c r="AP424" i="1"/>
  <c r="AQ424" i="1"/>
  <c r="AV422" i="1"/>
  <c r="CO422" i="1" s="1"/>
  <c r="AP422" i="1"/>
  <c r="AW422" i="1"/>
  <c r="CP422" i="1" s="1"/>
  <c r="AU451" i="1"/>
  <c r="CN451" i="1" s="1"/>
  <c r="AU450" i="1"/>
  <c r="CN450" i="1" s="1"/>
  <c r="AL450" i="1"/>
  <c r="BK448" i="1"/>
  <c r="CU448" i="1" s="1"/>
  <c r="BG448" i="1"/>
  <c r="BC448" i="1"/>
  <c r="BF447" i="1"/>
  <c r="AY447" i="1"/>
  <c r="BZ446" i="1"/>
  <c r="CA446" i="1" s="1"/>
  <c r="BZ444" i="1"/>
  <c r="CD444" i="1" s="1"/>
  <c r="AN441" i="1"/>
  <c r="AJ441" i="1"/>
  <c r="CL441" i="1" s="1"/>
  <c r="AE441" i="1"/>
  <c r="BJ440" i="1"/>
  <c r="CT440" i="1" s="1"/>
  <c r="BE440" i="1"/>
  <c r="BA440" i="1"/>
  <c r="AH438" i="1"/>
  <c r="CJ438" i="1" s="1"/>
  <c r="BH437" i="1"/>
  <c r="CR437" i="1" s="1"/>
  <c r="BD437" i="1"/>
  <c r="AV436" i="1"/>
  <c r="CO436" i="1" s="1"/>
  <c r="AQ436" i="1"/>
  <c r="AI436" i="1"/>
  <c r="CK436" i="1" s="1"/>
  <c r="AE436" i="1"/>
  <c r="BV435" i="1"/>
  <c r="CW435" i="1" s="1"/>
  <c r="BR435" i="1"/>
  <c r="BM435" i="1"/>
  <c r="BJ435" i="1"/>
  <c r="CT435" i="1" s="1"/>
  <c r="BE435" i="1"/>
  <c r="BV434" i="1"/>
  <c r="CW434" i="1" s="1"/>
  <c r="BN434" i="1"/>
  <c r="BA434" i="1"/>
  <c r="AY434" i="1"/>
  <c r="BD434" i="1"/>
  <c r="BH434" i="1"/>
  <c r="CR434" i="1" s="1"/>
  <c r="AU433" i="1"/>
  <c r="CN433" i="1" s="1"/>
  <c r="AI433" i="1"/>
  <c r="CK433" i="1" s="1"/>
  <c r="Z433" i="1"/>
  <c r="AE433" i="1"/>
  <c r="AJ433" i="1"/>
  <c r="CL433" i="1" s="1"/>
  <c r="BS432" i="1"/>
  <c r="BL432" i="1"/>
  <c r="AN432" i="1"/>
  <c r="AL432" i="1"/>
  <c r="AS432" i="1"/>
  <c r="BZ432" i="1"/>
  <c r="CG432" i="1" s="1"/>
  <c r="AH431" i="1"/>
  <c r="CJ431" i="1" s="1"/>
  <c r="BV430" i="1"/>
  <c r="CW430" i="1" s="1"/>
  <c r="BK430" i="1"/>
  <c r="CU430" i="1" s="1"/>
  <c r="AZ430" i="1"/>
  <c r="BE429" i="1"/>
  <c r="BO429" i="1"/>
  <c r="BT429" i="1"/>
  <c r="BP429" i="1"/>
  <c r="CH428" i="1"/>
  <c r="AC428" i="1"/>
  <c r="AN427" i="1"/>
  <c r="AP427" i="1"/>
  <c r="AT427" i="1"/>
  <c r="AO427" i="1"/>
  <c r="AU427" i="1"/>
  <c r="CN427" i="1" s="1"/>
  <c r="AQ427" i="1"/>
  <c r="AV427" i="1"/>
  <c r="CO427" i="1" s="1"/>
  <c r="BE426" i="1"/>
  <c r="BW426" i="1"/>
  <c r="CX426" i="1" s="1"/>
  <c r="BT426" i="1"/>
  <c r="BM426" i="1"/>
  <c r="BV426" i="1"/>
  <c r="CW426" i="1" s="1"/>
  <c r="BN426" i="1"/>
  <c r="BX426" i="1"/>
  <c r="CY426" i="1" s="1"/>
  <c r="AQ425" i="1"/>
  <c r="AC425" i="1"/>
  <c r="CG424" i="1"/>
  <c r="BF424" i="1"/>
  <c r="AE421" i="1"/>
  <c r="AJ421" i="1"/>
  <c r="CL421" i="1" s="1"/>
  <c r="AD421" i="1"/>
  <c r="AF421" i="1"/>
  <c r="AH421" i="1"/>
  <c r="CJ421" i="1" s="1"/>
  <c r="BZ431" i="1"/>
  <c r="CA431" i="1" s="1"/>
  <c r="AK429" i="1"/>
  <c r="CM429" i="1" s="1"/>
  <c r="Z429" i="1"/>
  <c r="AF429" i="1"/>
  <c r="BS427" i="1"/>
  <c r="AJ427" i="1"/>
  <c r="CL427" i="1" s="1"/>
  <c r="AA427" i="1"/>
  <c r="AF427" i="1"/>
  <c r="AG426" i="1"/>
  <c r="BZ423" i="1"/>
  <c r="CH423" i="1" s="1"/>
  <c r="AT421" i="1"/>
  <c r="BN427" i="1"/>
  <c r="BP427" i="1"/>
  <c r="BT427" i="1"/>
  <c r="BX427" i="1"/>
  <c r="CY427" i="1" s="1"/>
  <c r="BZ427" i="1"/>
  <c r="CH427" i="1" s="1"/>
  <c r="AA426" i="1"/>
  <c r="Y426" i="1"/>
  <c r="AD426" i="1"/>
  <c r="AJ426" i="1"/>
  <c r="CL426" i="1" s="1"/>
  <c r="CH424" i="1"/>
  <c r="BO422" i="1"/>
  <c r="BN422" i="1"/>
  <c r="BS422" i="1"/>
  <c r="BZ422" i="1"/>
  <c r="CH422" i="1" s="1"/>
  <c r="AE420" i="1"/>
  <c r="AI420" i="1"/>
  <c r="CK420" i="1" s="1"/>
  <c r="AA419" i="1"/>
  <c r="AN419" i="1"/>
  <c r="AO419" i="1"/>
  <c r="AW421" i="1"/>
  <c r="CP421" i="1" s="1"/>
  <c r="AU421" i="1"/>
  <c r="CN421" i="1" s="1"/>
  <c r="Z419" i="1"/>
  <c r="BR420" i="1"/>
  <c r="BW420" i="1"/>
  <c r="CX420" i="1" s="1"/>
  <c r="BX420" i="1"/>
  <c r="CY420" i="1" s="1"/>
  <c r="CA504" i="1"/>
  <c r="CA542" i="1"/>
  <c r="CA481" i="1"/>
  <c r="CA545" i="1"/>
  <c r="CA491" i="1"/>
  <c r="CA463" i="1"/>
  <c r="CA560" i="1"/>
  <c r="CA418" i="1"/>
  <c r="CA563" i="1"/>
  <c r="CA480" i="1"/>
  <c r="CA469" i="1"/>
  <c r="CA484" i="1"/>
  <c r="CA567" i="1"/>
  <c r="CA519" i="1"/>
  <c r="CA493" i="1"/>
  <c r="CA552" i="1"/>
  <c r="CA490" i="1"/>
  <c r="BS420" i="1"/>
  <c r="BT420" i="1"/>
  <c r="BL420" i="1"/>
  <c r="BM420" i="1"/>
  <c r="BN420" i="1"/>
  <c r="BO420" i="1"/>
  <c r="BQ420" i="1"/>
  <c r="BA420" i="1"/>
  <c r="BB420" i="1"/>
  <c r="BH420" i="1"/>
  <c r="CR420" i="1" s="1"/>
  <c r="BI420" i="1"/>
  <c r="CS420" i="1" s="1"/>
  <c r="AR420" i="1"/>
  <c r="AT420" i="1"/>
  <c r="AV420" i="1"/>
  <c r="CO420" i="1" s="1"/>
  <c r="AW420" i="1"/>
  <c r="CP420" i="1" s="1"/>
  <c r="AF420" i="1"/>
  <c r="AG420" i="1"/>
  <c r="AH420" i="1"/>
  <c r="CJ420" i="1" s="1"/>
  <c r="Y420" i="1"/>
  <c r="Z420" i="1"/>
  <c r="AA420" i="1"/>
  <c r="AB420" i="1"/>
  <c r="AC420" i="1"/>
  <c r="AD420" i="1"/>
  <c r="AK420" i="1"/>
  <c r="CM420" i="1" s="1"/>
  <c r="BZ420" i="1"/>
  <c r="CC420" i="1" s="1"/>
  <c r="BQ419" i="1"/>
  <c r="BR419" i="1"/>
  <c r="BS419" i="1"/>
  <c r="BU419" i="1"/>
  <c r="CV419" i="1" s="1"/>
  <c r="BV419" i="1"/>
  <c r="CW419" i="1" s="1"/>
  <c r="BX419" i="1"/>
  <c r="CY419" i="1" s="1"/>
  <c r="BW419" i="1"/>
  <c r="CX419" i="1" s="1"/>
  <c r="BL419" i="1"/>
  <c r="BM419" i="1"/>
  <c r="BO419" i="1"/>
  <c r="BP419" i="1"/>
  <c r="AY419" i="1"/>
  <c r="AZ419" i="1"/>
  <c r="BB419" i="1"/>
  <c r="BF419" i="1"/>
  <c r="BG419" i="1"/>
  <c r="BH419" i="1"/>
  <c r="CR419" i="1" s="1"/>
  <c r="AP419" i="1"/>
  <c r="AQ419" i="1"/>
  <c r="AR419" i="1"/>
  <c r="AS419" i="1"/>
  <c r="AT419" i="1"/>
  <c r="AU419" i="1"/>
  <c r="CN419" i="1" s="1"/>
  <c r="AV419" i="1"/>
  <c r="CO419" i="1" s="1"/>
  <c r="AT492" i="1"/>
  <c r="AO492" i="1"/>
  <c r="AW492" i="1"/>
  <c r="CP492" i="1" s="1"/>
  <c r="AU492" i="1"/>
  <c r="CN492" i="1" s="1"/>
  <c r="AQ492" i="1"/>
  <c r="AV492" i="1"/>
  <c r="CO492" i="1" s="1"/>
  <c r="AX492" i="1"/>
  <c r="CQ492" i="1" s="1"/>
  <c r="AS492" i="1"/>
  <c r="AP492" i="1"/>
  <c r="AN492" i="1"/>
  <c r="AL492" i="1"/>
  <c r="AR492" i="1"/>
  <c r="AM492" i="1"/>
  <c r="BQ431" i="1"/>
  <c r="BL431" i="1"/>
  <c r="BV431" i="1"/>
  <c r="CW431" i="1" s="1"/>
  <c r="BO431" i="1"/>
  <c r="BN431" i="1"/>
  <c r="BM431" i="1"/>
  <c r="BS431" i="1"/>
  <c r="BR431" i="1"/>
  <c r="BP431" i="1"/>
  <c r="BW431" i="1"/>
  <c r="CX431" i="1" s="1"/>
  <c r="BX431" i="1"/>
  <c r="CY431" i="1" s="1"/>
  <c r="BU431" i="1"/>
  <c r="CV431" i="1" s="1"/>
  <c r="BT431" i="1"/>
  <c r="CG537" i="1"/>
  <c r="CE537" i="1"/>
  <c r="CH537" i="1"/>
  <c r="CD537" i="1"/>
  <c r="CF537" i="1"/>
  <c r="CC537" i="1"/>
  <c r="CB537" i="1"/>
  <c r="CA537" i="1"/>
  <c r="BJ492" i="1"/>
  <c r="CT492" i="1" s="1"/>
  <c r="BE492" i="1"/>
  <c r="BK492" i="1"/>
  <c r="CU492" i="1" s="1"/>
  <c r="BA492" i="1"/>
  <c r="AZ492" i="1"/>
  <c r="AY492" i="1"/>
  <c r="BG492" i="1"/>
  <c r="BD492" i="1"/>
  <c r="BF492" i="1"/>
  <c r="BI492" i="1"/>
  <c r="CS492" i="1" s="1"/>
  <c r="BH492" i="1"/>
  <c r="CR492" i="1" s="1"/>
  <c r="BC492" i="1"/>
  <c r="BB492" i="1"/>
  <c r="CB517" i="1"/>
  <c r="CE517" i="1"/>
  <c r="CC517" i="1"/>
  <c r="CG517" i="1"/>
  <c r="CF517" i="1"/>
  <c r="CA550" i="1"/>
  <c r="CF550" i="1"/>
  <c r="CD550" i="1"/>
  <c r="CC550" i="1"/>
  <c r="CB550" i="1"/>
  <c r="CH550" i="1"/>
  <c r="AS539" i="1"/>
  <c r="AT539" i="1"/>
  <c r="AX539" i="1"/>
  <c r="CQ539" i="1" s="1"/>
  <c r="AW539" i="1"/>
  <c r="CP539" i="1" s="1"/>
  <c r="AU539" i="1"/>
  <c r="CN539" i="1" s="1"/>
  <c r="AL539" i="1"/>
  <c r="AP539" i="1"/>
  <c r="AO539" i="1"/>
  <c r="AN539" i="1"/>
  <c r="AM539" i="1"/>
  <c r="AV539" i="1"/>
  <c r="CO539" i="1" s="1"/>
  <c r="AR539" i="1"/>
  <c r="AQ539" i="1"/>
  <c r="BI539" i="1"/>
  <c r="CS539" i="1" s="1"/>
  <c r="BA539" i="1"/>
  <c r="BK539" i="1"/>
  <c r="CU539" i="1" s="1"/>
  <c r="BB539" i="1"/>
  <c r="AY539" i="1"/>
  <c r="BE539" i="1"/>
  <c r="BG539" i="1"/>
  <c r="BF539" i="1"/>
  <c r="BD539" i="1"/>
  <c r="BH539" i="1"/>
  <c r="CR539" i="1" s="1"/>
  <c r="BJ539" i="1"/>
  <c r="CT539" i="1" s="1"/>
  <c r="CE508" i="1"/>
  <c r="CG508" i="1"/>
  <c r="CF508" i="1"/>
  <c r="CH508" i="1"/>
  <c r="CD538" i="1"/>
  <c r="CA508" i="1"/>
  <c r="CG553" i="1"/>
  <c r="CA553" i="1"/>
  <c r="CD553" i="1"/>
  <c r="CC553" i="1"/>
  <c r="CB553" i="1"/>
  <c r="CE563" i="1"/>
  <c r="CC563" i="1"/>
  <c r="BF556" i="1"/>
  <c r="BE556" i="1"/>
  <c r="BC556" i="1"/>
  <c r="BB556" i="1"/>
  <c r="BA556" i="1"/>
  <c r="AY556" i="1"/>
  <c r="BI556" i="1"/>
  <c r="CS556" i="1" s="1"/>
  <c r="BJ556" i="1"/>
  <c r="CT556" i="1" s="1"/>
  <c r="BH556" i="1"/>
  <c r="CR556" i="1" s="1"/>
  <c r="BG556" i="1"/>
  <c r="BD556" i="1"/>
  <c r="AZ556" i="1"/>
  <c r="BK556" i="1"/>
  <c r="CU556" i="1" s="1"/>
  <c r="BN550" i="1"/>
  <c r="BL550" i="1"/>
  <c r="BX550" i="1"/>
  <c r="CY550" i="1" s="1"/>
  <c r="BQ550" i="1"/>
  <c r="BT550" i="1"/>
  <c r="BS550" i="1"/>
  <c r="BR550" i="1"/>
  <c r="BP550" i="1"/>
  <c r="BO550" i="1"/>
  <c r="BM550" i="1"/>
  <c r="BW550" i="1"/>
  <c r="CX550" i="1" s="1"/>
  <c r="BV550" i="1"/>
  <c r="CW550" i="1" s="1"/>
  <c r="BU550" i="1"/>
  <c r="CV550" i="1" s="1"/>
  <c r="AW504" i="1"/>
  <c r="CP504" i="1" s="1"/>
  <c r="AO504" i="1"/>
  <c r="AU504" i="1"/>
  <c r="CN504" i="1" s="1"/>
  <c r="AT504" i="1"/>
  <c r="AS504" i="1"/>
  <c r="AR504" i="1"/>
  <c r="AP504" i="1"/>
  <c r="AL504" i="1"/>
  <c r="AV504" i="1"/>
  <c r="CO504" i="1" s="1"/>
  <c r="AX504" i="1"/>
  <c r="CQ504" i="1" s="1"/>
  <c r="AQ504" i="1"/>
  <c r="AN504" i="1"/>
  <c r="AM504" i="1"/>
  <c r="CF553" i="1"/>
  <c r="CE550" i="1"/>
  <c r="BC544" i="1"/>
  <c r="BB544" i="1"/>
  <c r="BG544" i="1"/>
  <c r="BE544" i="1"/>
  <c r="BD544" i="1"/>
  <c r="BA544" i="1"/>
  <c r="AY544" i="1"/>
  <c r="BJ544" i="1"/>
  <c r="CT544" i="1" s="1"/>
  <c r="BK544" i="1"/>
  <c r="CU544" i="1" s="1"/>
  <c r="BI544" i="1"/>
  <c r="CS544" i="1" s="1"/>
  <c r="BH544" i="1"/>
  <c r="CR544" i="1" s="1"/>
  <c r="BF544" i="1"/>
  <c r="AZ544" i="1"/>
  <c r="CD539" i="1"/>
  <c r="AE532" i="1"/>
  <c r="AF532" i="1"/>
  <c r="AC532" i="1"/>
  <c r="AA532" i="1"/>
  <c r="Z532" i="1"/>
  <c r="Y532" i="1"/>
  <c r="AG532" i="1"/>
  <c r="AK532" i="1"/>
  <c r="CM532" i="1" s="1"/>
  <c r="AJ532" i="1"/>
  <c r="CL532" i="1" s="1"/>
  <c r="AI532" i="1"/>
  <c r="CK532" i="1" s="1"/>
  <c r="AH532" i="1"/>
  <c r="CJ532" i="1" s="1"/>
  <c r="AD532" i="1"/>
  <c r="AB532" i="1"/>
  <c r="CC559" i="1"/>
  <c r="CG559" i="1"/>
  <c r="CB559" i="1"/>
  <c r="CA559" i="1"/>
  <c r="CH559" i="1"/>
  <c r="CH535" i="1"/>
  <c r="CC535" i="1"/>
  <c r="CA535" i="1"/>
  <c r="CE535" i="1"/>
  <c r="CB535" i="1"/>
  <c r="CG535" i="1"/>
  <c r="CF535" i="1"/>
  <c r="CD535" i="1"/>
  <c r="AW561" i="1"/>
  <c r="CP561" i="1" s="1"/>
  <c r="AU561" i="1"/>
  <c r="CN561" i="1" s="1"/>
  <c r="AS561" i="1"/>
  <c r="AQ561" i="1"/>
  <c r="AN561" i="1"/>
  <c r="AX561" i="1"/>
  <c r="CQ561" i="1" s="1"/>
  <c r="AM561" i="1"/>
  <c r="AV561" i="1"/>
  <c r="CO561" i="1" s="1"/>
  <c r="AT561" i="1"/>
  <c r="AO561" i="1"/>
  <c r="AR561" i="1"/>
  <c r="AP561" i="1"/>
  <c r="BW558" i="1"/>
  <c r="CX558" i="1" s="1"/>
  <c r="BU558" i="1"/>
  <c r="CV558" i="1" s="1"/>
  <c r="BN558" i="1"/>
  <c r="BT558" i="1"/>
  <c r="BS558" i="1"/>
  <c r="BX558" i="1"/>
  <c r="CY558" i="1" s="1"/>
  <c r="BV558" i="1"/>
  <c r="CW558" i="1" s="1"/>
  <c r="BM558" i="1"/>
  <c r="BL558" i="1"/>
  <c r="BR558" i="1"/>
  <c r="CA522" i="1"/>
  <c r="CH522" i="1"/>
  <c r="CG522" i="1"/>
  <c r="CC522" i="1"/>
  <c r="CB522" i="1"/>
  <c r="CF522" i="1"/>
  <c r="CE522" i="1"/>
  <c r="CD522" i="1"/>
  <c r="CA554" i="1"/>
  <c r="CB554" i="1"/>
  <c r="CF538" i="1"/>
  <c r="CB508" i="1"/>
  <c r="CC554" i="1"/>
  <c r="CG557" i="1"/>
  <c r="CF557" i="1"/>
  <c r="CE557" i="1"/>
  <c r="CC557" i="1"/>
  <c r="CH557" i="1"/>
  <c r="CD557" i="1"/>
  <c r="CB557" i="1"/>
  <c r="CA557" i="1"/>
  <c r="AR553" i="1"/>
  <c r="AP553" i="1"/>
  <c r="AO553" i="1"/>
  <c r="AN553" i="1"/>
  <c r="AL553" i="1"/>
  <c r="AU553" i="1"/>
  <c r="CN553" i="1" s="1"/>
  <c r="AX553" i="1"/>
  <c r="CQ553" i="1" s="1"/>
  <c r="AW553" i="1"/>
  <c r="CP553" i="1" s="1"/>
  <c r="AS553" i="1"/>
  <c r="AQ553" i="1"/>
  <c r="AV553" i="1"/>
  <c r="CO553" i="1" s="1"/>
  <c r="AT553" i="1"/>
  <c r="AM553" i="1"/>
  <c r="AB557" i="1"/>
  <c r="AI557" i="1"/>
  <c r="CK557" i="1" s="1"/>
  <c r="AG557" i="1"/>
  <c r="AF557" i="1"/>
  <c r="AE557" i="1"/>
  <c r="AC557" i="1"/>
  <c r="Y557" i="1"/>
  <c r="AK557" i="1"/>
  <c r="CM557" i="1" s="1"/>
  <c r="AJ557" i="1"/>
  <c r="CL557" i="1" s="1"/>
  <c r="AH557" i="1"/>
  <c r="CJ557" i="1" s="1"/>
  <c r="AD557" i="1"/>
  <c r="AA557" i="1"/>
  <c r="Z557" i="1"/>
  <c r="CC514" i="1"/>
  <c r="CF514" i="1"/>
  <c r="CD514" i="1"/>
  <c r="CH514" i="1"/>
  <c r="CG514" i="1"/>
  <c r="CE514" i="1"/>
  <c r="CB514" i="1"/>
  <c r="CA514" i="1"/>
  <c r="AB451" i="1"/>
  <c r="AF451" i="1"/>
  <c r="AC451" i="1"/>
  <c r="Y451" i="1"/>
  <c r="AI451" i="1"/>
  <c r="CK451" i="1" s="1"/>
  <c r="AA451" i="1"/>
  <c r="AG451" i="1"/>
  <c r="AK451" i="1"/>
  <c r="CM451" i="1" s="1"/>
  <c r="AJ451" i="1"/>
  <c r="CL451" i="1" s="1"/>
  <c r="AH451" i="1"/>
  <c r="CJ451" i="1" s="1"/>
  <c r="AD451" i="1"/>
  <c r="Z451" i="1"/>
  <c r="AE451" i="1"/>
  <c r="CG550" i="1"/>
  <c r="BC539" i="1"/>
  <c r="G567" i="1"/>
  <c r="CC544" i="1"/>
  <c r="CA544" i="1"/>
  <c r="CF544" i="1"/>
  <c r="CE544" i="1"/>
  <c r="CD544" i="1"/>
  <c r="CB544" i="1"/>
  <c r="CH544" i="1"/>
  <c r="CG544" i="1"/>
  <c r="BK561" i="1"/>
  <c r="CU561" i="1" s="1"/>
  <c r="BI561" i="1"/>
  <c r="CS561" i="1" s="1"/>
  <c r="BG561" i="1"/>
  <c r="AZ561" i="1"/>
  <c r="BA561" i="1"/>
  <c r="AY561" i="1"/>
  <c r="BD561" i="1"/>
  <c r="BC561" i="1"/>
  <c r="BB561" i="1"/>
  <c r="BJ561" i="1"/>
  <c r="CT561" i="1" s="1"/>
  <c r="AB549" i="1"/>
  <c r="AJ549" i="1"/>
  <c r="CL549" i="1" s="1"/>
  <c r="AI549" i="1"/>
  <c r="CK549" i="1" s="1"/>
  <c r="AH549" i="1"/>
  <c r="CJ549" i="1" s="1"/>
  <c r="AF549" i="1"/>
  <c r="AK549" i="1"/>
  <c r="CM549" i="1" s="1"/>
  <c r="AG549" i="1"/>
  <c r="AE549" i="1"/>
  <c r="AD549" i="1"/>
  <c r="AC549" i="1"/>
  <c r="Y549" i="1"/>
  <c r="AA549" i="1"/>
  <c r="Z549" i="1"/>
  <c r="AA522" i="1"/>
  <c r="Z522" i="1"/>
  <c r="AH522" i="1"/>
  <c r="CJ522" i="1" s="1"/>
  <c r="AD522" i="1"/>
  <c r="AC522" i="1"/>
  <c r="AB522" i="1"/>
  <c r="Y522" i="1"/>
  <c r="AG522" i="1"/>
  <c r="AK522" i="1"/>
  <c r="CM522" i="1" s="1"/>
  <c r="AJ522" i="1"/>
  <c r="CL522" i="1" s="1"/>
  <c r="AI522" i="1"/>
  <c r="CK522" i="1" s="1"/>
  <c r="AF522" i="1"/>
  <c r="AE522" i="1"/>
  <c r="BH549" i="1"/>
  <c r="CR549" i="1" s="1"/>
  <c r="BC549" i="1"/>
  <c r="BA549" i="1"/>
  <c r="AZ549" i="1"/>
  <c r="AY549" i="1"/>
  <c r="BF549" i="1"/>
  <c r="BJ549" i="1"/>
  <c r="CT549" i="1" s="1"/>
  <c r="BI549" i="1"/>
  <c r="CS549" i="1" s="1"/>
  <c r="BG549" i="1"/>
  <c r="BE549" i="1"/>
  <c r="BD549" i="1"/>
  <c r="BB549" i="1"/>
  <c r="BK549" i="1"/>
  <c r="CU549" i="1" s="1"/>
  <c r="CE515" i="1"/>
  <c r="CA515" i="1"/>
  <c r="CC515" i="1"/>
  <c r="BH557" i="1"/>
  <c r="CR557" i="1" s="1"/>
  <c r="AZ557" i="1"/>
  <c r="BK557" i="1"/>
  <c r="CU557" i="1" s="1"/>
  <c r="BC557" i="1"/>
  <c r="BE557" i="1"/>
  <c r="BD557" i="1"/>
  <c r="BB557" i="1"/>
  <c r="BA557" i="1"/>
  <c r="AY557" i="1"/>
  <c r="BI557" i="1"/>
  <c r="CS557" i="1" s="1"/>
  <c r="BG557" i="1"/>
  <c r="BF557" i="1"/>
  <c r="CE556" i="1"/>
  <c r="CG556" i="1"/>
  <c r="CB532" i="1"/>
  <c r="CF532" i="1"/>
  <c r="CD532" i="1"/>
  <c r="CH532" i="1"/>
  <c r="CE532" i="1"/>
  <c r="CG532" i="1"/>
  <c r="CC532" i="1"/>
  <c r="CA532" i="1"/>
  <c r="AQ530" i="1"/>
  <c r="AR530" i="1"/>
  <c r="AO530" i="1"/>
  <c r="AX530" i="1"/>
  <c r="CQ530" i="1" s="1"/>
  <c r="AW530" i="1"/>
  <c r="CP530" i="1" s="1"/>
  <c r="AV530" i="1"/>
  <c r="CO530" i="1" s="1"/>
  <c r="AU530" i="1"/>
  <c r="CN530" i="1" s="1"/>
  <c r="AT530" i="1"/>
  <c r="AP530" i="1"/>
  <c r="AS530" i="1"/>
  <c r="AN530" i="1"/>
  <c r="AM530" i="1"/>
  <c r="AL530" i="1"/>
  <c r="CA527" i="1"/>
  <c r="CB527" i="1"/>
  <c r="CH521" i="1"/>
  <c r="CF521" i="1"/>
  <c r="CD521" i="1"/>
  <c r="CC521" i="1"/>
  <c r="CA521" i="1"/>
  <c r="CB521" i="1"/>
  <c r="AZ539" i="1"/>
  <c r="BF561" i="1"/>
  <c r="CD559" i="1"/>
  <c r="BH561" i="1"/>
  <c r="CR561" i="1" s="1"/>
  <c r="CE559" i="1"/>
  <c r="BZ518" i="1"/>
  <c r="CA518" i="1" s="1"/>
  <c r="CD533" i="1"/>
  <c r="CF533" i="1"/>
  <c r="CG533" i="1"/>
  <c r="CE533" i="1"/>
  <c r="CC533" i="1"/>
  <c r="CA533" i="1"/>
  <c r="CG529" i="1"/>
  <c r="CE529" i="1"/>
  <c r="CF529" i="1"/>
  <c r="CB524" i="1"/>
  <c r="CF524" i="1"/>
  <c r="CD524" i="1"/>
  <c r="CH524" i="1"/>
  <c r="CE524" i="1"/>
  <c r="CC555" i="1"/>
  <c r="CA555" i="1"/>
  <c r="CF555" i="1"/>
  <c r="Y529" i="1"/>
  <c r="AG529" i="1"/>
  <c r="AE529" i="1"/>
  <c r="AD529" i="1"/>
  <c r="AC529" i="1"/>
  <c r="AB529" i="1"/>
  <c r="AA529" i="1"/>
  <c r="Z529" i="1"/>
  <c r="AI529" i="1"/>
  <c r="CK529" i="1" s="1"/>
  <c r="CB518" i="1"/>
  <c r="CH564" i="1"/>
  <c r="CF564" i="1"/>
  <c r="CD564" i="1"/>
  <c r="AK564" i="1"/>
  <c r="CM564" i="1" s="1"/>
  <c r="AI564" i="1"/>
  <c r="CK564" i="1" s="1"/>
  <c r="AG564" i="1"/>
  <c r="Z564" i="1"/>
  <c r="BO562" i="1"/>
  <c r="BM562" i="1"/>
  <c r="BR562" i="1"/>
  <c r="AD558" i="1"/>
  <c r="AB558" i="1"/>
  <c r="Z558" i="1"/>
  <c r="AF558" i="1"/>
  <c r="CC551" i="1"/>
  <c r="CB551" i="1"/>
  <c r="AD550" i="1"/>
  <c r="AF550" i="1"/>
  <c r="AC550" i="1"/>
  <c r="AB550" i="1"/>
  <c r="AA550" i="1"/>
  <c r="Y550" i="1"/>
  <c r="AI550" i="1"/>
  <c r="CK550" i="1" s="1"/>
  <c r="CB548" i="1"/>
  <c r="CD548" i="1"/>
  <c r="CC548" i="1"/>
  <c r="BW513" i="1"/>
  <c r="CX513" i="1" s="1"/>
  <c r="BX513" i="1"/>
  <c r="CY513" i="1" s="1"/>
  <c r="BP513" i="1"/>
  <c r="BU513" i="1"/>
  <c r="CV513" i="1" s="1"/>
  <c r="BR513" i="1"/>
  <c r="BO513" i="1"/>
  <c r="BV513" i="1"/>
  <c r="CW513" i="1" s="1"/>
  <c r="BT513" i="1"/>
  <c r="BS513" i="1"/>
  <c r="BQ513" i="1"/>
  <c r="BN513" i="1"/>
  <c r="BQ506" i="1"/>
  <c r="BT506" i="1"/>
  <c r="BP506" i="1"/>
  <c r="BO506" i="1"/>
  <c r="BN506" i="1"/>
  <c r="BL506" i="1"/>
  <c r="BW506" i="1"/>
  <c r="CX506" i="1" s="1"/>
  <c r="BM506" i="1"/>
  <c r="BX506" i="1"/>
  <c r="CY506" i="1" s="1"/>
  <c r="BV506" i="1"/>
  <c r="CW506" i="1" s="1"/>
  <c r="BU506" i="1"/>
  <c r="CV506" i="1" s="1"/>
  <c r="BS506" i="1"/>
  <c r="BK503" i="1"/>
  <c r="CU503" i="1" s="1"/>
  <c r="BC503" i="1"/>
  <c r="BE503" i="1"/>
  <c r="BD503" i="1"/>
  <c r="BB503" i="1"/>
  <c r="AZ503" i="1"/>
  <c r="BJ503" i="1"/>
  <c r="CT503" i="1" s="1"/>
  <c r="BG503" i="1"/>
  <c r="AY503" i="1"/>
  <c r="BI503" i="1"/>
  <c r="CS503" i="1" s="1"/>
  <c r="BC499" i="1"/>
  <c r="BK499" i="1"/>
  <c r="CU499" i="1" s="1"/>
  <c r="BE499" i="1"/>
  <c r="BD499" i="1"/>
  <c r="BB499" i="1"/>
  <c r="BA499" i="1"/>
  <c r="AY499" i="1"/>
  <c r="BJ499" i="1"/>
  <c r="CT499" i="1" s="1"/>
  <c r="BI499" i="1"/>
  <c r="CS499" i="1" s="1"/>
  <c r="BG499" i="1"/>
  <c r="BF499" i="1"/>
  <c r="BH499" i="1"/>
  <c r="CR499" i="1" s="1"/>
  <c r="AZ499" i="1"/>
  <c r="AX475" i="1"/>
  <c r="CQ475" i="1" s="1"/>
  <c r="AP475" i="1"/>
  <c r="AR475" i="1"/>
  <c r="AQ475" i="1"/>
  <c r="AO475" i="1"/>
  <c r="AN475" i="1"/>
  <c r="AL475" i="1"/>
  <c r="AU475" i="1"/>
  <c r="CN475" i="1" s="1"/>
  <c r="AM475" i="1"/>
  <c r="AS475" i="1"/>
  <c r="AW475" i="1"/>
  <c r="CP475" i="1" s="1"/>
  <c r="CF562" i="1"/>
  <c r="AT558" i="1"/>
  <c r="AS558" i="1"/>
  <c r="AQ558" i="1"/>
  <c r="AO558" i="1"/>
  <c r="AM558" i="1"/>
  <c r="AW558" i="1"/>
  <c r="CP558" i="1" s="1"/>
  <c r="AT550" i="1"/>
  <c r="AW550" i="1"/>
  <c r="CP550" i="1" s="1"/>
  <c r="AU550" i="1"/>
  <c r="CN550" i="1" s="1"/>
  <c r="AS550" i="1"/>
  <c r="AR550" i="1"/>
  <c r="AP550" i="1"/>
  <c r="AE540" i="1"/>
  <c r="AC540" i="1"/>
  <c r="Y540" i="1"/>
  <c r="AK540" i="1"/>
  <c r="CM540" i="1" s="1"/>
  <c r="AB540" i="1"/>
  <c r="BQ535" i="1"/>
  <c r="BS535" i="1"/>
  <c r="BX535" i="1"/>
  <c r="CY535" i="1" s="1"/>
  <c r="BV535" i="1"/>
  <c r="CW535" i="1" s="1"/>
  <c r="BM535" i="1"/>
  <c r="BC528" i="1"/>
  <c r="BE528" i="1"/>
  <c r="BB528" i="1"/>
  <c r="BF528" i="1"/>
  <c r="BD528" i="1"/>
  <c r="BA528" i="1"/>
  <c r="AZ528" i="1"/>
  <c r="AY528" i="1"/>
  <c r="BI528" i="1"/>
  <c r="CS528" i="1" s="1"/>
  <c r="AK498" i="1"/>
  <c r="CM498" i="1" s="1"/>
  <c r="AC498" i="1"/>
  <c r="AJ498" i="1"/>
  <c r="CL498" i="1" s="1"/>
  <c r="AB498" i="1"/>
  <c r="AA498" i="1"/>
  <c r="Z498" i="1"/>
  <c r="AH498" i="1"/>
  <c r="CJ498" i="1" s="1"/>
  <c r="AF498" i="1"/>
  <c r="AE498" i="1"/>
  <c r="Y498" i="1"/>
  <c r="AI498" i="1"/>
  <c r="CK498" i="1" s="1"/>
  <c r="AG498" i="1"/>
  <c r="AD498" i="1"/>
  <c r="BC564" i="1"/>
  <c r="BA564" i="1"/>
  <c r="AY564" i="1"/>
  <c r="BF564" i="1"/>
  <c r="BJ550" i="1"/>
  <c r="CT550" i="1" s="1"/>
  <c r="BK550" i="1"/>
  <c r="CU550" i="1" s="1"/>
  <c r="BI550" i="1"/>
  <c r="CS550" i="1" s="1"/>
  <c r="BG550" i="1"/>
  <c r="AZ550" i="1"/>
  <c r="AU548" i="1"/>
  <c r="CN548" i="1" s="1"/>
  <c r="AT548" i="1"/>
  <c r="AM548" i="1"/>
  <c r="AL548" i="1"/>
  <c r="AP548" i="1"/>
  <c r="AK544" i="1"/>
  <c r="CM544" i="1" s="1"/>
  <c r="AD544" i="1"/>
  <c r="AJ544" i="1"/>
  <c r="CL544" i="1" s="1"/>
  <c r="AI544" i="1"/>
  <c r="CK544" i="1" s="1"/>
  <c r="AH544" i="1"/>
  <c r="CJ544" i="1" s="1"/>
  <c r="AF544" i="1"/>
  <c r="AC539" i="1"/>
  <c r="AJ539" i="1"/>
  <c r="CL539" i="1" s="1"/>
  <c r="AB539" i="1"/>
  <c r="AH539" i="1"/>
  <c r="CJ539" i="1" s="1"/>
  <c r="AF539" i="1"/>
  <c r="AE539" i="1"/>
  <c r="AD539" i="1"/>
  <c r="Z539" i="1"/>
  <c r="AA530" i="1"/>
  <c r="Z530" i="1"/>
  <c r="AH530" i="1"/>
  <c r="CJ530" i="1" s="1"/>
  <c r="AD530" i="1"/>
  <c r="AC530" i="1"/>
  <c r="AB530" i="1"/>
  <c r="Y530" i="1"/>
  <c r="AG530" i="1"/>
  <c r="CB516" i="1"/>
  <c r="CE516" i="1"/>
  <c r="CA516" i="1"/>
  <c r="CH516" i="1"/>
  <c r="CG516" i="1"/>
  <c r="CF516" i="1"/>
  <c r="AG496" i="1"/>
  <c r="Y496" i="1"/>
  <c r="AD496" i="1"/>
  <c r="AC496" i="1"/>
  <c r="AH496" i="1"/>
  <c r="CJ496" i="1" s="1"/>
  <c r="AF496" i="1"/>
  <c r="AB496" i="1"/>
  <c r="AA496" i="1"/>
  <c r="AK496" i="1"/>
  <c r="CM496" i="1" s="1"/>
  <c r="CB439" i="1"/>
  <c r="CC439" i="1"/>
  <c r="CF439" i="1"/>
  <c r="CH439" i="1"/>
  <c r="CD439" i="1"/>
  <c r="CA439" i="1"/>
  <c r="CG439" i="1"/>
  <c r="CE439" i="1"/>
  <c r="BV549" i="1"/>
  <c r="CW549" i="1" s="1"/>
  <c r="BF543" i="1"/>
  <c r="CE564" i="1"/>
  <c r="BX561" i="1"/>
  <c r="CY561" i="1" s="1"/>
  <c r="CH555" i="1"/>
  <c r="AH555" i="1"/>
  <c r="CJ555" i="1" s="1"/>
  <c r="AC554" i="1"/>
  <c r="AG551" i="1"/>
  <c r="CA541" i="1"/>
  <c r="AM537" i="1"/>
  <c r="CB534" i="1"/>
  <c r="AM529" i="1"/>
  <c r="AF526" i="1"/>
  <c r="AN522" i="1"/>
  <c r="CB505" i="1"/>
  <c r="CG564" i="1"/>
  <c r="BL562" i="1"/>
  <c r="AI555" i="1"/>
  <c r="CK555" i="1" s="1"/>
  <c r="AD554" i="1"/>
  <c r="AG552" i="1"/>
  <c r="CA551" i="1"/>
  <c r="AH551" i="1"/>
  <c r="CJ551" i="1" s="1"/>
  <c r="BL549" i="1"/>
  <c r="CF548" i="1"/>
  <c r="AI546" i="1"/>
  <c r="CK546" i="1" s="1"/>
  <c r="CB541" i="1"/>
  <c r="AP537" i="1"/>
  <c r="AP529" i="1"/>
  <c r="BZ527" i="1"/>
  <c r="CC527" i="1" s="1"/>
  <c r="AH526" i="1"/>
  <c r="CJ526" i="1" s="1"/>
  <c r="AS522" i="1"/>
  <c r="CC505" i="1"/>
  <c r="BW563" i="1"/>
  <c r="CX563" i="1" s="1"/>
  <c r="BN562" i="1"/>
  <c r="AV562" i="1"/>
  <c r="CO562" i="1" s="1"/>
  <c r="Y562" i="1"/>
  <c r="BV560" i="1"/>
  <c r="CW560" i="1" s="1"/>
  <c r="AZ560" i="1"/>
  <c r="AU558" i="1"/>
  <c r="CN558" i="1" s="1"/>
  <c r="AF554" i="1"/>
  <c r="BB552" i="1"/>
  <c r="CD551" i="1"/>
  <c r="CG548" i="1"/>
  <c r="AK546" i="1"/>
  <c r="CM546" i="1" s="1"/>
  <c r="AA545" i="1"/>
  <c r="AY543" i="1"/>
  <c r="AK526" i="1"/>
  <c r="CM526" i="1" s="1"/>
  <c r="BZ526" i="1"/>
  <c r="AK563" i="1"/>
  <c r="CM563" i="1" s="1"/>
  <c r="AI563" i="1"/>
  <c r="CK563" i="1" s="1"/>
  <c r="AG563" i="1"/>
  <c r="AE563" i="1"/>
  <c r="BL559" i="1"/>
  <c r="BU559" i="1"/>
  <c r="CV559" i="1" s="1"/>
  <c r="BS559" i="1"/>
  <c r="BQ559" i="1"/>
  <c r="BO559" i="1"/>
  <c r="BX559" i="1"/>
  <c r="CY559" i="1" s="1"/>
  <c r="BD555" i="1"/>
  <c r="BK555" i="1"/>
  <c r="CU555" i="1" s="1"/>
  <c r="BI555" i="1"/>
  <c r="CS555" i="1" s="1"/>
  <c r="BH555" i="1"/>
  <c r="CR555" i="1" s="1"/>
  <c r="BG555" i="1"/>
  <c r="BE555" i="1"/>
  <c r="CH549" i="1"/>
  <c r="CF549" i="1"/>
  <c r="CC547" i="1"/>
  <c r="CH547" i="1"/>
  <c r="CF547" i="1"/>
  <c r="CE547" i="1"/>
  <c r="CD547" i="1"/>
  <c r="CA547" i="1"/>
  <c r="CH538" i="1"/>
  <c r="CE538" i="1"/>
  <c r="CC538" i="1"/>
  <c r="CB538" i="1"/>
  <c r="CA538" i="1"/>
  <c r="CC536" i="1"/>
  <c r="CH536" i="1"/>
  <c r="BT531" i="1"/>
  <c r="BR531" i="1"/>
  <c r="BQ531" i="1"/>
  <c r="BP531" i="1"/>
  <c r="BO531" i="1"/>
  <c r="BN531" i="1"/>
  <c r="BM531" i="1"/>
  <c r="BV531" i="1"/>
  <c r="CW531" i="1" s="1"/>
  <c r="BC511" i="1"/>
  <c r="BG511" i="1"/>
  <c r="BF511" i="1"/>
  <c r="BE511" i="1"/>
  <c r="BB511" i="1"/>
  <c r="BK511" i="1"/>
  <c r="CU511" i="1" s="1"/>
  <c r="BI511" i="1"/>
  <c r="CS511" i="1" s="1"/>
  <c r="BJ511" i="1"/>
  <c r="CT511" i="1" s="1"/>
  <c r="BH511" i="1"/>
  <c r="CR511" i="1" s="1"/>
  <c r="BD511" i="1"/>
  <c r="BA511" i="1"/>
  <c r="BI502" i="1"/>
  <c r="CS502" i="1" s="1"/>
  <c r="BA502" i="1"/>
  <c r="BK502" i="1"/>
  <c r="CU502" i="1" s="1"/>
  <c r="BJ502" i="1"/>
  <c r="CT502" i="1" s="1"/>
  <c r="BG502" i="1"/>
  <c r="AY502" i="1"/>
  <c r="AZ502" i="1"/>
  <c r="BD502" i="1"/>
  <c r="BC502" i="1"/>
  <c r="BB502" i="1"/>
  <c r="BH502" i="1"/>
  <c r="CR502" i="1" s="1"/>
  <c r="AF467" i="1"/>
  <c r="AA467" i="1"/>
  <c r="AD467" i="1"/>
  <c r="AE467" i="1"/>
  <c r="AC467" i="1"/>
  <c r="AB467" i="1"/>
  <c r="Z467" i="1"/>
  <c r="AI467" i="1"/>
  <c r="CK467" i="1" s="1"/>
  <c r="AK467" i="1"/>
  <c r="CM467" i="1" s="1"/>
  <c r="AJ467" i="1"/>
  <c r="CL467" i="1" s="1"/>
  <c r="AH467" i="1"/>
  <c r="CJ467" i="1" s="1"/>
  <c r="AG467" i="1"/>
  <c r="Y467" i="1"/>
  <c r="AD564" i="1"/>
  <c r="BW562" i="1"/>
  <c r="CX562" i="1" s="1"/>
  <c r="BO561" i="1"/>
  <c r="CH560" i="1"/>
  <c r="AL560" i="1"/>
  <c r="AR559" i="1"/>
  <c r="AG558" i="1"/>
  <c r="BV557" i="1"/>
  <c r="CW557" i="1" s="1"/>
  <c r="BM553" i="1"/>
  <c r="AJ550" i="1"/>
  <c r="CL550" i="1" s="1"/>
  <c r="CB549" i="1"/>
  <c r="BK543" i="1"/>
  <c r="CU543" i="1" s="1"/>
  <c r="AH542" i="1"/>
  <c r="CJ542" i="1" s="1"/>
  <c r="AP541" i="1"/>
  <c r="AF540" i="1"/>
  <c r="BL538" i="1"/>
  <c r="BH537" i="1"/>
  <c r="CR537" i="1" s="1"/>
  <c r="CE536" i="1"/>
  <c r="BT535" i="1"/>
  <c r="BT530" i="1"/>
  <c r="CB529" i="1"/>
  <c r="BI529" i="1"/>
  <c r="CS529" i="1" s="1"/>
  <c r="BG528" i="1"/>
  <c r="AW520" i="1"/>
  <c r="CP520" i="1" s="1"/>
  <c r="CC516" i="1"/>
  <c r="AY508" i="1"/>
  <c r="BF503" i="1"/>
  <c r="AI496" i="1"/>
  <c r="CK496" i="1" s="1"/>
  <c r="BR554" i="1"/>
  <c r="BS554" i="1"/>
  <c r="BP554" i="1"/>
  <c r="BO554" i="1"/>
  <c r="BN554" i="1"/>
  <c r="BL554" i="1"/>
  <c r="BV554" i="1"/>
  <c r="CW554" i="1" s="1"/>
  <c r="AZ552" i="1"/>
  <c r="BJ552" i="1"/>
  <c r="CT552" i="1" s="1"/>
  <c r="BC552" i="1"/>
  <c r="BG546" i="1"/>
  <c r="BF546" i="1"/>
  <c r="AY546" i="1"/>
  <c r="BC546" i="1"/>
  <c r="BA546" i="1"/>
  <c r="AZ546" i="1"/>
  <c r="BH546" i="1"/>
  <c r="CR546" i="1" s="1"/>
  <c r="CH543" i="1"/>
  <c r="CA543" i="1"/>
  <c r="CG543" i="1"/>
  <c r="CF543" i="1"/>
  <c r="CD543" i="1"/>
  <c r="CD542" i="1"/>
  <c r="CC497" i="1"/>
  <c r="AQ497" i="1"/>
  <c r="AW497" i="1"/>
  <c r="CP497" i="1" s="1"/>
  <c r="AO497" i="1"/>
  <c r="AS497" i="1"/>
  <c r="AR497" i="1"/>
  <c r="AN497" i="1"/>
  <c r="AM497" i="1"/>
  <c r="AV497" i="1"/>
  <c r="CO497" i="1" s="1"/>
  <c r="AP497" i="1"/>
  <c r="AL497" i="1"/>
  <c r="AX497" i="1"/>
  <c r="CQ497" i="1" s="1"/>
  <c r="BU485" i="1"/>
  <c r="CV485" i="1" s="1"/>
  <c r="BM485" i="1"/>
  <c r="BR485" i="1"/>
  <c r="BP485" i="1"/>
  <c r="BN485" i="1"/>
  <c r="BL485" i="1"/>
  <c r="BV485" i="1"/>
  <c r="CW485" i="1" s="1"/>
  <c r="BO485" i="1"/>
  <c r="BX485" i="1"/>
  <c r="CY485" i="1" s="1"/>
  <c r="BW485" i="1"/>
  <c r="CX485" i="1" s="1"/>
  <c r="BT485" i="1"/>
  <c r="BS485" i="1"/>
  <c r="AV467" i="1"/>
  <c r="CO467" i="1" s="1"/>
  <c r="AR467" i="1"/>
  <c r="AO467" i="1"/>
  <c r="AM467" i="1"/>
  <c r="AU467" i="1"/>
  <c r="CN467" i="1" s="1"/>
  <c r="AX467" i="1"/>
  <c r="CQ467" i="1" s="1"/>
  <c r="AT467" i="1"/>
  <c r="AS467" i="1"/>
  <c r="AW467" i="1"/>
  <c r="CP467" i="1" s="1"/>
  <c r="AQ467" i="1"/>
  <c r="AN467" i="1"/>
  <c r="AL467" i="1"/>
  <c r="AP467" i="1"/>
  <c r="CH455" i="1"/>
  <c r="CF455" i="1"/>
  <c r="CC455" i="1"/>
  <c r="CA455" i="1"/>
  <c r="CD455" i="1"/>
  <c r="AE564" i="1"/>
  <c r="BX562" i="1"/>
  <c r="CY562" i="1" s="1"/>
  <c r="BQ561" i="1"/>
  <c r="AS559" i="1"/>
  <c r="AH558" i="1"/>
  <c r="CJ558" i="1" s="1"/>
  <c r="BN553" i="1"/>
  <c r="AK550" i="1"/>
  <c r="CM550" i="1" s="1"/>
  <c r="CC549" i="1"/>
  <c r="CA546" i="1"/>
  <c r="BO543" i="1"/>
  <c r="AG540" i="1"/>
  <c r="BL539" i="1"/>
  <c r="AC537" i="1"/>
  <c r="CF536" i="1"/>
  <c r="BU535" i="1"/>
  <c r="CV535" i="1" s="1"/>
  <c r="BU530" i="1"/>
  <c r="CV530" i="1" s="1"/>
  <c r="CC529" i="1"/>
  <c r="BH528" i="1"/>
  <c r="CR528" i="1" s="1"/>
  <c r="BM522" i="1"/>
  <c r="CF512" i="1"/>
  <c r="BH503" i="1"/>
  <c r="CR503" i="1" s="1"/>
  <c r="CH497" i="1"/>
  <c r="BX557" i="1"/>
  <c r="CY557" i="1" s="1"/>
  <c r="BQ557" i="1"/>
  <c r="BO557" i="1"/>
  <c r="BN557" i="1"/>
  <c r="BM557" i="1"/>
  <c r="BT557" i="1"/>
  <c r="AF551" i="1"/>
  <c r="Y551" i="1"/>
  <c r="AJ551" i="1"/>
  <c r="CL551" i="1" s="1"/>
  <c r="AB551" i="1"/>
  <c r="AC531" i="1"/>
  <c r="AJ531" i="1"/>
  <c r="CL531" i="1" s="1"/>
  <c r="AB531" i="1"/>
  <c r="AD531" i="1"/>
  <c r="AA531" i="1"/>
  <c r="Z531" i="1"/>
  <c r="Y531" i="1"/>
  <c r="AG531" i="1"/>
  <c r="AE524" i="1"/>
  <c r="AF524" i="1"/>
  <c r="AC524" i="1"/>
  <c r="AA524" i="1"/>
  <c r="Z524" i="1"/>
  <c r="Y524" i="1"/>
  <c r="AG524" i="1"/>
  <c r="CG493" i="1"/>
  <c r="CE493" i="1"/>
  <c r="CD493" i="1"/>
  <c r="AC555" i="1"/>
  <c r="AA555" i="1"/>
  <c r="Z555" i="1"/>
  <c r="Y555" i="1"/>
  <c r="AF555" i="1"/>
  <c r="CD541" i="1"/>
  <c r="CF541" i="1"/>
  <c r="CG541" i="1"/>
  <c r="BE537" i="1"/>
  <c r="BF537" i="1"/>
  <c r="AZ537" i="1"/>
  <c r="BC537" i="1"/>
  <c r="AW533" i="1"/>
  <c r="CP533" i="1" s="1"/>
  <c r="AO533" i="1"/>
  <c r="AM533" i="1"/>
  <c r="AV533" i="1"/>
  <c r="CO533" i="1" s="1"/>
  <c r="AT533" i="1"/>
  <c r="AR533" i="1"/>
  <c r="AQ533" i="1"/>
  <c r="AP533" i="1"/>
  <c r="AL533" i="1"/>
  <c r="AT520" i="1"/>
  <c r="AM520" i="1"/>
  <c r="AO520" i="1"/>
  <c r="AS520" i="1"/>
  <c r="AN520" i="1"/>
  <c r="AL520" i="1"/>
  <c r="AR520" i="1"/>
  <c r="CE513" i="1"/>
  <c r="CD513" i="1"/>
  <c r="CA510" i="1"/>
  <c r="AN555" i="1"/>
  <c r="AT555" i="1"/>
  <c r="AR555" i="1"/>
  <c r="AQ555" i="1"/>
  <c r="AP555" i="1"/>
  <c r="AM555" i="1"/>
  <c r="AW555" i="1"/>
  <c r="CP555" i="1" s="1"/>
  <c r="AH552" i="1"/>
  <c r="CJ552" i="1" s="1"/>
  <c r="AI552" i="1"/>
  <c r="CK552" i="1" s="1"/>
  <c r="AF552" i="1"/>
  <c r="AE552" i="1"/>
  <c r="AD552" i="1"/>
  <c r="AB552" i="1"/>
  <c r="BE529" i="1"/>
  <c r="BF529" i="1"/>
  <c r="AZ529" i="1"/>
  <c r="AY529" i="1"/>
  <c r="BC529" i="1"/>
  <c r="AC523" i="1"/>
  <c r="AJ523" i="1"/>
  <c r="CL523" i="1" s="1"/>
  <c r="AB523" i="1"/>
  <c r="AD523" i="1"/>
  <c r="AA523" i="1"/>
  <c r="Z523" i="1"/>
  <c r="Y523" i="1"/>
  <c r="AG523" i="1"/>
  <c r="BJ520" i="1"/>
  <c r="CT520" i="1" s="1"/>
  <c r="BC520" i="1"/>
  <c r="BG520" i="1"/>
  <c r="BD520" i="1"/>
  <c r="BA520" i="1"/>
  <c r="BK520" i="1"/>
  <c r="CU520" i="1" s="1"/>
  <c r="BI520" i="1"/>
  <c r="CS520" i="1" s="1"/>
  <c r="BH520" i="1"/>
  <c r="CR520" i="1" s="1"/>
  <c r="BF520" i="1"/>
  <c r="BB520" i="1"/>
  <c r="BD482" i="1"/>
  <c r="BJ482" i="1"/>
  <c r="CT482" i="1" s="1"/>
  <c r="BI482" i="1"/>
  <c r="CS482" i="1" s="1"/>
  <c r="BH482" i="1"/>
  <c r="CR482" i="1" s="1"/>
  <c r="BG482" i="1"/>
  <c r="BE482" i="1"/>
  <c r="AY482" i="1"/>
  <c r="BB482" i="1"/>
  <c r="BC482" i="1"/>
  <c r="BF482" i="1"/>
  <c r="BK482" i="1"/>
  <c r="CU482" i="1" s="1"/>
  <c r="BA563" i="1"/>
  <c r="AY563" i="1"/>
  <c r="BK563" i="1"/>
  <c r="CU563" i="1" s="1"/>
  <c r="BD563" i="1"/>
  <c r="CB560" i="1"/>
  <c r="CE560" i="1"/>
  <c r="BN552" i="1"/>
  <c r="BQ552" i="1"/>
  <c r="BO552" i="1"/>
  <c r="BM552" i="1"/>
  <c r="BL552" i="1"/>
  <c r="BT552" i="1"/>
  <c r="BW546" i="1"/>
  <c r="CX546" i="1" s="1"/>
  <c r="BX546" i="1"/>
  <c r="CY546" i="1" s="1"/>
  <c r="BP546" i="1"/>
  <c r="BV546" i="1"/>
  <c r="CW546" i="1" s="1"/>
  <c r="BT546" i="1"/>
  <c r="BS546" i="1"/>
  <c r="BR546" i="1"/>
  <c r="BO546" i="1"/>
  <c r="AI534" i="1"/>
  <c r="CK534" i="1" s="1"/>
  <c r="AJ534" i="1"/>
  <c r="CL534" i="1" s="1"/>
  <c r="AG534" i="1"/>
  <c r="Z534" i="1"/>
  <c r="Y534" i="1"/>
  <c r="AC534" i="1"/>
  <c r="BT523" i="1"/>
  <c r="BR523" i="1"/>
  <c r="BQ523" i="1"/>
  <c r="BP523" i="1"/>
  <c r="BO523" i="1"/>
  <c r="BN523" i="1"/>
  <c r="BM523" i="1"/>
  <c r="BV523" i="1"/>
  <c r="CW523" i="1" s="1"/>
  <c r="CE503" i="1"/>
  <c r="CF503" i="1"/>
  <c r="AN490" i="1"/>
  <c r="AP490" i="1"/>
  <c r="AS490" i="1"/>
  <c r="AV490" i="1"/>
  <c r="CO490" i="1" s="1"/>
  <c r="AR490" i="1"/>
  <c r="AO490" i="1"/>
  <c r="AX490" i="1"/>
  <c r="CQ490" i="1" s="1"/>
  <c r="AU490" i="1"/>
  <c r="CN490" i="1" s="1"/>
  <c r="AT490" i="1"/>
  <c r="AM490" i="1"/>
  <c r="AW490" i="1"/>
  <c r="CP490" i="1" s="1"/>
  <c r="AQ490" i="1"/>
  <c r="CA536" i="1"/>
  <c r="AR508" i="1"/>
  <c r="CF560" i="1"/>
  <c r="CB536" i="1"/>
  <c r="AU508" i="1"/>
  <c r="CN508" i="1" s="1"/>
  <c r="AC564" i="1"/>
  <c r="BV562" i="1"/>
  <c r="CW562" i="1" s="1"/>
  <c r="AQ559" i="1"/>
  <c r="AH550" i="1"/>
  <c r="CJ550" i="1" s="1"/>
  <c r="CA549" i="1"/>
  <c r="BG537" i="1"/>
  <c r="CD536" i="1"/>
  <c r="AX533" i="1"/>
  <c r="CQ533" i="1" s="1"/>
  <c r="CA529" i="1"/>
  <c r="AV520" i="1"/>
  <c r="CO520" i="1" s="1"/>
  <c r="CH517" i="1"/>
  <c r="BA503" i="1"/>
  <c r="AX488" i="1"/>
  <c r="CQ488" i="1" s="1"/>
  <c r="CH157" i="1"/>
  <c r="CA99" i="1"/>
  <c r="AF564" i="1"/>
  <c r="BR561" i="1"/>
  <c r="BM560" i="1"/>
  <c r="BP559" i="1"/>
  <c r="AT559" i="1"/>
  <c r="CB558" i="1"/>
  <c r="AI558" i="1"/>
  <c r="CK558" i="1" s="1"/>
  <c r="AZ555" i="1"/>
  <c r="BM554" i="1"/>
  <c r="BO553" i="1"/>
  <c r="Z551" i="1"/>
  <c r="AL550" i="1"/>
  <c r="CD549" i="1"/>
  <c r="CC546" i="1"/>
  <c r="BR543" i="1"/>
  <c r="BR541" i="1"/>
  <c r="CE540" i="1"/>
  <c r="AH540" i="1"/>
  <c r="CJ540" i="1" s="1"/>
  <c r="BM539" i="1"/>
  <c r="BJ537" i="1"/>
  <c r="CT537" i="1" s="1"/>
  <c r="AF537" i="1"/>
  <c r="BW535" i="1"/>
  <c r="CX535" i="1" s="1"/>
  <c r="AE531" i="1"/>
  <c r="CD529" i="1"/>
  <c r="BK529" i="1"/>
  <c r="CU529" i="1" s="1"/>
  <c r="AF529" i="1"/>
  <c r="CB528" i="1"/>
  <c r="BJ528" i="1"/>
  <c r="CT528" i="1" s="1"/>
  <c r="AB524" i="1"/>
  <c r="BT522" i="1"/>
  <c r="AY520" i="1"/>
  <c r="CG515" i="1"/>
  <c r="CB512" i="1"/>
  <c r="BQ563" i="1"/>
  <c r="BO563" i="1"/>
  <c r="BM563" i="1"/>
  <c r="BT563" i="1"/>
  <c r="AE560" i="1"/>
  <c r="AC560" i="1"/>
  <c r="AA560" i="1"/>
  <c r="Y560" i="1"/>
  <c r="AH560" i="1"/>
  <c r="CJ560" i="1" s="1"/>
  <c r="CE545" i="1"/>
  <c r="CG545" i="1"/>
  <c r="CD545" i="1"/>
  <c r="CC545" i="1"/>
  <c r="CB545" i="1"/>
  <c r="AG541" i="1"/>
  <c r="AE541" i="1"/>
  <c r="AH541" i="1"/>
  <c r="CJ541" i="1" s="1"/>
  <c r="AD541" i="1"/>
  <c r="AC541" i="1"/>
  <c r="AB541" i="1"/>
  <c r="Z541" i="1"/>
  <c r="AK541" i="1"/>
  <c r="CM541" i="1" s="1"/>
  <c r="BC536" i="1"/>
  <c r="BE536" i="1"/>
  <c r="BB536" i="1"/>
  <c r="BF536" i="1"/>
  <c r="BA536" i="1"/>
  <c r="AZ536" i="1"/>
  <c r="AY536" i="1"/>
  <c r="BI536" i="1"/>
  <c r="CS536" i="1" s="1"/>
  <c r="CA520" i="1"/>
  <c r="BX517" i="1"/>
  <c r="CY517" i="1" s="1"/>
  <c r="BT517" i="1"/>
  <c r="BM517" i="1"/>
  <c r="BU517" i="1"/>
  <c r="CV517" i="1" s="1"/>
  <c r="BQ517" i="1"/>
  <c r="BO517" i="1"/>
  <c r="BR517" i="1"/>
  <c r="BP517" i="1"/>
  <c r="BN517" i="1"/>
  <c r="BL517" i="1"/>
  <c r="BW517" i="1"/>
  <c r="CX517" i="1" s="1"/>
  <c r="CF489" i="1"/>
  <c r="CA489" i="1"/>
  <c r="CC489" i="1"/>
  <c r="CG489" i="1"/>
  <c r="CE489" i="1"/>
  <c r="CH489" i="1"/>
  <c r="CD489" i="1"/>
  <c r="CB489" i="1"/>
  <c r="AH564" i="1"/>
  <c r="CJ564" i="1" s="1"/>
  <c r="BS561" i="1"/>
  <c r="AU559" i="1"/>
  <c r="CN559" i="1" s="1"/>
  <c r="AJ558" i="1"/>
  <c r="CL558" i="1" s="1"/>
  <c r="CB555" i="1"/>
  <c r="AB555" i="1"/>
  <c r="Y554" i="1"/>
  <c r="AA551" i="1"/>
  <c r="AM550" i="1"/>
  <c r="CE549" i="1"/>
  <c r="CD546" i="1"/>
  <c r="CG540" i="1"/>
  <c r="AI540" i="1"/>
  <c r="CK540" i="1" s="1"/>
  <c r="BK537" i="1"/>
  <c r="CU537" i="1" s="1"/>
  <c r="AH537" i="1"/>
  <c r="CJ537" i="1" s="1"/>
  <c r="AF531" i="1"/>
  <c r="CH529" i="1"/>
  <c r="AH529" i="1"/>
  <c r="CJ529" i="1" s="1"/>
  <c r="BK528" i="1"/>
  <c r="CU528" i="1" s="1"/>
  <c r="AA526" i="1"/>
  <c r="AD524" i="1"/>
  <c r="CF520" i="1"/>
  <c r="AZ520" i="1"/>
  <c r="CE518" i="1"/>
  <c r="BR539" i="1"/>
  <c r="BU539" i="1"/>
  <c r="CV539" i="1" s="1"/>
  <c r="BS539" i="1"/>
  <c r="BQ539" i="1"/>
  <c r="BP539" i="1"/>
  <c r="BN539" i="1"/>
  <c r="BX539" i="1"/>
  <c r="CY539" i="1" s="1"/>
  <c r="BW530" i="1"/>
  <c r="CX530" i="1" s="1"/>
  <c r="BX530" i="1"/>
  <c r="CY530" i="1" s="1"/>
  <c r="BP530" i="1"/>
  <c r="BS530" i="1"/>
  <c r="BR530" i="1"/>
  <c r="BQ530" i="1"/>
  <c r="BO530" i="1"/>
  <c r="BN530" i="1"/>
  <c r="BL530" i="1"/>
  <c r="BV530" i="1"/>
  <c r="CW530" i="1" s="1"/>
  <c r="CA505" i="1"/>
  <c r="CG505" i="1"/>
  <c r="AO537" i="1"/>
  <c r="AX537" i="1"/>
  <c r="CQ537" i="1" s="1"/>
  <c r="AV537" i="1"/>
  <c r="CO537" i="1" s="1"/>
  <c r="AN537" i="1"/>
  <c r="AW537" i="1"/>
  <c r="CP537" i="1" s="1"/>
  <c r="AU537" i="1"/>
  <c r="CN537" i="1" s="1"/>
  <c r="AT537" i="1"/>
  <c r="AR537" i="1"/>
  <c r="BP553" i="1"/>
  <c r="BX553" i="1"/>
  <c r="CY553" i="1" s="1"/>
  <c r="BW553" i="1"/>
  <c r="CX553" i="1" s="1"/>
  <c r="BV553" i="1"/>
  <c r="CW553" i="1" s="1"/>
  <c r="BT553" i="1"/>
  <c r="BL553" i="1"/>
  <c r="BQ543" i="1"/>
  <c r="BS543" i="1"/>
  <c r="BP543" i="1"/>
  <c r="BN543" i="1"/>
  <c r="BM543" i="1"/>
  <c r="BL543" i="1"/>
  <c r="BU543" i="1"/>
  <c r="CV543" i="1" s="1"/>
  <c r="AO529" i="1"/>
  <c r="AX529" i="1"/>
  <c r="CQ529" i="1" s="1"/>
  <c r="AV529" i="1"/>
  <c r="CO529" i="1" s="1"/>
  <c r="AN529" i="1"/>
  <c r="AW529" i="1"/>
  <c r="CP529" i="1" s="1"/>
  <c r="AU529" i="1"/>
  <c r="CN529" i="1" s="1"/>
  <c r="AT529" i="1"/>
  <c r="AR529" i="1"/>
  <c r="AI562" i="1"/>
  <c r="CK562" i="1" s="1"/>
  <c r="AG562" i="1"/>
  <c r="AE562" i="1"/>
  <c r="AC562" i="1"/>
  <c r="AU560" i="1"/>
  <c r="CN560" i="1" s="1"/>
  <c r="AS560" i="1"/>
  <c r="AQ560" i="1"/>
  <c r="AO560" i="1"/>
  <c r="AX560" i="1"/>
  <c r="CQ560" i="1" s="1"/>
  <c r="AS547" i="1"/>
  <c r="AT547" i="1"/>
  <c r="AU547" i="1"/>
  <c r="CN547" i="1" s="1"/>
  <c r="AQ547" i="1"/>
  <c r="AP547" i="1"/>
  <c r="AO547" i="1"/>
  <c r="AM547" i="1"/>
  <c r="AX547" i="1"/>
  <c r="CQ547" i="1" s="1"/>
  <c r="Y545" i="1"/>
  <c r="AE545" i="1"/>
  <c r="AB545" i="1"/>
  <c r="Z545" i="1"/>
  <c r="AF545" i="1"/>
  <c r="AW541" i="1"/>
  <c r="CP541" i="1" s="1"/>
  <c r="AM541" i="1"/>
  <c r="AV541" i="1"/>
  <c r="CO541" i="1" s="1"/>
  <c r="AX541" i="1"/>
  <c r="CQ541" i="1" s="1"/>
  <c r="AU541" i="1"/>
  <c r="CN541" i="1" s="1"/>
  <c r="AS541" i="1"/>
  <c r="BW538" i="1"/>
  <c r="CX538" i="1" s="1"/>
  <c r="BX538" i="1"/>
  <c r="CY538" i="1" s="1"/>
  <c r="BP538" i="1"/>
  <c r="BV538" i="1"/>
  <c r="CW538" i="1" s="1"/>
  <c r="BN538" i="1"/>
  <c r="CD560" i="1"/>
  <c r="AO559" i="1"/>
  <c r="BS557" i="1"/>
  <c r="CA564" i="1"/>
  <c r="AJ564" i="1"/>
  <c r="CL564" i="1" s="1"/>
  <c r="BP563" i="1"/>
  <c r="BT561" i="1"/>
  <c r="BZ561" i="1"/>
  <c r="CE561" i="1" s="1"/>
  <c r="BP560" i="1"/>
  <c r="CE558" i="1"/>
  <c r="AK558" i="1"/>
  <c r="CM558" i="1" s="1"/>
  <c r="CD555" i="1"/>
  <c r="AD555" i="1"/>
  <c r="BT554" i="1"/>
  <c r="Z554" i="1"/>
  <c r="BR553" i="1"/>
  <c r="Y552" i="1"/>
  <c r="AC551" i="1"/>
  <c r="AN550" i="1"/>
  <c r="CE546" i="1"/>
  <c r="Y546" i="1"/>
  <c r="BV543" i="1"/>
  <c r="CW543" i="1" s="1"/>
  <c r="BV541" i="1"/>
  <c r="CW541" i="1" s="1"/>
  <c r="AJ540" i="1"/>
  <c r="CL540" i="1" s="1"/>
  <c r="BT539" i="1"/>
  <c r="BZ539" i="1"/>
  <c r="CH539" i="1" s="1"/>
  <c r="AJ537" i="1"/>
  <c r="CL537" i="1" s="1"/>
  <c r="AH531" i="1"/>
  <c r="CJ531" i="1" s="1"/>
  <c r="AJ529" i="1"/>
  <c r="CL529" i="1" s="1"/>
  <c r="AB526" i="1"/>
  <c r="CA524" i="1"/>
  <c r="AH524" i="1"/>
  <c r="CJ524" i="1" s="1"/>
  <c r="AE523" i="1"/>
  <c r="CH520" i="1"/>
  <c r="BE520" i="1"/>
  <c r="AW562" i="1"/>
  <c r="CP562" i="1" s="1"/>
  <c r="AU562" i="1"/>
  <c r="CN562" i="1" s="1"/>
  <c r="AS562" i="1"/>
  <c r="AL562" i="1"/>
  <c r="BK560" i="1"/>
  <c r="CU560" i="1" s="1"/>
  <c r="BI560" i="1"/>
  <c r="CS560" i="1" s="1"/>
  <c r="BG560" i="1"/>
  <c r="BE560" i="1"/>
  <c r="AB519" i="1"/>
  <c r="AK519" i="1"/>
  <c r="CM519" i="1" s="1"/>
  <c r="AJ519" i="1"/>
  <c r="CL519" i="1" s="1"/>
  <c r="AH519" i="1"/>
  <c r="CJ519" i="1" s="1"/>
  <c r="Z519" i="1"/>
  <c r="AC519" i="1"/>
  <c r="AA519" i="1"/>
  <c r="Y519" i="1"/>
  <c r="AF519" i="1"/>
  <c r="AE503" i="1"/>
  <c r="AB503" i="1"/>
  <c r="AK503" i="1"/>
  <c r="CM503" i="1" s="1"/>
  <c r="AJ503" i="1"/>
  <c r="CL503" i="1" s="1"/>
  <c r="AI503" i="1"/>
  <c r="CK503" i="1" s="1"/>
  <c r="AG503" i="1"/>
  <c r="AC503" i="1"/>
  <c r="Y503" i="1"/>
  <c r="AH503" i="1"/>
  <c r="CJ503" i="1" s="1"/>
  <c r="AF503" i="1"/>
  <c r="AD503" i="1"/>
  <c r="AA503" i="1"/>
  <c r="Z503" i="1"/>
  <c r="BV491" i="1"/>
  <c r="CW491" i="1" s="1"/>
  <c r="BR491" i="1"/>
  <c r="BM491" i="1"/>
  <c r="BU491" i="1"/>
  <c r="CV491" i="1" s="1"/>
  <c r="BO491" i="1"/>
  <c r="BN491" i="1"/>
  <c r="BS491" i="1"/>
  <c r="BQ491" i="1"/>
  <c r="BL491" i="1"/>
  <c r="BX491" i="1"/>
  <c r="CY491" i="1" s="1"/>
  <c r="BW491" i="1"/>
  <c r="CX491" i="1" s="1"/>
  <c r="BT491" i="1"/>
  <c r="BP491" i="1"/>
  <c r="CE487" i="1"/>
  <c r="CD487" i="1"/>
  <c r="CH487" i="1"/>
  <c r="CF487" i="1"/>
  <c r="CB487" i="1"/>
  <c r="CC487" i="1"/>
  <c r="CA487" i="1"/>
  <c r="CG487" i="1"/>
  <c r="CB564" i="1"/>
  <c r="BR563" i="1"/>
  <c r="AT560" i="1"/>
  <c r="AL558" i="1"/>
  <c r="CE555" i="1"/>
  <c r="AE555" i="1"/>
  <c r="BU554" i="1"/>
  <c r="CV554" i="1" s="1"/>
  <c r="BS553" i="1"/>
  <c r="Z552" i="1"/>
  <c r="AD551" i="1"/>
  <c r="AO550" i="1"/>
  <c r="AW547" i="1"/>
  <c r="CP547" i="1" s="1"/>
  <c r="BB546" i="1"/>
  <c r="BW543" i="1"/>
  <c r="CX543" i="1" s="1"/>
  <c r="BV539" i="1"/>
  <c r="CW539" i="1" s="1"/>
  <c r="BS538" i="1"/>
  <c r="CB533" i="1"/>
  <c r="AI531" i="1"/>
  <c r="CK531" i="1" s="1"/>
  <c r="CD530" i="1"/>
  <c r="AK529" i="1"/>
  <c r="CM529" i="1" s="1"/>
  <c r="CC524" i="1"/>
  <c r="AI524" i="1"/>
  <c r="CK524" i="1" s="1"/>
  <c r="AF523" i="1"/>
  <c r="CD507" i="1"/>
  <c r="BQ485" i="1"/>
  <c r="AT475" i="1"/>
  <c r="CB540" i="1"/>
  <c r="CD540" i="1"/>
  <c r="CF540" i="1"/>
  <c r="CC540" i="1"/>
  <c r="CA540" i="1"/>
  <c r="Y537" i="1"/>
  <c r="AG537" i="1"/>
  <c r="AE537" i="1"/>
  <c r="AD537" i="1"/>
  <c r="AB537" i="1"/>
  <c r="AA537" i="1"/>
  <c r="Z537" i="1"/>
  <c r="AI537" i="1"/>
  <c r="CK537" i="1" s="1"/>
  <c r="AQ522" i="1"/>
  <c r="AR522" i="1"/>
  <c r="AO522" i="1"/>
  <c r="AX522" i="1"/>
  <c r="CQ522" i="1" s="1"/>
  <c r="AW522" i="1"/>
  <c r="CP522" i="1" s="1"/>
  <c r="AV522" i="1"/>
  <c r="CO522" i="1" s="1"/>
  <c r="AU522" i="1"/>
  <c r="CN522" i="1" s="1"/>
  <c r="AT522" i="1"/>
  <c r="AP522" i="1"/>
  <c r="BM561" i="1"/>
  <c r="BW561" i="1"/>
  <c r="CX561" i="1" s="1"/>
  <c r="BP561" i="1"/>
  <c r="BX549" i="1"/>
  <c r="CY549" i="1" s="1"/>
  <c r="BT549" i="1"/>
  <c r="BR549" i="1"/>
  <c r="BQ549" i="1"/>
  <c r="BP549" i="1"/>
  <c r="BN549" i="1"/>
  <c r="BW549" i="1"/>
  <c r="CX549" i="1" s="1"/>
  <c r="BA543" i="1"/>
  <c r="BI543" i="1"/>
  <c r="CS543" i="1" s="1"/>
  <c r="BB543" i="1"/>
  <c r="BJ543" i="1"/>
  <c r="CT543" i="1" s="1"/>
  <c r="AZ543" i="1"/>
  <c r="CC534" i="1"/>
  <c r="AW508" i="1"/>
  <c r="CP508" i="1" s="1"/>
  <c r="AT508" i="1"/>
  <c r="AL508" i="1"/>
  <c r="AQ508" i="1"/>
  <c r="AV508" i="1"/>
  <c r="CO508" i="1" s="1"/>
  <c r="AS508" i="1"/>
  <c r="AO508" i="1"/>
  <c r="CE494" i="1"/>
  <c r="CC494" i="1"/>
  <c r="AN488" i="1"/>
  <c r="AQ488" i="1"/>
  <c r="AP488" i="1"/>
  <c r="AM488" i="1"/>
  <c r="AT488" i="1"/>
  <c r="AV488" i="1"/>
  <c r="CO488" i="1" s="1"/>
  <c r="AU488" i="1"/>
  <c r="CN488" i="1" s="1"/>
  <c r="AS488" i="1"/>
  <c r="AR488" i="1"/>
  <c r="AL488" i="1"/>
  <c r="AW488" i="1"/>
  <c r="CP488" i="1" s="1"/>
  <c r="AV559" i="1"/>
  <c r="CO559" i="1" s="1"/>
  <c r="AM559" i="1"/>
  <c r="AX559" i="1"/>
  <c r="CQ559" i="1" s="1"/>
  <c r="AP559" i="1"/>
  <c r="AK554" i="1"/>
  <c r="CM554" i="1" s="1"/>
  <c r="AI554" i="1"/>
  <c r="CK554" i="1" s="1"/>
  <c r="AH554" i="1"/>
  <c r="CJ554" i="1" s="1"/>
  <c r="AG554" i="1"/>
  <c r="AE554" i="1"/>
  <c r="CE552" i="1"/>
  <c r="CG552" i="1"/>
  <c r="CF552" i="1"/>
  <c r="CD552" i="1"/>
  <c r="CB552" i="1"/>
  <c r="CH546" i="1"/>
  <c r="CB546" i="1"/>
  <c r="AI526" i="1"/>
  <c r="CK526" i="1" s="1"/>
  <c r="AJ526" i="1"/>
  <c r="CL526" i="1" s="1"/>
  <c r="AG526" i="1"/>
  <c r="Z526" i="1"/>
  <c r="Y526" i="1"/>
  <c r="AC526" i="1"/>
  <c r="AW525" i="1"/>
  <c r="CP525" i="1" s="1"/>
  <c r="AO525" i="1"/>
  <c r="AM525" i="1"/>
  <c r="AV525" i="1"/>
  <c r="CO525" i="1" s="1"/>
  <c r="AT525" i="1"/>
  <c r="AS525" i="1"/>
  <c r="AR525" i="1"/>
  <c r="AQ525" i="1"/>
  <c r="AP525" i="1"/>
  <c r="AL525" i="1"/>
  <c r="BW522" i="1"/>
  <c r="CX522" i="1" s="1"/>
  <c r="BX522" i="1"/>
  <c r="CY522" i="1" s="1"/>
  <c r="BP522" i="1"/>
  <c r="BS522" i="1"/>
  <c r="BR522" i="1"/>
  <c r="BQ522" i="1"/>
  <c r="BO522" i="1"/>
  <c r="BN522" i="1"/>
  <c r="BL522" i="1"/>
  <c r="BV522" i="1"/>
  <c r="CW522" i="1" s="1"/>
  <c r="BK508" i="1"/>
  <c r="CU508" i="1" s="1"/>
  <c r="BD508" i="1"/>
  <c r="BC508" i="1"/>
  <c r="BB508" i="1"/>
  <c r="AZ508" i="1"/>
  <c r="BI508" i="1"/>
  <c r="CS508" i="1" s="1"/>
  <c r="BA508" i="1"/>
  <c r="BH508" i="1"/>
  <c r="CR508" i="1" s="1"/>
  <c r="BJ508" i="1"/>
  <c r="CT508" i="1" s="1"/>
  <c r="BG508" i="1"/>
  <c r="BF508" i="1"/>
  <c r="AC502" i="1"/>
  <c r="AK502" i="1"/>
  <c r="CM502" i="1" s="1"/>
  <c r="AA502" i="1"/>
  <c r="AB502" i="1"/>
  <c r="Z502" i="1"/>
  <c r="Y502" i="1"/>
  <c r="AH502" i="1"/>
  <c r="CJ502" i="1" s="1"/>
  <c r="AG502" i="1"/>
  <c r="AJ502" i="1"/>
  <c r="CL502" i="1" s="1"/>
  <c r="AI502" i="1"/>
  <c r="CK502" i="1" s="1"/>
  <c r="AF502" i="1"/>
  <c r="AE502" i="1"/>
  <c r="AD502" i="1"/>
  <c r="CH563" i="1"/>
  <c r="CF563" i="1"/>
  <c r="CD563" i="1"/>
  <c r="CB563" i="1"/>
  <c r="AA546" i="1"/>
  <c r="AH546" i="1"/>
  <c r="CJ546" i="1" s="1"/>
  <c r="AJ546" i="1"/>
  <c r="CL546" i="1" s="1"/>
  <c r="AG546" i="1"/>
  <c r="AF546" i="1"/>
  <c r="AE546" i="1"/>
  <c r="AC546" i="1"/>
  <c r="BW560" i="1"/>
  <c r="CX560" i="1" s="1"/>
  <c r="BU560" i="1"/>
  <c r="CV560" i="1" s="1"/>
  <c r="BN560" i="1"/>
  <c r="CA558" i="1"/>
  <c r="CC558" i="1"/>
  <c r="CF558" i="1"/>
  <c r="CH554" i="1"/>
  <c r="CG554" i="1"/>
  <c r="CF554" i="1"/>
  <c r="CD554" i="1"/>
  <c r="BE545" i="1"/>
  <c r="BF545" i="1"/>
  <c r="BK545" i="1"/>
  <c r="CU545" i="1" s="1"/>
  <c r="BJ545" i="1"/>
  <c r="CT545" i="1" s="1"/>
  <c r="BH545" i="1"/>
  <c r="CR545" i="1" s="1"/>
  <c r="AY545" i="1"/>
  <c r="AI542" i="1"/>
  <c r="CK542" i="1" s="1"/>
  <c r="AG542" i="1"/>
  <c r="Z542" i="1"/>
  <c r="Y542" i="1"/>
  <c r="AC542" i="1"/>
  <c r="BM541" i="1"/>
  <c r="BU541" i="1"/>
  <c r="CV541" i="1" s="1"/>
  <c r="BN541" i="1"/>
  <c r="BS541" i="1"/>
  <c r="BQ541" i="1"/>
  <c r="BP541" i="1"/>
  <c r="BO541" i="1"/>
  <c r="BW541" i="1"/>
  <c r="CX541" i="1" s="1"/>
  <c r="BG513" i="1"/>
  <c r="BK513" i="1"/>
  <c r="CU513" i="1" s="1"/>
  <c r="BJ513" i="1"/>
  <c r="CT513" i="1" s="1"/>
  <c r="BI513" i="1"/>
  <c r="CS513" i="1" s="1"/>
  <c r="BF513" i="1"/>
  <c r="AY513" i="1"/>
  <c r="BC513" i="1"/>
  <c r="BA513" i="1"/>
  <c r="BA506" i="1"/>
  <c r="BI506" i="1"/>
  <c r="CS506" i="1" s="1"/>
  <c r="BB506" i="1"/>
  <c r="BD506" i="1"/>
  <c r="BG506" i="1"/>
  <c r="BC506" i="1"/>
  <c r="AY506" i="1"/>
  <c r="AZ506" i="1"/>
  <c r="AU503" i="1"/>
  <c r="CN503" i="1" s="1"/>
  <c r="AM503" i="1"/>
  <c r="AT503" i="1"/>
  <c r="AQ503" i="1"/>
  <c r="AW503" i="1"/>
  <c r="CP503" i="1" s="1"/>
  <c r="AL503" i="1"/>
  <c r="AN503" i="1"/>
  <c r="AR503" i="1"/>
  <c r="BR557" i="1"/>
  <c r="BL561" i="1"/>
  <c r="BG543" i="1"/>
  <c r="BD537" i="1"/>
  <c r="AU533" i="1"/>
  <c r="CN533" i="1" s="1"/>
  <c r="AU520" i="1"/>
  <c r="CN520" i="1" s="1"/>
  <c r="CG563" i="1"/>
  <c r="BN561" i="1"/>
  <c r="AE558" i="1"/>
  <c r="BU557" i="1"/>
  <c r="CV557" i="1" s="1"/>
  <c r="AV555" i="1"/>
  <c r="CO555" i="1" s="1"/>
  <c r="CG171" i="1"/>
  <c r="CG155" i="1"/>
  <c r="CC564" i="1"/>
  <c r="BS563" i="1"/>
  <c r="BV561" i="1"/>
  <c r="CW561" i="1" s="1"/>
  <c r="AN558" i="1"/>
  <c r="CG555" i="1"/>
  <c r="AG555" i="1"/>
  <c r="BW554" i="1"/>
  <c r="CX554" i="1" s="1"/>
  <c r="AB554" i="1"/>
  <c r="BU553" i="1"/>
  <c r="CV553" i="1" s="1"/>
  <c r="AA552" i="1"/>
  <c r="AE551" i="1"/>
  <c r="AQ550" i="1"/>
  <c r="CA548" i="1"/>
  <c r="CG546" i="1"/>
  <c r="BD546" i="1"/>
  <c r="AB546" i="1"/>
  <c r="BX543" i="1"/>
  <c r="CY543" i="1" s="1"/>
  <c r="BW539" i="1"/>
  <c r="CX539" i="1" s="1"/>
  <c r="AL537" i="1"/>
  <c r="CH533" i="1"/>
  <c r="AK531" i="1"/>
  <c r="CM531" i="1" s="1"/>
  <c r="AL529" i="1"/>
  <c r="AE526" i="1"/>
  <c r="CG524" i="1"/>
  <c r="AJ524" i="1"/>
  <c r="CL524" i="1" s="1"/>
  <c r="AH523" i="1"/>
  <c r="CJ523" i="1" s="1"/>
  <c r="AM522" i="1"/>
  <c r="CF507" i="1"/>
  <c r="AV475" i="1"/>
  <c r="CO475" i="1" s="1"/>
  <c r="BL548" i="1"/>
  <c r="BU548" i="1"/>
  <c r="CV548" i="1" s="1"/>
  <c r="AQ546" i="1"/>
  <c r="AO546" i="1"/>
  <c r="CF511" i="1"/>
  <c r="AI509" i="1"/>
  <c r="CK509" i="1" s="1"/>
  <c r="AJ509" i="1"/>
  <c r="CL509" i="1" s="1"/>
  <c r="AB509" i="1"/>
  <c r="AE509" i="1"/>
  <c r="AA509" i="1"/>
  <c r="Y509" i="1"/>
  <c r="AK509" i="1"/>
  <c r="CM509" i="1" s="1"/>
  <c r="BM504" i="1"/>
  <c r="BU504" i="1"/>
  <c r="CV504" i="1" s="1"/>
  <c r="BN504" i="1"/>
  <c r="BO504" i="1"/>
  <c r="BL504" i="1"/>
  <c r="BT504" i="1"/>
  <c r="BS504" i="1"/>
  <c r="Z491" i="1"/>
  <c r="AJ491" i="1"/>
  <c r="CL491" i="1" s="1"/>
  <c r="AE491" i="1"/>
  <c r="AB491" i="1"/>
  <c r="AH491" i="1"/>
  <c r="CJ491" i="1" s="1"/>
  <c r="AK491" i="1"/>
  <c r="CM491" i="1" s="1"/>
  <c r="AI491" i="1"/>
  <c r="CK491" i="1" s="1"/>
  <c r="AF491" i="1"/>
  <c r="AD491" i="1"/>
  <c r="CH444" i="1"/>
  <c r="BV564" i="1"/>
  <c r="CW564" i="1" s="1"/>
  <c r="AP564" i="1"/>
  <c r="AN563" i="1"/>
  <c r="BG559" i="1"/>
  <c r="Y559" i="1"/>
  <c r="AR556" i="1"/>
  <c r="AA556" i="1"/>
  <c r="BN555" i="1"/>
  <c r="AO554" i="1"/>
  <c r="BJ551" i="1"/>
  <c r="CT551" i="1" s="1"/>
  <c r="AS551" i="1"/>
  <c r="AO549" i="1"/>
  <c r="BQ547" i="1"/>
  <c r="AV542" i="1"/>
  <c r="CO542" i="1" s="1"/>
  <c r="AU538" i="1"/>
  <c r="CN538" i="1" s="1"/>
  <c r="AB538" i="1"/>
  <c r="AW534" i="1"/>
  <c r="CP534" i="1" s="1"/>
  <c r="BZ531" i="1"/>
  <c r="CC531" i="1" s="1"/>
  <c r="BM527" i="1"/>
  <c r="AW526" i="1"/>
  <c r="CP526" i="1" s="1"/>
  <c r="BZ523" i="1"/>
  <c r="CC523" i="1" s="1"/>
  <c r="AA521" i="1"/>
  <c r="AV517" i="1"/>
  <c r="CO517" i="1" s="1"/>
  <c r="BS516" i="1"/>
  <c r="Z514" i="1"/>
  <c r="CH501" i="1"/>
  <c r="BZ483" i="1"/>
  <c r="CH483" i="1" s="1"/>
  <c r="AC547" i="1"/>
  <c r="AJ547" i="1"/>
  <c r="CL547" i="1" s="1"/>
  <c r="AB547" i="1"/>
  <c r="AO545" i="1"/>
  <c r="AV545" i="1"/>
  <c r="CO545" i="1" s="1"/>
  <c r="AN545" i="1"/>
  <c r="AG533" i="1"/>
  <c r="AE533" i="1"/>
  <c r="AU532" i="1"/>
  <c r="CN532" i="1" s="1"/>
  <c r="AW532" i="1"/>
  <c r="CP532" i="1" s="1"/>
  <c r="AT532" i="1"/>
  <c r="AM532" i="1"/>
  <c r="BI531" i="1"/>
  <c r="CS531" i="1" s="1"/>
  <c r="BC531" i="1"/>
  <c r="BA531" i="1"/>
  <c r="BK531" i="1"/>
  <c r="CU531" i="1" s="1"/>
  <c r="BG530" i="1"/>
  <c r="BI530" i="1"/>
  <c r="CS530" i="1" s="1"/>
  <c r="BF530" i="1"/>
  <c r="AY530" i="1"/>
  <c r="AG525" i="1"/>
  <c r="AE525" i="1"/>
  <c r="AU524" i="1"/>
  <c r="CN524" i="1" s="1"/>
  <c r="AW524" i="1"/>
  <c r="CP524" i="1" s="1"/>
  <c r="AT524" i="1"/>
  <c r="AM524" i="1"/>
  <c r="BI523" i="1"/>
  <c r="CS523" i="1" s="1"/>
  <c r="BC523" i="1"/>
  <c r="BA523" i="1"/>
  <c r="BK523" i="1"/>
  <c r="CU523" i="1" s="1"/>
  <c r="BG522" i="1"/>
  <c r="BI522" i="1"/>
  <c r="CS522" i="1" s="1"/>
  <c r="BF522" i="1"/>
  <c r="AY522" i="1"/>
  <c r="AI505" i="1"/>
  <c r="CK505" i="1" s="1"/>
  <c r="AA505" i="1"/>
  <c r="AF505" i="1"/>
  <c r="AK505" i="1"/>
  <c r="CM505" i="1" s="1"/>
  <c r="AJ505" i="1"/>
  <c r="CL505" i="1" s="1"/>
  <c r="AG505" i="1"/>
  <c r="Z505" i="1"/>
  <c r="AF493" i="1"/>
  <c r="AA493" i="1"/>
  <c r="AI493" i="1"/>
  <c r="CK493" i="1" s="1"/>
  <c r="AK493" i="1"/>
  <c r="CM493" i="1" s="1"/>
  <c r="AJ493" i="1"/>
  <c r="CL493" i="1" s="1"/>
  <c r="AG493" i="1"/>
  <c r="AH493" i="1"/>
  <c r="CJ493" i="1" s="1"/>
  <c r="AE493" i="1"/>
  <c r="AC493" i="1"/>
  <c r="CD468" i="1"/>
  <c r="CB468" i="1"/>
  <c r="CA468" i="1"/>
  <c r="BM564" i="1"/>
  <c r="AG559" i="1"/>
  <c r="BP556" i="1"/>
  <c r="AH556" i="1"/>
  <c r="CJ556" i="1" s="1"/>
  <c r="AV554" i="1"/>
  <c r="CO554" i="1" s="1"/>
  <c r="BR551" i="1"/>
  <c r="BA551" i="1"/>
  <c r="AW549" i="1"/>
  <c r="CP549" i="1" s="1"/>
  <c r="AF548" i="1"/>
  <c r="BE542" i="1"/>
  <c r="AE536" i="1"/>
  <c r="BG534" i="1"/>
  <c r="AE528" i="1"/>
  <c r="BV527" i="1"/>
  <c r="CW527" i="1" s="1"/>
  <c r="BG526" i="1"/>
  <c r="BH521" i="1"/>
  <c r="CR521" i="1" s="1"/>
  <c r="AS512" i="1"/>
  <c r="AH511" i="1"/>
  <c r="CJ511" i="1" s="1"/>
  <c r="BZ506" i="1"/>
  <c r="CB506" i="1" s="1"/>
  <c r="BL501" i="1"/>
  <c r="BZ495" i="1"/>
  <c r="CG495" i="1" s="1"/>
  <c r="AD518" i="1"/>
  <c r="Z518" i="1"/>
  <c r="AI518" i="1"/>
  <c r="CK518" i="1" s="1"/>
  <c r="AB518" i="1"/>
  <c r="AG518" i="1"/>
  <c r="CH512" i="1"/>
  <c r="CG512" i="1"/>
  <c r="CE512" i="1"/>
  <c r="CC512" i="1"/>
  <c r="AQ505" i="1"/>
  <c r="AX505" i="1"/>
  <c r="CQ505" i="1" s="1"/>
  <c r="AL505" i="1"/>
  <c r="AR505" i="1"/>
  <c r="AU505" i="1"/>
  <c r="CN505" i="1" s="1"/>
  <c r="AP505" i="1"/>
  <c r="AN505" i="1"/>
  <c r="BI547" i="1"/>
  <c r="CS547" i="1" s="1"/>
  <c r="BA547" i="1"/>
  <c r="BK547" i="1"/>
  <c r="CU547" i="1" s="1"/>
  <c r="AX542" i="1"/>
  <c r="CQ542" i="1" s="1"/>
  <c r="AQ542" i="1"/>
  <c r="AU540" i="1"/>
  <c r="CN540" i="1" s="1"/>
  <c r="AT540" i="1"/>
  <c r="AM540" i="1"/>
  <c r="AA538" i="1"/>
  <c r="AH538" i="1"/>
  <c r="CJ538" i="1" s="1"/>
  <c r="AX534" i="1"/>
  <c r="CQ534" i="1" s="1"/>
  <c r="AQ534" i="1"/>
  <c r="BN532" i="1"/>
  <c r="BL532" i="1"/>
  <c r="BU532" i="1"/>
  <c r="CV532" i="1" s="1"/>
  <c r="AX526" i="1"/>
  <c r="CQ526" i="1" s="1"/>
  <c r="AQ526" i="1"/>
  <c r="BN524" i="1"/>
  <c r="BL524" i="1"/>
  <c r="BU524" i="1"/>
  <c r="CV524" i="1" s="1"/>
  <c r="BX519" i="1"/>
  <c r="CY519" i="1" s="1"/>
  <c r="BQ519" i="1"/>
  <c r="BW519" i="1"/>
  <c r="CX519" i="1" s="1"/>
  <c r="BT519" i="1"/>
  <c r="BR519" i="1"/>
  <c r="AT518" i="1"/>
  <c r="AP518" i="1"/>
  <c r="AV518" i="1"/>
  <c r="CO518" i="1" s="1"/>
  <c r="AR518" i="1"/>
  <c r="AO518" i="1"/>
  <c r="CB515" i="1"/>
  <c r="CH515" i="1"/>
  <c r="CD515" i="1"/>
  <c r="CF515" i="1"/>
  <c r="Y512" i="1"/>
  <c r="AI512" i="1"/>
  <c r="CK512" i="1" s="1"/>
  <c r="AH512" i="1"/>
  <c r="CJ512" i="1" s="1"/>
  <c r="AG512" i="1"/>
  <c r="AE512" i="1"/>
  <c r="AF512" i="1"/>
  <c r="AB512" i="1"/>
  <c r="Z512" i="1"/>
  <c r="BQ498" i="1"/>
  <c r="BU498" i="1"/>
  <c r="CV498" i="1" s="1"/>
  <c r="BO498" i="1"/>
  <c r="BN498" i="1"/>
  <c r="BM498" i="1"/>
  <c r="BV498" i="1"/>
  <c r="CW498" i="1" s="1"/>
  <c r="BX498" i="1"/>
  <c r="CY498" i="1" s="1"/>
  <c r="BW498" i="1"/>
  <c r="CX498" i="1" s="1"/>
  <c r="BS498" i="1"/>
  <c r="BG493" i="1"/>
  <c r="AY493" i="1"/>
  <c r="BH493" i="1"/>
  <c r="CR493" i="1" s="1"/>
  <c r="BD493" i="1"/>
  <c r="BI493" i="1"/>
  <c r="CS493" i="1" s="1"/>
  <c r="BF493" i="1"/>
  <c r="BE493" i="1"/>
  <c r="BB493" i="1"/>
  <c r="BK493" i="1"/>
  <c r="CU493" i="1" s="1"/>
  <c r="BJ493" i="1"/>
  <c r="CT493" i="1" s="1"/>
  <c r="BA493" i="1"/>
  <c r="CG490" i="1"/>
  <c r="CD490" i="1"/>
  <c r="BH465" i="1"/>
  <c r="CR465" i="1" s="1"/>
  <c r="BE465" i="1"/>
  <c r="BB465" i="1"/>
  <c r="AZ465" i="1"/>
  <c r="BI465" i="1"/>
  <c r="CS465" i="1" s="1"/>
  <c r="BK465" i="1"/>
  <c r="CU465" i="1" s="1"/>
  <c r="BJ465" i="1"/>
  <c r="CT465" i="1" s="1"/>
  <c r="BG465" i="1"/>
  <c r="BD465" i="1"/>
  <c r="BC465" i="1"/>
  <c r="BF465" i="1"/>
  <c r="BA465" i="1"/>
  <c r="AY465" i="1"/>
  <c r="AJ556" i="1"/>
  <c r="CL556" i="1" s="1"/>
  <c r="BC551" i="1"/>
  <c r="BJ521" i="1"/>
  <c r="CT521" i="1" s="1"/>
  <c r="CG521" i="1"/>
  <c r="CB486" i="1"/>
  <c r="AY542" i="1"/>
  <c r="BH542" i="1"/>
  <c r="CR542" i="1" s="1"/>
  <c r="AQ538" i="1"/>
  <c r="AO538" i="1"/>
  <c r="AY534" i="1"/>
  <c r="BA534" i="1"/>
  <c r="BH534" i="1"/>
  <c r="CR534" i="1" s="1"/>
  <c r="BM533" i="1"/>
  <c r="BW533" i="1"/>
  <c r="CX533" i="1" s="1"/>
  <c r="BU533" i="1"/>
  <c r="CV533" i="1" s="1"/>
  <c r="BN533" i="1"/>
  <c r="AY526" i="1"/>
  <c r="BA526" i="1"/>
  <c r="BH526" i="1"/>
  <c r="CR526" i="1" s="1"/>
  <c r="BM525" i="1"/>
  <c r="BW525" i="1"/>
  <c r="CX525" i="1" s="1"/>
  <c r="BU525" i="1"/>
  <c r="CV525" i="1" s="1"/>
  <c r="BN525" i="1"/>
  <c r="Y521" i="1"/>
  <c r="AJ521" i="1"/>
  <c r="CL521" i="1" s="1"/>
  <c r="AG521" i="1"/>
  <c r="AE521" i="1"/>
  <c r="CD517" i="1"/>
  <c r="CA517" i="1"/>
  <c r="AP516" i="1"/>
  <c r="AL516" i="1"/>
  <c r="AU516" i="1"/>
  <c r="CN516" i="1" s="1"/>
  <c r="AS516" i="1"/>
  <c r="AO516" i="1"/>
  <c r="AM516" i="1"/>
  <c r="AX516" i="1"/>
  <c r="CQ516" i="1" s="1"/>
  <c r="AE515" i="1"/>
  <c r="AH515" i="1"/>
  <c r="CJ515" i="1" s="1"/>
  <c r="AC515" i="1"/>
  <c r="AB515" i="1"/>
  <c r="Y515" i="1"/>
  <c r="AI515" i="1"/>
  <c r="CK515" i="1" s="1"/>
  <c r="AC514" i="1"/>
  <c r="AJ514" i="1"/>
  <c r="CL514" i="1" s="1"/>
  <c r="AB514" i="1"/>
  <c r="AD514" i="1"/>
  <c r="AO512" i="1"/>
  <c r="AX512" i="1"/>
  <c r="CQ512" i="1" s="1"/>
  <c r="AV512" i="1"/>
  <c r="CO512" i="1" s="1"/>
  <c r="AN512" i="1"/>
  <c r="AW512" i="1"/>
  <c r="CP512" i="1" s="1"/>
  <c r="AM512" i="1"/>
  <c r="BO505" i="1"/>
  <c r="BW505" i="1"/>
  <c r="CX505" i="1" s="1"/>
  <c r="BQ505" i="1"/>
  <c r="BX505" i="1"/>
  <c r="CY505" i="1" s="1"/>
  <c r="BV505" i="1"/>
  <c r="CW505" i="1" s="1"/>
  <c r="BT505" i="1"/>
  <c r="BR505" i="1"/>
  <c r="BN505" i="1"/>
  <c r="AA501" i="1"/>
  <c r="AI501" i="1"/>
  <c r="CK501" i="1" s="1"/>
  <c r="AH501" i="1"/>
  <c r="CJ501" i="1" s="1"/>
  <c r="AG501" i="1"/>
  <c r="AF501" i="1"/>
  <c r="AD501" i="1"/>
  <c r="AJ501" i="1"/>
  <c r="CL501" i="1" s="1"/>
  <c r="AC501" i="1"/>
  <c r="BL493" i="1"/>
  <c r="BW493" i="1"/>
  <c r="CX493" i="1" s="1"/>
  <c r="BO493" i="1"/>
  <c r="BX493" i="1"/>
  <c r="CY493" i="1" s="1"/>
  <c r="BP493" i="1"/>
  <c r="BQ493" i="1"/>
  <c r="BN493" i="1"/>
  <c r="BT493" i="1"/>
  <c r="AM517" i="1"/>
  <c r="CE511" i="1"/>
  <c r="CD486" i="1"/>
  <c r="BO542" i="1"/>
  <c r="BP542" i="1"/>
  <c r="BL540" i="1"/>
  <c r="BU540" i="1"/>
  <c r="CV540" i="1" s="1"/>
  <c r="BG538" i="1"/>
  <c r="BF538" i="1"/>
  <c r="AY538" i="1"/>
  <c r="BA535" i="1"/>
  <c r="BK535" i="1"/>
  <c r="CU535" i="1" s="1"/>
  <c r="BI535" i="1"/>
  <c r="CS535" i="1" s="1"/>
  <c r="BB535" i="1"/>
  <c r="BO534" i="1"/>
  <c r="BR534" i="1"/>
  <c r="BP534" i="1"/>
  <c r="BA527" i="1"/>
  <c r="BK527" i="1"/>
  <c r="CU527" i="1" s="1"/>
  <c r="BI527" i="1"/>
  <c r="CS527" i="1" s="1"/>
  <c r="BB527" i="1"/>
  <c r="BO526" i="1"/>
  <c r="BR526" i="1"/>
  <c r="BP526" i="1"/>
  <c r="AO521" i="1"/>
  <c r="AX521" i="1"/>
  <c r="CQ521" i="1" s="1"/>
  <c r="AV521" i="1"/>
  <c r="CO521" i="1" s="1"/>
  <c r="AN521" i="1"/>
  <c r="BV518" i="1"/>
  <c r="CW518" i="1" s="1"/>
  <c r="BO518" i="1"/>
  <c r="BP518" i="1"/>
  <c r="BL518" i="1"/>
  <c r="BT518" i="1"/>
  <c r="AU515" i="1"/>
  <c r="CN515" i="1" s="1"/>
  <c r="AT515" i="1"/>
  <c r="AM515" i="1"/>
  <c r="AX515" i="1"/>
  <c r="CQ515" i="1" s="1"/>
  <c r="AS515" i="1"/>
  <c r="AQ515" i="1"/>
  <c r="BE512" i="1"/>
  <c r="AZ512" i="1"/>
  <c r="AY512" i="1"/>
  <c r="BF512" i="1"/>
  <c r="BG512" i="1"/>
  <c r="BB512" i="1"/>
  <c r="BK512" i="1"/>
  <c r="CU512" i="1" s="1"/>
  <c r="BN479" i="1"/>
  <c r="BP479" i="1"/>
  <c r="BO479" i="1"/>
  <c r="BM479" i="1"/>
  <c r="BL479" i="1"/>
  <c r="BS479" i="1"/>
  <c r="BR479" i="1"/>
  <c r="BW479" i="1"/>
  <c r="CX479" i="1" s="1"/>
  <c r="BU479" i="1"/>
  <c r="CV479" i="1" s="1"/>
  <c r="BT556" i="1"/>
  <c r="BE551" i="1"/>
  <c r="AN551" i="1"/>
  <c r="BL547" i="1"/>
  <c r="AS545" i="1"/>
  <c r="BJ542" i="1"/>
  <c r="CT542" i="1" s="1"/>
  <c r="AP542" i="1"/>
  <c r="AP540" i="1"/>
  <c r="AN538" i="1"/>
  <c r="AR534" i="1"/>
  <c r="BO532" i="1"/>
  <c r="AS532" i="1"/>
  <c r="AR526" i="1"/>
  <c r="BO524" i="1"/>
  <c r="AS524" i="1"/>
  <c r="BO519" i="1"/>
  <c r="AW518" i="1"/>
  <c r="CP518" i="1" s="1"/>
  <c r="AR516" i="1"/>
  <c r="CG511" i="1"/>
  <c r="BZ509" i="1"/>
  <c r="CE509" i="1" s="1"/>
  <c r="BW504" i="1"/>
  <c r="CX504" i="1" s="1"/>
  <c r="AZ493" i="1"/>
  <c r="BQ527" i="1"/>
  <c r="BS527" i="1"/>
  <c r="BE521" i="1"/>
  <c r="BA521" i="1"/>
  <c r="BF521" i="1"/>
  <c r="AR517" i="1"/>
  <c r="AN517" i="1"/>
  <c r="AW517" i="1"/>
  <c r="CP517" i="1" s="1"/>
  <c r="AX517" i="1"/>
  <c r="CQ517" i="1" s="1"/>
  <c r="AU517" i="1"/>
  <c r="CN517" i="1" s="1"/>
  <c r="AL517" i="1"/>
  <c r="BV516" i="1"/>
  <c r="CW516" i="1" s="1"/>
  <c r="BR516" i="1"/>
  <c r="BX516" i="1"/>
  <c r="CY516" i="1" s="1"/>
  <c r="BO516" i="1"/>
  <c r="AA513" i="1"/>
  <c r="AC513" i="1"/>
  <c r="AB513" i="1"/>
  <c r="Z513" i="1"/>
  <c r="AH513" i="1"/>
  <c r="CJ513" i="1" s="1"/>
  <c r="AF513" i="1"/>
  <c r="Y511" i="1"/>
  <c r="AK511" i="1"/>
  <c r="CM511" i="1" s="1"/>
  <c r="AD511" i="1"/>
  <c r="AC511" i="1"/>
  <c r="AK506" i="1"/>
  <c r="CM506" i="1" s="1"/>
  <c r="AC506" i="1"/>
  <c r="AI506" i="1"/>
  <c r="CK506" i="1" s="1"/>
  <c r="AD506" i="1"/>
  <c r="AB506" i="1"/>
  <c r="AA506" i="1"/>
  <c r="Y506" i="1"/>
  <c r="AJ506" i="1"/>
  <c r="CL506" i="1" s="1"/>
  <c r="AG506" i="1"/>
  <c r="AE506" i="1"/>
  <c r="CD504" i="1"/>
  <c r="CG504" i="1"/>
  <c r="CH504" i="1"/>
  <c r="CF504" i="1"/>
  <c r="CC504" i="1"/>
  <c r="CE504" i="1"/>
  <c r="CH502" i="1"/>
  <c r="CD502" i="1"/>
  <c r="CG502" i="1"/>
  <c r="CF502" i="1"/>
  <c r="CE502" i="1"/>
  <c r="CB502" i="1"/>
  <c r="CC486" i="1"/>
  <c r="CG486" i="1"/>
  <c r="CE486" i="1"/>
  <c r="CH486" i="1"/>
  <c r="CA486" i="1"/>
  <c r="AR484" i="1"/>
  <c r="AX484" i="1"/>
  <c r="CQ484" i="1" s="1"/>
  <c r="AW484" i="1"/>
  <c r="CP484" i="1" s="1"/>
  <c r="AT484" i="1"/>
  <c r="AO484" i="1"/>
  <c r="AM484" i="1"/>
  <c r="AS484" i="1"/>
  <c r="AP484" i="1"/>
  <c r="AV484" i="1"/>
  <c r="CO484" i="1" s="1"/>
  <c r="CC528" i="1"/>
  <c r="CA502" i="1"/>
  <c r="AE548" i="1"/>
  <c r="AC548" i="1"/>
  <c r="AK536" i="1"/>
  <c r="CM536" i="1" s="1"/>
  <c r="AD536" i="1"/>
  <c r="AK528" i="1"/>
  <c r="CM528" i="1" s="1"/>
  <c r="AD528" i="1"/>
  <c r="BH517" i="1"/>
  <c r="CR517" i="1" s="1"/>
  <c r="BD517" i="1"/>
  <c r="BA517" i="1"/>
  <c r="BF517" i="1"/>
  <c r="BW501" i="1"/>
  <c r="CX501" i="1" s="1"/>
  <c r="BO501" i="1"/>
  <c r="BU501" i="1"/>
  <c r="CV501" i="1" s="1"/>
  <c r="BT501" i="1"/>
  <c r="BS501" i="1"/>
  <c r="BQ501" i="1"/>
  <c r="BN501" i="1"/>
  <c r="CC499" i="1"/>
  <c r="AP551" i="1"/>
  <c r="BN547" i="1"/>
  <c r="AS542" i="1"/>
  <c r="AR540" i="1"/>
  <c r="AR538" i="1"/>
  <c r="AT534" i="1"/>
  <c r="BL533" i="1"/>
  <c r="BQ532" i="1"/>
  <c r="AT526" i="1"/>
  <c r="BL525" i="1"/>
  <c r="BQ524" i="1"/>
  <c r="BS519" i="1"/>
  <c r="Y518" i="1"/>
  <c r="AQ517" i="1"/>
  <c r="BN516" i="1"/>
  <c r="AV516" i="1"/>
  <c r="CO516" i="1" s="1"/>
  <c r="CA512" i="1"/>
  <c r="BZ510" i="1"/>
  <c r="CF510" i="1" s="1"/>
  <c r="BL505" i="1"/>
  <c r="CC502" i="1"/>
  <c r="BM493" i="1"/>
  <c r="AN484" i="1"/>
  <c r="BV479" i="1"/>
  <c r="CW479" i="1" s="1"/>
  <c r="AB517" i="1"/>
  <c r="AG517" i="1"/>
  <c r="AG504" i="1"/>
  <c r="Y504" i="1"/>
  <c r="AC504" i="1"/>
  <c r="AA504" i="1"/>
  <c r="Z504" i="1"/>
  <c r="AH504" i="1"/>
  <c r="CJ504" i="1" s="1"/>
  <c r="CF501" i="1"/>
  <c r="AQ501" i="1"/>
  <c r="AP501" i="1"/>
  <c r="AW501" i="1"/>
  <c r="CP501" i="1" s="1"/>
  <c r="AN501" i="1"/>
  <c r="BO497" i="1"/>
  <c r="BW497" i="1"/>
  <c r="CX497" i="1" s="1"/>
  <c r="BR497" i="1"/>
  <c r="BV497" i="1"/>
  <c r="CW497" i="1" s="1"/>
  <c r="BU497" i="1"/>
  <c r="CV497" i="1" s="1"/>
  <c r="BT497" i="1"/>
  <c r="BQ497" i="1"/>
  <c r="AP491" i="1"/>
  <c r="AV491" i="1"/>
  <c r="CO491" i="1" s="1"/>
  <c r="AM491" i="1"/>
  <c r="AW491" i="1"/>
  <c r="CP491" i="1" s="1"/>
  <c r="AS491" i="1"/>
  <c r="AN491" i="1"/>
  <c r="AL491" i="1"/>
  <c r="AT491" i="1"/>
  <c r="BP480" i="1"/>
  <c r="BX480" i="1"/>
  <c r="CY480" i="1" s="1"/>
  <c r="BW480" i="1"/>
  <c r="CX480" i="1" s="1"/>
  <c r="BV480" i="1"/>
  <c r="CW480" i="1" s="1"/>
  <c r="BT480" i="1"/>
  <c r="BM480" i="1"/>
  <c r="BU480" i="1"/>
  <c r="CV480" i="1" s="1"/>
  <c r="CC473" i="1"/>
  <c r="AH463" i="1"/>
  <c r="CJ463" i="1" s="1"/>
  <c r="AE463" i="1"/>
  <c r="AC463" i="1"/>
  <c r="AK463" i="1"/>
  <c r="CM463" i="1" s="1"/>
  <c r="AA463" i="1"/>
  <c r="Z463" i="1"/>
  <c r="Y463" i="1"/>
  <c r="AF463" i="1"/>
  <c r="AJ463" i="1"/>
  <c r="CL463" i="1" s="1"/>
  <c r="AI463" i="1"/>
  <c r="CK463" i="1" s="1"/>
  <c r="BP455" i="1"/>
  <c r="BQ455" i="1"/>
  <c r="BW455" i="1"/>
  <c r="CX455" i="1" s="1"/>
  <c r="BX455" i="1"/>
  <c r="CY455" i="1" s="1"/>
  <c r="BV455" i="1"/>
  <c r="CW455" i="1" s="1"/>
  <c r="BU455" i="1"/>
  <c r="CV455" i="1" s="1"/>
  <c r="BM455" i="1"/>
  <c r="BL455" i="1"/>
  <c r="BO455" i="1"/>
  <c r="AF453" i="1"/>
  <c r="AG453" i="1"/>
  <c r="AC453" i="1"/>
  <c r="Z453" i="1"/>
  <c r="AD453" i="1"/>
  <c r="AB453" i="1"/>
  <c r="AK453" i="1"/>
  <c r="CM453" i="1" s="1"/>
  <c r="AJ453" i="1"/>
  <c r="CL453" i="1" s="1"/>
  <c r="AI453" i="1"/>
  <c r="CK453" i="1" s="1"/>
  <c r="AH453" i="1"/>
  <c r="CJ453" i="1" s="1"/>
  <c r="AE453" i="1"/>
  <c r="AA453" i="1"/>
  <c r="Y453" i="1"/>
  <c r="AU544" i="1"/>
  <c r="CN544" i="1" s="1"/>
  <c r="AT531" i="1"/>
  <c r="AT523" i="1"/>
  <c r="AA520" i="1"/>
  <c r="BJ519" i="1"/>
  <c r="CT519" i="1" s="1"/>
  <c r="BZ498" i="1"/>
  <c r="CH498" i="1" s="1"/>
  <c r="BJ518" i="1"/>
  <c r="CT518" i="1" s="1"/>
  <c r="BF518" i="1"/>
  <c r="AY518" i="1"/>
  <c r="Z516" i="1"/>
  <c r="AE516" i="1"/>
  <c r="BP515" i="1"/>
  <c r="BL515" i="1"/>
  <c r="BU515" i="1"/>
  <c r="CV515" i="1" s="1"/>
  <c r="CC513" i="1"/>
  <c r="CB513" i="1"/>
  <c r="CA513" i="1"/>
  <c r="CH513" i="1"/>
  <c r="BM508" i="1"/>
  <c r="BV508" i="1"/>
  <c r="CW508" i="1" s="1"/>
  <c r="BU508" i="1"/>
  <c r="CV508" i="1" s="1"/>
  <c r="BT508" i="1"/>
  <c r="BR508" i="1"/>
  <c r="CE498" i="1"/>
  <c r="BA498" i="1"/>
  <c r="BI498" i="1"/>
  <c r="CS498" i="1" s="1"/>
  <c r="BC498" i="1"/>
  <c r="BK498" i="1"/>
  <c r="CU498" i="1" s="1"/>
  <c r="BB498" i="1"/>
  <c r="BD490" i="1"/>
  <c r="BG490" i="1"/>
  <c r="BA490" i="1"/>
  <c r="BJ490" i="1"/>
  <c r="CT490" i="1" s="1"/>
  <c r="BB490" i="1"/>
  <c r="BI490" i="1"/>
  <c r="CS490" i="1" s="1"/>
  <c r="BH490" i="1"/>
  <c r="CR490" i="1" s="1"/>
  <c r="BF490" i="1"/>
  <c r="BE490" i="1"/>
  <c r="AZ490" i="1"/>
  <c r="AL489" i="1"/>
  <c r="AX489" i="1"/>
  <c r="CQ489" i="1" s="1"/>
  <c r="AS489" i="1"/>
  <c r="AM489" i="1"/>
  <c r="AP489" i="1"/>
  <c r="AU489" i="1"/>
  <c r="CN489" i="1" s="1"/>
  <c r="AT489" i="1"/>
  <c r="AR489" i="1"/>
  <c r="AQ489" i="1"/>
  <c r="AN489" i="1"/>
  <c r="AX487" i="1"/>
  <c r="CQ487" i="1" s="1"/>
  <c r="AU487" i="1"/>
  <c r="CN487" i="1" s="1"/>
  <c r="AP487" i="1"/>
  <c r="AT487" i="1"/>
  <c r="AR487" i="1"/>
  <c r="AN487" i="1"/>
  <c r="AW487" i="1"/>
  <c r="CP487" i="1" s="1"/>
  <c r="AV487" i="1"/>
  <c r="CO487" i="1" s="1"/>
  <c r="AS487" i="1"/>
  <c r="AO487" i="1"/>
  <c r="CG484" i="1"/>
  <c r="CE484" i="1"/>
  <c r="AZ469" i="1"/>
  <c r="BK469" i="1"/>
  <c r="CU469" i="1" s="1"/>
  <c r="BF469" i="1"/>
  <c r="BI469" i="1"/>
  <c r="CS469" i="1" s="1"/>
  <c r="BH469" i="1"/>
  <c r="CR469" i="1" s="1"/>
  <c r="AY469" i="1"/>
  <c r="BJ469" i="1"/>
  <c r="CT469" i="1" s="1"/>
  <c r="BG469" i="1"/>
  <c r="BE469" i="1"/>
  <c r="BD469" i="1"/>
  <c r="BC469" i="1"/>
  <c r="BA469" i="1"/>
  <c r="AA535" i="1"/>
  <c r="CF534" i="1"/>
  <c r="BM529" i="1"/>
  <c r="AA527" i="1"/>
  <c r="CF526" i="1"/>
  <c r="CH526" i="1"/>
  <c r="CE521" i="1"/>
  <c r="BM521" i="1"/>
  <c r="AI520" i="1"/>
  <c r="CK520" i="1" s="1"/>
  <c r="AY519" i="1"/>
  <c r="AA517" i="1"/>
  <c r="BE507" i="1"/>
  <c r="AE504" i="1"/>
  <c r="CD501" i="1"/>
  <c r="AG463" i="1"/>
  <c r="AF478" i="1"/>
  <c r="AC478" i="1"/>
  <c r="AB478" i="1"/>
  <c r="AA478" i="1"/>
  <c r="Z478" i="1"/>
  <c r="AG478" i="1"/>
  <c r="AD478" i="1"/>
  <c r="AJ478" i="1"/>
  <c r="CL478" i="1" s="1"/>
  <c r="AI478" i="1"/>
  <c r="CK478" i="1" s="1"/>
  <c r="AH478" i="1"/>
  <c r="CJ478" i="1" s="1"/>
  <c r="AE478" i="1"/>
  <c r="CA465" i="1"/>
  <c r="CF465" i="1"/>
  <c r="CE465" i="1"/>
  <c r="CD465" i="1"/>
  <c r="CC465" i="1"/>
  <c r="AQ513" i="1"/>
  <c r="AT513" i="1"/>
  <c r="AS513" i="1"/>
  <c r="AR513" i="1"/>
  <c r="AO513" i="1"/>
  <c r="AU495" i="1"/>
  <c r="CN495" i="1" s="1"/>
  <c r="AM495" i="1"/>
  <c r="AO495" i="1"/>
  <c r="AS495" i="1"/>
  <c r="AR495" i="1"/>
  <c r="AQ495" i="1"/>
  <c r="AN495" i="1"/>
  <c r="BR489" i="1"/>
  <c r="BN489" i="1"/>
  <c r="BQ489" i="1"/>
  <c r="BX489" i="1"/>
  <c r="CY489" i="1" s="1"/>
  <c r="BV489" i="1"/>
  <c r="CW489" i="1" s="1"/>
  <c r="BS489" i="1"/>
  <c r="BL489" i="1"/>
  <c r="BT489" i="1"/>
  <c r="CH519" i="1"/>
  <c r="CE505" i="1"/>
  <c r="AO491" i="1"/>
  <c r="CA485" i="1"/>
  <c r="CB485" i="1"/>
  <c r="CE485" i="1"/>
  <c r="CH485" i="1"/>
  <c r="CG485" i="1"/>
  <c r="CF485" i="1"/>
  <c r="CC485" i="1"/>
  <c r="CG479" i="1"/>
  <c r="CC479" i="1"/>
  <c r="BD478" i="1"/>
  <c r="BK478" i="1"/>
  <c r="CU478" i="1" s="1"/>
  <c r="BJ478" i="1"/>
  <c r="CT478" i="1" s="1"/>
  <c r="BH478" i="1"/>
  <c r="CR478" i="1" s="1"/>
  <c r="BG478" i="1"/>
  <c r="AY478" i="1"/>
  <c r="BB478" i="1"/>
  <c r="AZ478" i="1"/>
  <c r="BF478" i="1"/>
  <c r="CE476" i="1"/>
  <c r="CH476" i="1"/>
  <c r="AW472" i="1"/>
  <c r="CP472" i="1" s="1"/>
  <c r="AR472" i="1"/>
  <c r="AX472" i="1"/>
  <c r="CQ472" i="1" s="1"/>
  <c r="AV472" i="1"/>
  <c r="CO472" i="1" s="1"/>
  <c r="AU472" i="1"/>
  <c r="CN472" i="1" s="1"/>
  <c r="AT472" i="1"/>
  <c r="AQ472" i="1"/>
  <c r="AP472" i="1"/>
  <c r="AM472" i="1"/>
  <c r="CH446" i="1"/>
  <c r="AD485" i="1"/>
  <c r="AA485" i="1"/>
  <c r="AE485" i="1"/>
  <c r="AF485" i="1"/>
  <c r="AB485" i="1"/>
  <c r="Y485" i="1"/>
  <c r="AI485" i="1"/>
  <c r="CK485" i="1" s="1"/>
  <c r="AJ485" i="1"/>
  <c r="CL485" i="1" s="1"/>
  <c r="AH485" i="1"/>
  <c r="CJ485" i="1" s="1"/>
  <c r="AG485" i="1"/>
  <c r="AC485" i="1"/>
  <c r="BH472" i="1"/>
  <c r="CR472" i="1" s="1"/>
  <c r="AZ472" i="1"/>
  <c r="BK472" i="1"/>
  <c r="CU472" i="1" s="1"/>
  <c r="BJ472" i="1"/>
  <c r="CT472" i="1" s="1"/>
  <c r="BB472" i="1"/>
  <c r="BI472" i="1"/>
  <c r="CS472" i="1" s="1"/>
  <c r="BF472" i="1"/>
  <c r="BE472" i="1"/>
  <c r="BG472" i="1"/>
  <c r="BD472" i="1"/>
  <c r="BA472" i="1"/>
  <c r="CH453" i="1"/>
  <c r="CE432" i="1"/>
  <c r="CD432" i="1"/>
  <c r="CB432" i="1"/>
  <c r="CF432" i="1"/>
  <c r="CC432" i="1"/>
  <c r="BH519" i="1"/>
  <c r="CR519" i="1" s="1"/>
  <c r="BA519" i="1"/>
  <c r="CB507" i="1"/>
  <c r="CA507" i="1"/>
  <c r="BK507" i="1"/>
  <c r="CU507" i="1" s="1"/>
  <c r="BB507" i="1"/>
  <c r="BD507" i="1"/>
  <c r="BC507" i="1"/>
  <c r="BA507" i="1"/>
  <c r="AY507" i="1"/>
  <c r="BI507" i="1"/>
  <c r="CS507" i="1" s="1"/>
  <c r="AY505" i="1"/>
  <c r="BG505" i="1"/>
  <c r="BE505" i="1"/>
  <c r="BD505" i="1"/>
  <c r="BC505" i="1"/>
  <c r="BA505" i="1"/>
  <c r="BK505" i="1"/>
  <c r="CU505" i="1" s="1"/>
  <c r="CA492" i="1"/>
  <c r="CD492" i="1"/>
  <c r="CF492" i="1"/>
  <c r="CE492" i="1"/>
  <c r="CF491" i="1"/>
  <c r="CC491" i="1"/>
  <c r="CB491" i="1"/>
  <c r="AT485" i="1"/>
  <c r="AR485" i="1"/>
  <c r="AM485" i="1"/>
  <c r="AV485" i="1"/>
  <c r="CO485" i="1" s="1"/>
  <c r="AX485" i="1"/>
  <c r="CQ485" i="1" s="1"/>
  <c r="AU485" i="1"/>
  <c r="CN485" i="1" s="1"/>
  <c r="AS485" i="1"/>
  <c r="AO485" i="1"/>
  <c r="CG480" i="1"/>
  <c r="CC480" i="1"/>
  <c r="CF480" i="1"/>
  <c r="CD480" i="1"/>
  <c r="CB480" i="1"/>
  <c r="CH480" i="1"/>
  <c r="CE480" i="1"/>
  <c r="AR476" i="1"/>
  <c r="AT476" i="1"/>
  <c r="AS476" i="1"/>
  <c r="AQ476" i="1"/>
  <c r="AP476" i="1"/>
  <c r="AN476" i="1"/>
  <c r="AM476" i="1"/>
  <c r="AW476" i="1"/>
  <c r="CP476" i="1" s="1"/>
  <c r="AX476" i="1"/>
  <c r="CQ476" i="1" s="1"/>
  <c r="AV476" i="1"/>
  <c r="CO476" i="1" s="1"/>
  <c r="AU476" i="1"/>
  <c r="CN476" i="1" s="1"/>
  <c r="AO476" i="1"/>
  <c r="CB423" i="1"/>
  <c r="CA423" i="1"/>
  <c r="CE423" i="1"/>
  <c r="CE507" i="1"/>
  <c r="BZ500" i="1"/>
  <c r="CA500" i="1" s="1"/>
  <c r="AN472" i="1"/>
  <c r="AI497" i="1"/>
  <c r="CK497" i="1" s="1"/>
  <c r="AA497" i="1"/>
  <c r="AG497" i="1"/>
  <c r="AJ497" i="1"/>
  <c r="CL497" i="1" s="1"/>
  <c r="AH497" i="1"/>
  <c r="CJ497" i="1" s="1"/>
  <c r="AF497" i="1"/>
  <c r="AD497" i="1"/>
  <c r="AD492" i="1"/>
  <c r="Y492" i="1"/>
  <c r="AG492" i="1"/>
  <c r="AA492" i="1"/>
  <c r="AE492" i="1"/>
  <c r="AC492" i="1"/>
  <c r="AB492" i="1"/>
  <c r="AK492" i="1"/>
  <c r="CM492" i="1" s="1"/>
  <c r="BL486" i="1"/>
  <c r="BT486" i="1"/>
  <c r="BO486" i="1"/>
  <c r="BW486" i="1"/>
  <c r="CX486" i="1" s="1"/>
  <c r="BP486" i="1"/>
  <c r="BM486" i="1"/>
  <c r="BS486" i="1"/>
  <c r="BN486" i="1"/>
  <c r="BV486" i="1"/>
  <c r="CW486" i="1" s="1"/>
  <c r="CH481" i="1"/>
  <c r="CG481" i="1"/>
  <c r="CF481" i="1"/>
  <c r="CD481" i="1"/>
  <c r="CE481" i="1"/>
  <c r="Z464" i="1"/>
  <c r="AC464" i="1"/>
  <c r="Y464" i="1"/>
  <c r="AF464" i="1"/>
  <c r="AI464" i="1"/>
  <c r="CK464" i="1" s="1"/>
  <c r="AH464" i="1"/>
  <c r="CJ464" i="1" s="1"/>
  <c r="AG464" i="1"/>
  <c r="AE464" i="1"/>
  <c r="AB464" i="1"/>
  <c r="AA464" i="1"/>
  <c r="AJ464" i="1"/>
  <c r="CL464" i="1" s="1"/>
  <c r="AD464" i="1"/>
  <c r="AK464" i="1"/>
  <c r="CM464" i="1" s="1"/>
  <c r="CD448" i="1"/>
  <c r="CH448" i="1"/>
  <c r="CD435" i="1"/>
  <c r="CA435" i="1"/>
  <c r="BE425" i="1"/>
  <c r="BA425" i="1"/>
  <c r="AZ425" i="1"/>
  <c r="AY425" i="1"/>
  <c r="BJ425" i="1"/>
  <c r="CT425" i="1" s="1"/>
  <c r="BH425" i="1"/>
  <c r="CR425" i="1" s="1"/>
  <c r="BG425" i="1"/>
  <c r="BF425" i="1"/>
  <c r="BD425" i="1"/>
  <c r="BC425" i="1"/>
  <c r="BB425" i="1"/>
  <c r="BI425" i="1"/>
  <c r="CS425" i="1" s="1"/>
  <c r="BK425" i="1"/>
  <c r="CU425" i="1" s="1"/>
  <c r="BZ496" i="1"/>
  <c r="CD496" i="1" s="1"/>
  <c r="Y478" i="1"/>
  <c r="AO472" i="1"/>
  <c r="BG501" i="1"/>
  <c r="AY501" i="1"/>
  <c r="BI501" i="1"/>
  <c r="CS501" i="1" s="1"/>
  <c r="AY497" i="1"/>
  <c r="BG497" i="1"/>
  <c r="AZ497" i="1"/>
  <c r="BT490" i="1"/>
  <c r="BX490" i="1"/>
  <c r="CY490" i="1" s="1"/>
  <c r="BR490" i="1"/>
  <c r="BP490" i="1"/>
  <c r="BM490" i="1"/>
  <c r="BW490" i="1"/>
  <c r="CX490" i="1" s="1"/>
  <c r="BX484" i="1"/>
  <c r="CY484" i="1" s="1"/>
  <c r="BP484" i="1"/>
  <c r="BO484" i="1"/>
  <c r="BN484" i="1"/>
  <c r="BS484" i="1"/>
  <c r="BM484" i="1"/>
  <c r="BT484" i="1"/>
  <c r="AQ480" i="1"/>
  <c r="AP480" i="1"/>
  <c r="AO480" i="1"/>
  <c r="AN480" i="1"/>
  <c r="AL480" i="1"/>
  <c r="AT480" i="1"/>
  <c r="AM480" i="1"/>
  <c r="AU480" i="1"/>
  <c r="CN480" i="1" s="1"/>
  <c r="Z479" i="1"/>
  <c r="AH479" i="1"/>
  <c r="CJ479" i="1" s="1"/>
  <c r="AE479" i="1"/>
  <c r="AD479" i="1"/>
  <c r="AC479" i="1"/>
  <c r="AB479" i="1"/>
  <c r="Y479" i="1"/>
  <c r="AI479" i="1"/>
  <c r="CK479" i="1" s="1"/>
  <c r="AF479" i="1"/>
  <c r="AK479" i="1"/>
  <c r="CM479" i="1" s="1"/>
  <c r="AH470" i="1"/>
  <c r="CJ470" i="1" s="1"/>
  <c r="Z470" i="1"/>
  <c r="AB470" i="1"/>
  <c r="AA470" i="1"/>
  <c r="Y470" i="1"/>
  <c r="AE470" i="1"/>
  <c r="AD470" i="1"/>
  <c r="CB462" i="1"/>
  <c r="CE462" i="1"/>
  <c r="CD462" i="1"/>
  <c r="CC462" i="1"/>
  <c r="CA462" i="1"/>
  <c r="CH462" i="1"/>
  <c r="CF462" i="1"/>
  <c r="BK428" i="1"/>
  <c r="CU428" i="1" s="1"/>
  <c r="BF428" i="1"/>
  <c r="BE428" i="1"/>
  <c r="BC428" i="1"/>
  <c r="AZ428" i="1"/>
  <c r="AY428" i="1"/>
  <c r="BD428" i="1"/>
  <c r="BJ428" i="1"/>
  <c r="CT428" i="1" s="1"/>
  <c r="BI428" i="1"/>
  <c r="CS428" i="1" s="1"/>
  <c r="BH428" i="1"/>
  <c r="CR428" i="1" s="1"/>
  <c r="BG428" i="1"/>
  <c r="BB428" i="1"/>
  <c r="BA428" i="1"/>
  <c r="BK514" i="1"/>
  <c r="CU514" i="1" s="1"/>
  <c r="AT514" i="1"/>
  <c r="AU511" i="1"/>
  <c r="CN511" i="1" s="1"/>
  <c r="BM510" i="1"/>
  <c r="BL509" i="1"/>
  <c r="AT509" i="1"/>
  <c r="Y508" i="1"/>
  <c r="AQ507" i="1"/>
  <c r="BA504" i="1"/>
  <c r="BS502" i="1"/>
  <c r="Y499" i="1"/>
  <c r="AX496" i="1"/>
  <c r="CQ496" i="1" s="1"/>
  <c r="BZ488" i="1"/>
  <c r="CC488" i="1" s="1"/>
  <c r="BZ474" i="1"/>
  <c r="CE474" i="1" s="1"/>
  <c r="AK510" i="1"/>
  <c r="CM510" i="1" s="1"/>
  <c r="AH510" i="1"/>
  <c r="CJ510" i="1" s="1"/>
  <c r="Y500" i="1"/>
  <c r="AG500" i="1"/>
  <c r="AZ495" i="1"/>
  <c r="BK495" i="1"/>
  <c r="CU495" i="1" s="1"/>
  <c r="BC495" i="1"/>
  <c r="BH495" i="1"/>
  <c r="CR495" i="1" s="1"/>
  <c r="AH494" i="1"/>
  <c r="CJ494" i="1" s="1"/>
  <c r="AC494" i="1"/>
  <c r="AK494" i="1"/>
  <c r="CM494" i="1" s="1"/>
  <c r="AF494" i="1"/>
  <c r="AB494" i="1"/>
  <c r="AZ488" i="1"/>
  <c r="BE488" i="1"/>
  <c r="AY488" i="1"/>
  <c r="BH488" i="1"/>
  <c r="CR488" i="1" s="1"/>
  <c r="BK488" i="1"/>
  <c r="CU488" i="1" s="1"/>
  <c r="BI488" i="1"/>
  <c r="CS488" i="1" s="1"/>
  <c r="BD488" i="1"/>
  <c r="CE468" i="1"/>
  <c r="CH468" i="1"/>
  <c r="CF468" i="1"/>
  <c r="CG468" i="1"/>
  <c r="AO444" i="1"/>
  <c r="AS444" i="1"/>
  <c r="AN444" i="1"/>
  <c r="AW444" i="1"/>
  <c r="CP444" i="1" s="1"/>
  <c r="AU444" i="1"/>
  <c r="CN444" i="1" s="1"/>
  <c r="AT444" i="1"/>
  <c r="AR444" i="1"/>
  <c r="AP444" i="1"/>
  <c r="AX444" i="1"/>
  <c r="CQ444" i="1" s="1"/>
  <c r="AV444" i="1"/>
  <c r="CO444" i="1" s="1"/>
  <c r="AQ444" i="1"/>
  <c r="BA514" i="1"/>
  <c r="AG499" i="1"/>
  <c r="BF496" i="1"/>
  <c r="BZ482" i="1"/>
  <c r="AG470" i="1"/>
  <c r="AF461" i="1"/>
  <c r="AJ461" i="1"/>
  <c r="CL461" i="1" s="1"/>
  <c r="AE461" i="1"/>
  <c r="AB461" i="1"/>
  <c r="Z461" i="1"/>
  <c r="AI461" i="1"/>
  <c r="CK461" i="1" s="1"/>
  <c r="AK461" i="1"/>
  <c r="CM461" i="1" s="1"/>
  <c r="AH461" i="1"/>
  <c r="CJ461" i="1" s="1"/>
  <c r="AG461" i="1"/>
  <c r="AD461" i="1"/>
  <c r="AA461" i="1"/>
  <c r="Y461" i="1"/>
  <c r="AC461" i="1"/>
  <c r="AT460" i="1"/>
  <c r="AP460" i="1"/>
  <c r="AW460" i="1"/>
  <c r="CP460" i="1" s="1"/>
  <c r="AS460" i="1"/>
  <c r="AQ460" i="1"/>
  <c r="AL460" i="1"/>
  <c r="AO460" i="1"/>
  <c r="AM460" i="1"/>
  <c r="AU460" i="1"/>
  <c r="CN460" i="1" s="1"/>
  <c r="BN454" i="1"/>
  <c r="BX454" i="1"/>
  <c r="CY454" i="1" s="1"/>
  <c r="BU454" i="1"/>
  <c r="CV454" i="1" s="1"/>
  <c r="BM454" i="1"/>
  <c r="BL454" i="1"/>
  <c r="BQ454" i="1"/>
  <c r="BW454" i="1"/>
  <c r="CX454" i="1" s="1"/>
  <c r="BV454" i="1"/>
  <c r="CW454" i="1" s="1"/>
  <c r="BT454" i="1"/>
  <c r="BR454" i="1"/>
  <c r="BP454" i="1"/>
  <c r="BS454" i="1"/>
  <c r="BO454" i="1"/>
  <c r="BE444" i="1"/>
  <c r="AZ444" i="1"/>
  <c r="BK444" i="1"/>
  <c r="CU444" i="1" s="1"/>
  <c r="BG444" i="1"/>
  <c r="BJ444" i="1"/>
  <c r="CT444" i="1" s="1"/>
  <c r="BA444" i="1"/>
  <c r="BD444" i="1"/>
  <c r="BB444" i="1"/>
  <c r="AY444" i="1"/>
  <c r="BI444" i="1"/>
  <c r="CS444" i="1" s="1"/>
  <c r="BH444" i="1"/>
  <c r="CR444" i="1" s="1"/>
  <c r="CE455" i="1"/>
  <c r="BA510" i="1"/>
  <c r="AY510" i="1"/>
  <c r="BE500" i="1"/>
  <c r="BF500" i="1"/>
  <c r="AW496" i="1"/>
  <c r="CP496" i="1" s="1"/>
  <c r="AO496" i="1"/>
  <c r="AV496" i="1"/>
  <c r="CO496" i="1" s="1"/>
  <c r="BI494" i="1"/>
  <c r="CS494" i="1" s="1"/>
  <c r="BA494" i="1"/>
  <c r="BG487" i="1"/>
  <c r="AY487" i="1"/>
  <c r="BI487" i="1"/>
  <c r="CS487" i="1" s="1"/>
  <c r="AZ487" i="1"/>
  <c r="CB471" i="1"/>
  <c r="CE471" i="1"/>
  <c r="CD471" i="1"/>
  <c r="CC471" i="1"/>
  <c r="CA471" i="1"/>
  <c r="CH471" i="1"/>
  <c r="AW461" i="1"/>
  <c r="CP461" i="1" s="1"/>
  <c r="AT461" i="1"/>
  <c r="AR461" i="1"/>
  <c r="AX461" i="1"/>
  <c r="CQ461" i="1" s="1"/>
  <c r="AN461" i="1"/>
  <c r="AP461" i="1"/>
  <c r="AO461" i="1"/>
  <c r="AM461" i="1"/>
  <c r="AL461" i="1"/>
  <c r="AU461" i="1"/>
  <c r="CN461" i="1" s="1"/>
  <c r="BJ460" i="1"/>
  <c r="CT460" i="1" s="1"/>
  <c r="BG460" i="1"/>
  <c r="BI460" i="1"/>
  <c r="CS460" i="1" s="1"/>
  <c r="AZ460" i="1"/>
  <c r="BK460" i="1"/>
  <c r="CU460" i="1" s="1"/>
  <c r="BH460" i="1"/>
  <c r="CR460" i="1" s="1"/>
  <c r="BF460" i="1"/>
  <c r="BE460" i="1"/>
  <c r="BC460" i="1"/>
  <c r="BB460" i="1"/>
  <c r="AN449" i="1"/>
  <c r="AQ449" i="1"/>
  <c r="AM449" i="1"/>
  <c r="AT449" i="1"/>
  <c r="AO449" i="1"/>
  <c r="AS449" i="1"/>
  <c r="AX449" i="1"/>
  <c r="CQ449" i="1" s="1"/>
  <c r="AW449" i="1"/>
  <c r="CP449" i="1" s="1"/>
  <c r="AV449" i="1"/>
  <c r="CO449" i="1" s="1"/>
  <c r="AR449" i="1"/>
  <c r="AP449" i="1"/>
  <c r="AU449" i="1"/>
  <c r="CN449" i="1" s="1"/>
  <c r="BC444" i="1"/>
  <c r="BQ510" i="1"/>
  <c r="BP510" i="1"/>
  <c r="AY509" i="1"/>
  <c r="BF509" i="1"/>
  <c r="CD508" i="1"/>
  <c r="CC508" i="1"/>
  <c r="BU500" i="1"/>
  <c r="CV500" i="1" s="1"/>
  <c r="BM500" i="1"/>
  <c r="BX500" i="1"/>
  <c r="CY500" i="1" s="1"/>
  <c r="BN494" i="1"/>
  <c r="BQ494" i="1"/>
  <c r="BR494" i="1"/>
  <c r="BM494" i="1"/>
  <c r="AF486" i="1"/>
  <c r="AG486" i="1"/>
  <c r="AA486" i="1"/>
  <c r="Y486" i="1"/>
  <c r="AD486" i="1"/>
  <c r="AZ461" i="1"/>
  <c r="BK461" i="1"/>
  <c r="CU461" i="1" s="1"/>
  <c r="BI461" i="1"/>
  <c r="CS461" i="1" s="1"/>
  <c r="BA461" i="1"/>
  <c r="BF461" i="1"/>
  <c r="BE461" i="1"/>
  <c r="BD461" i="1"/>
  <c r="BC461" i="1"/>
  <c r="AY461" i="1"/>
  <c r="BJ461" i="1"/>
  <c r="CT461" i="1" s="1"/>
  <c r="BX460" i="1"/>
  <c r="CY460" i="1" s="1"/>
  <c r="BO460" i="1"/>
  <c r="BL460" i="1"/>
  <c r="BR460" i="1"/>
  <c r="BP460" i="1"/>
  <c r="BW460" i="1"/>
  <c r="CX460" i="1" s="1"/>
  <c r="BV460" i="1"/>
  <c r="CW460" i="1" s="1"/>
  <c r="BU460" i="1"/>
  <c r="CV460" i="1" s="1"/>
  <c r="BT460" i="1"/>
  <c r="BS460" i="1"/>
  <c r="BQ460" i="1"/>
  <c r="CH456" i="1"/>
  <c r="CB456" i="1"/>
  <c r="BR446" i="1"/>
  <c r="BQ446" i="1"/>
  <c r="BN446" i="1"/>
  <c r="BM446" i="1"/>
  <c r="BU446" i="1"/>
  <c r="CV446" i="1" s="1"/>
  <c r="BW446" i="1"/>
  <c r="CX446" i="1" s="1"/>
  <c r="BT446" i="1"/>
  <c r="BS446" i="1"/>
  <c r="BP446" i="1"/>
  <c r="BO446" i="1"/>
  <c r="BL446" i="1"/>
  <c r="AM514" i="1"/>
  <c r="BG510" i="1"/>
  <c r="AM509" i="1"/>
  <c r="CF505" i="1"/>
  <c r="BI500" i="1"/>
  <c r="CS500" i="1" s="1"/>
  <c r="AJ499" i="1"/>
  <c r="CL499" i="1" s="1"/>
  <c r="AP496" i="1"/>
  <c r="BJ494" i="1"/>
  <c r="CT494" i="1" s="1"/>
  <c r="CD467" i="1"/>
  <c r="BF444" i="1"/>
  <c r="BO509" i="1"/>
  <c r="BW509" i="1"/>
  <c r="CX509" i="1" s="1"/>
  <c r="AG508" i="1"/>
  <c r="AC508" i="1"/>
  <c r="BM496" i="1"/>
  <c r="BU496" i="1"/>
  <c r="CV496" i="1" s="1"/>
  <c r="BO496" i="1"/>
  <c r="CE491" i="1"/>
  <c r="CG491" i="1"/>
  <c r="CA477" i="1"/>
  <c r="CF477" i="1"/>
  <c r="CE477" i="1"/>
  <c r="CD477" i="1"/>
  <c r="CC477" i="1"/>
  <c r="CB477" i="1"/>
  <c r="BP461" i="1"/>
  <c r="BN461" i="1"/>
  <c r="BR461" i="1"/>
  <c r="BX461" i="1"/>
  <c r="CY461" i="1" s="1"/>
  <c r="BV461" i="1"/>
  <c r="CW461" i="1" s="1"/>
  <c r="BU461" i="1"/>
  <c r="CV461" i="1" s="1"/>
  <c r="BW461" i="1"/>
  <c r="CX461" i="1" s="1"/>
  <c r="BT461" i="1"/>
  <c r="BS461" i="1"/>
  <c r="BQ461" i="1"/>
  <c r="BE514" i="1"/>
  <c r="AN514" i="1"/>
  <c r="BH510" i="1"/>
  <c r="CR510" i="1" s="1"/>
  <c r="BG509" i="1"/>
  <c r="AN509" i="1"/>
  <c r="BJ500" i="1"/>
  <c r="CT500" i="1" s="1"/>
  <c r="BJ496" i="1"/>
  <c r="CT496" i="1" s="1"/>
  <c r="AQ496" i="1"/>
  <c r="BK494" i="1"/>
  <c r="CU494" i="1" s="1"/>
  <c r="CD491" i="1"/>
  <c r="BN460" i="1"/>
  <c r="AB482" i="1"/>
  <c r="AA482" i="1"/>
  <c r="Z482" i="1"/>
  <c r="Y482" i="1"/>
  <c r="AE482" i="1"/>
  <c r="AD482" i="1"/>
  <c r="AD477" i="1"/>
  <c r="AC477" i="1"/>
  <c r="AB477" i="1"/>
  <c r="AA477" i="1"/>
  <c r="Z477" i="1"/>
  <c r="AG477" i="1"/>
  <c r="AE477" i="1"/>
  <c r="AI477" i="1"/>
  <c r="CK477" i="1" s="1"/>
  <c r="CH447" i="1"/>
  <c r="CG447" i="1"/>
  <c r="CE447" i="1"/>
  <c r="CC447" i="1"/>
  <c r="CA447" i="1"/>
  <c r="BC443" i="1"/>
  <c r="BK443" i="1"/>
  <c r="CU443" i="1" s="1"/>
  <c r="BG443" i="1"/>
  <c r="BB443" i="1"/>
  <c r="AZ443" i="1"/>
  <c r="AY443" i="1"/>
  <c r="BF443" i="1"/>
  <c r="BJ443" i="1"/>
  <c r="CT443" i="1" s="1"/>
  <c r="BI443" i="1"/>
  <c r="CS443" i="1" s="1"/>
  <c r="BE443" i="1"/>
  <c r="BD443" i="1"/>
  <c r="BH443" i="1"/>
  <c r="CR443" i="1" s="1"/>
  <c r="BZ470" i="1"/>
  <c r="CH470" i="1" s="1"/>
  <c r="AL481" i="1"/>
  <c r="AX481" i="1"/>
  <c r="CQ481" i="1" s="1"/>
  <c r="AV481" i="1"/>
  <c r="CO481" i="1" s="1"/>
  <c r="AN481" i="1"/>
  <c r="AI473" i="1"/>
  <c r="CK473" i="1" s="1"/>
  <c r="AD473" i="1"/>
  <c r="AK473" i="1"/>
  <c r="CM473" i="1" s="1"/>
  <c r="AJ473" i="1"/>
  <c r="CL473" i="1" s="1"/>
  <c r="AA473" i="1"/>
  <c r="BM472" i="1"/>
  <c r="BX472" i="1"/>
  <c r="CY472" i="1" s="1"/>
  <c r="BP472" i="1"/>
  <c r="BR472" i="1"/>
  <c r="BQ472" i="1"/>
  <c r="BO472" i="1"/>
  <c r="BN472" i="1"/>
  <c r="BU472" i="1"/>
  <c r="CV472" i="1" s="1"/>
  <c r="BV471" i="1"/>
  <c r="CW471" i="1" s="1"/>
  <c r="BN471" i="1"/>
  <c r="BW471" i="1"/>
  <c r="CX471" i="1" s="1"/>
  <c r="BU471" i="1"/>
  <c r="CV471" i="1" s="1"/>
  <c r="BM471" i="1"/>
  <c r="BJ466" i="1"/>
  <c r="CT466" i="1" s="1"/>
  <c r="AY466" i="1"/>
  <c r="BK466" i="1"/>
  <c r="CU466" i="1" s="1"/>
  <c r="BB466" i="1"/>
  <c r="BI466" i="1"/>
  <c r="CS466" i="1" s="1"/>
  <c r="BG466" i="1"/>
  <c r="BF466" i="1"/>
  <c r="CH463" i="1"/>
  <c r="CE463" i="1"/>
  <c r="CC463" i="1"/>
  <c r="CF463" i="1"/>
  <c r="CD463" i="1"/>
  <c r="CA460" i="1"/>
  <c r="CH460" i="1"/>
  <c r="CE460" i="1"/>
  <c r="CC460" i="1"/>
  <c r="CG460" i="1"/>
  <c r="CF460" i="1"/>
  <c r="CB460" i="1"/>
  <c r="CB463" i="1"/>
  <c r="CC493" i="1"/>
  <c r="CF493" i="1"/>
  <c r="BU492" i="1"/>
  <c r="CV492" i="1" s="1"/>
  <c r="BM492" i="1"/>
  <c r="AH487" i="1"/>
  <c r="CJ487" i="1" s="1"/>
  <c r="AD487" i="1"/>
  <c r="Y487" i="1"/>
  <c r="AG487" i="1"/>
  <c r="BC486" i="1"/>
  <c r="BF486" i="1"/>
  <c r="CH484" i="1"/>
  <c r="CF484" i="1"/>
  <c r="CC484" i="1"/>
  <c r="BV483" i="1"/>
  <c r="CW483" i="1" s="1"/>
  <c r="BU483" i="1"/>
  <c r="CV483" i="1" s="1"/>
  <c r="BT483" i="1"/>
  <c r="BS483" i="1"/>
  <c r="BR483" i="1"/>
  <c r="BP483" i="1"/>
  <c r="AP479" i="1"/>
  <c r="AX479" i="1"/>
  <c r="CQ479" i="1" s="1"/>
  <c r="AW479" i="1"/>
  <c r="CP479" i="1" s="1"/>
  <c r="AV479" i="1"/>
  <c r="CO479" i="1" s="1"/>
  <c r="AU479" i="1"/>
  <c r="CN479" i="1" s="1"/>
  <c r="AT479" i="1"/>
  <c r="AR479" i="1"/>
  <c r="AQ479" i="1"/>
  <c r="AL477" i="1"/>
  <c r="AT477" i="1"/>
  <c r="AV477" i="1"/>
  <c r="CO477" i="1" s="1"/>
  <c r="AU477" i="1"/>
  <c r="CN477" i="1" s="1"/>
  <c r="AS477" i="1"/>
  <c r="AR477" i="1"/>
  <c r="AP477" i="1"/>
  <c r="AO477" i="1"/>
  <c r="CD472" i="1"/>
  <c r="AX468" i="1"/>
  <c r="CQ468" i="1" s="1"/>
  <c r="AV468" i="1"/>
  <c r="CO468" i="1" s="1"/>
  <c r="AN468" i="1"/>
  <c r="AW468" i="1"/>
  <c r="CP468" i="1" s="1"/>
  <c r="AU468" i="1"/>
  <c r="CN468" i="1" s="1"/>
  <c r="AS468" i="1"/>
  <c r="AR468" i="1"/>
  <c r="AP464" i="1"/>
  <c r="AT464" i="1"/>
  <c r="AQ464" i="1"/>
  <c r="AN464" i="1"/>
  <c r="AW464" i="1"/>
  <c r="CP464" i="1" s="1"/>
  <c r="AX464" i="1"/>
  <c r="CQ464" i="1" s="1"/>
  <c r="AL464" i="1"/>
  <c r="AR459" i="1"/>
  <c r="AW459" i="1"/>
  <c r="CP459" i="1" s="1"/>
  <c r="AT459" i="1"/>
  <c r="AP459" i="1"/>
  <c r="AN459" i="1"/>
  <c r="AX459" i="1"/>
  <c r="CQ459" i="1" s="1"/>
  <c r="AO459" i="1"/>
  <c r="AM459" i="1"/>
  <c r="AL459" i="1"/>
  <c r="AU459" i="1"/>
  <c r="CN459" i="1" s="1"/>
  <c r="AN457" i="1"/>
  <c r="AQ457" i="1"/>
  <c r="AW457" i="1"/>
  <c r="CP457" i="1" s="1"/>
  <c r="AM457" i="1"/>
  <c r="AV457" i="1"/>
  <c r="CO457" i="1" s="1"/>
  <c r="AU457" i="1"/>
  <c r="CN457" i="1" s="1"/>
  <c r="AW481" i="1"/>
  <c r="CP481" i="1" s="1"/>
  <c r="AC473" i="1"/>
  <c r="CC456" i="1"/>
  <c r="BF479" i="1"/>
  <c r="BJ479" i="1"/>
  <c r="CT479" i="1" s="1"/>
  <c r="BI479" i="1"/>
  <c r="CS479" i="1" s="1"/>
  <c r="BA479" i="1"/>
  <c r="CC478" i="1"/>
  <c r="CG478" i="1"/>
  <c r="CF478" i="1"/>
  <c r="CE478" i="1"/>
  <c r="CD478" i="1"/>
  <c r="CA478" i="1"/>
  <c r="BB468" i="1"/>
  <c r="AY468" i="1"/>
  <c r="BE468" i="1"/>
  <c r="BA468" i="1"/>
  <c r="AZ468" i="1"/>
  <c r="BF468" i="1"/>
  <c r="BF464" i="1"/>
  <c r="BK464" i="1"/>
  <c r="CU464" i="1" s="1"/>
  <c r="BH464" i="1"/>
  <c r="CR464" i="1" s="1"/>
  <c r="BE464" i="1"/>
  <c r="BD464" i="1"/>
  <c r="BC464" i="1"/>
  <c r="BB464" i="1"/>
  <c r="BA464" i="1"/>
  <c r="AY464" i="1"/>
  <c r="BJ464" i="1"/>
  <c r="CT464" i="1" s="1"/>
  <c r="CF461" i="1"/>
  <c r="CC461" i="1"/>
  <c r="CB461" i="1"/>
  <c r="CE454" i="1"/>
  <c r="CC454" i="1"/>
  <c r="CB454" i="1"/>
  <c r="BM421" i="1"/>
  <c r="BX421" i="1"/>
  <c r="BW421" i="1"/>
  <c r="BV421" i="1"/>
  <c r="BU421" i="1"/>
  <c r="CV421" i="1" s="1"/>
  <c r="BR421" i="1"/>
  <c r="BQ421" i="1"/>
  <c r="BO421" i="1"/>
  <c r="BN421" i="1"/>
  <c r="BL421" i="1"/>
  <c r="BT421" i="1"/>
  <c r="BM456" i="1"/>
  <c r="BT457" i="1"/>
  <c r="BR457" i="1"/>
  <c r="BW457" i="1"/>
  <c r="CX457" i="1" s="1"/>
  <c r="BS457" i="1"/>
  <c r="BP457" i="1"/>
  <c r="BX457" i="1"/>
  <c r="CY457" i="1" s="1"/>
  <c r="BV457" i="1"/>
  <c r="CW457" i="1" s="1"/>
  <c r="BQ457" i="1"/>
  <c r="BO457" i="1"/>
  <c r="AU439" i="1"/>
  <c r="CN439" i="1" s="1"/>
  <c r="AP439" i="1"/>
  <c r="AL439" i="1"/>
  <c r="AX439" i="1"/>
  <c r="CQ439" i="1" s="1"/>
  <c r="AW439" i="1"/>
  <c r="CP439" i="1" s="1"/>
  <c r="AV439" i="1"/>
  <c r="CO439" i="1" s="1"/>
  <c r="AM439" i="1"/>
  <c r="AT439" i="1"/>
  <c r="AS439" i="1"/>
  <c r="AO500" i="1"/>
  <c r="AW500" i="1"/>
  <c r="CP500" i="1" s="1"/>
  <c r="AM499" i="1"/>
  <c r="AU499" i="1"/>
  <c r="CN499" i="1" s="1"/>
  <c r="AV493" i="1"/>
  <c r="CO493" i="1" s="1"/>
  <c r="AQ493" i="1"/>
  <c r="BP488" i="1"/>
  <c r="BV488" i="1"/>
  <c r="CW488" i="1" s="1"/>
  <c r="BQ488" i="1"/>
  <c r="BN487" i="1"/>
  <c r="BL487" i="1"/>
  <c r="BX487" i="1"/>
  <c r="CY487" i="1" s="1"/>
  <c r="BP487" i="1"/>
  <c r="BH484" i="1"/>
  <c r="CR484" i="1" s="1"/>
  <c r="AY484" i="1"/>
  <c r="BK484" i="1"/>
  <c r="CU484" i="1" s="1"/>
  <c r="BB484" i="1"/>
  <c r="AN482" i="1"/>
  <c r="AS482" i="1"/>
  <c r="AR482" i="1"/>
  <c r="AQ482" i="1"/>
  <c r="AP482" i="1"/>
  <c r="AM482" i="1"/>
  <c r="AV482" i="1"/>
  <c r="CO482" i="1" s="1"/>
  <c r="AN478" i="1"/>
  <c r="AV478" i="1"/>
  <c r="CO478" i="1" s="1"/>
  <c r="AU478" i="1"/>
  <c r="CN478" i="1" s="1"/>
  <c r="AT478" i="1"/>
  <c r="AS478" i="1"/>
  <c r="AR478" i="1"/>
  <c r="AP478" i="1"/>
  <c r="AO478" i="1"/>
  <c r="AF474" i="1"/>
  <c r="AJ474" i="1"/>
  <c r="CL474" i="1" s="1"/>
  <c r="AI474" i="1"/>
  <c r="CK474" i="1" s="1"/>
  <c r="AA474" i="1"/>
  <c r="CG469" i="1"/>
  <c r="CC469" i="1"/>
  <c r="CF469" i="1"/>
  <c r="CE469" i="1"/>
  <c r="CD469" i="1"/>
  <c r="AT452" i="1"/>
  <c r="AP452" i="1"/>
  <c r="AM452" i="1"/>
  <c r="AS452" i="1"/>
  <c r="AO452" i="1"/>
  <c r="AU452" i="1"/>
  <c r="CN452" i="1" s="1"/>
  <c r="AL452" i="1"/>
  <c r="BK439" i="1"/>
  <c r="CU439" i="1" s="1"/>
  <c r="BF439" i="1"/>
  <c r="BD439" i="1"/>
  <c r="BB439" i="1"/>
  <c r="AZ439" i="1"/>
  <c r="BE439" i="1"/>
  <c r="BA439" i="1"/>
  <c r="AY439" i="1"/>
  <c r="BI439" i="1"/>
  <c r="CS439" i="1" s="1"/>
  <c r="BH439" i="1"/>
  <c r="CR439" i="1" s="1"/>
  <c r="BG439" i="1"/>
  <c r="BC439" i="1"/>
  <c r="BJ439" i="1"/>
  <c r="CT439" i="1" s="1"/>
  <c r="CB493" i="1"/>
  <c r="BO492" i="1"/>
  <c r="BO483" i="1"/>
  <c r="BE479" i="1"/>
  <c r="CH478" i="1"/>
  <c r="BZ475" i="1"/>
  <c r="CE475" i="1" s="1"/>
  <c r="AG473" i="1"/>
  <c r="BL471" i="1"/>
  <c r="AQ468" i="1"/>
  <c r="BC466" i="1"/>
  <c r="BN457" i="1"/>
  <c r="AQ439" i="1"/>
  <c r="BR456" i="1"/>
  <c r="BO456" i="1"/>
  <c r="BP456" i="1"/>
  <c r="BL456" i="1"/>
  <c r="BT456" i="1"/>
  <c r="BQ456" i="1"/>
  <c r="BV439" i="1"/>
  <c r="CW439" i="1" s="1"/>
  <c r="BW439" i="1"/>
  <c r="CX439" i="1" s="1"/>
  <c r="BT439" i="1"/>
  <c r="BR439" i="1"/>
  <c r="BX439" i="1"/>
  <c r="CY439" i="1" s="1"/>
  <c r="BU439" i="1"/>
  <c r="CV439" i="1" s="1"/>
  <c r="BS439" i="1"/>
  <c r="BQ439" i="1"/>
  <c r="BL439" i="1"/>
  <c r="BO439" i="1"/>
  <c r="BP439" i="1"/>
  <c r="BM439" i="1"/>
  <c r="BU457" i="1"/>
  <c r="CV457" i="1" s="1"/>
  <c r="AR439" i="1"/>
  <c r="AT469" i="1"/>
  <c r="AO469" i="1"/>
  <c r="AW469" i="1"/>
  <c r="CP469" i="1" s="1"/>
  <c r="AU469" i="1"/>
  <c r="CN469" i="1" s="1"/>
  <c r="AS469" i="1"/>
  <c r="AR469" i="1"/>
  <c r="AQ469" i="1"/>
  <c r="AN469" i="1"/>
  <c r="AM469" i="1"/>
  <c r="CC467" i="1"/>
  <c r="CA467" i="1"/>
  <c r="CE467" i="1"/>
  <c r="CA466" i="1"/>
  <c r="CF466" i="1"/>
  <c r="AS446" i="1"/>
  <c r="AV446" i="1"/>
  <c r="CO446" i="1" s="1"/>
  <c r="AU446" i="1"/>
  <c r="CN446" i="1" s="1"/>
  <c r="AR446" i="1"/>
  <c r="AW446" i="1"/>
  <c r="CP446" i="1" s="1"/>
  <c r="AQ446" i="1"/>
  <c r="AP446" i="1"/>
  <c r="AO446" i="1"/>
  <c r="AN446" i="1"/>
  <c r="AM446" i="1"/>
  <c r="AX446" i="1"/>
  <c r="CQ446" i="1" s="1"/>
  <c r="AL446" i="1"/>
  <c r="CH426" i="1"/>
  <c r="CG426" i="1"/>
  <c r="CF426" i="1"/>
  <c r="CC426" i="1"/>
  <c r="CE426" i="1"/>
  <c r="CD426" i="1"/>
  <c r="CB426" i="1"/>
  <c r="CA426" i="1"/>
  <c r="BH479" i="1"/>
  <c r="CR479" i="1" s="1"/>
  <c r="BC468" i="1"/>
  <c r="BZ458" i="1"/>
  <c r="CD458" i="1" s="1"/>
  <c r="BV456" i="1"/>
  <c r="CW456" i="1" s="1"/>
  <c r="BN439" i="1"/>
  <c r="CC435" i="1"/>
  <c r="CG434" i="1"/>
  <c r="AD460" i="1"/>
  <c r="Y460" i="1"/>
  <c r="AE460" i="1"/>
  <c r="AA460" i="1"/>
  <c r="AH460" i="1"/>
  <c r="CJ460" i="1" s="1"/>
  <c r="BX459" i="1"/>
  <c r="CY459" i="1" s="1"/>
  <c r="BN459" i="1"/>
  <c r="BL459" i="1"/>
  <c r="BP459" i="1"/>
  <c r="AZ455" i="1"/>
  <c r="AY455" i="1"/>
  <c r="BF455" i="1"/>
  <c r="BH455" i="1"/>
  <c r="CR455" i="1" s="1"/>
  <c r="BD455" i="1"/>
  <c r="BC455" i="1"/>
  <c r="BB455" i="1"/>
  <c r="BK455" i="1"/>
  <c r="CU455" i="1" s="1"/>
  <c r="BA442" i="1"/>
  <c r="BJ442" i="1"/>
  <c r="CT442" i="1" s="1"/>
  <c r="BH442" i="1"/>
  <c r="CR442" i="1" s="1"/>
  <c r="BF442" i="1"/>
  <c r="BB442" i="1"/>
  <c r="BI442" i="1"/>
  <c r="CS442" i="1" s="1"/>
  <c r="BG442" i="1"/>
  <c r="BE442" i="1"/>
  <c r="BD442" i="1"/>
  <c r="BC442" i="1"/>
  <c r="AO486" i="1"/>
  <c r="BH483" i="1"/>
  <c r="CR483" i="1" s="1"/>
  <c r="AQ483" i="1"/>
  <c r="Y483" i="1"/>
  <c r="BM482" i="1"/>
  <c r="BK480" i="1"/>
  <c r="CU480" i="1" s="1"/>
  <c r="BP477" i="1"/>
  <c r="BM475" i="1"/>
  <c r="BK474" i="1"/>
  <c r="CU474" i="1" s="1"/>
  <c r="CA473" i="1"/>
  <c r="CD473" i="1"/>
  <c r="AS471" i="1"/>
  <c r="Y471" i="1"/>
  <c r="AX456" i="1"/>
  <c r="CQ456" i="1" s="1"/>
  <c r="BZ449" i="1"/>
  <c r="CE449" i="1" s="1"/>
  <c r="BT478" i="1"/>
  <c r="BL478" i="1"/>
  <c r="AZ476" i="1"/>
  <c r="BH476" i="1"/>
  <c r="CR476" i="1" s="1"/>
  <c r="AL470" i="1"/>
  <c r="AN470" i="1"/>
  <c r="AQ470" i="1"/>
  <c r="BP469" i="1"/>
  <c r="BW469" i="1"/>
  <c r="CX469" i="1" s="1"/>
  <c r="BN469" i="1"/>
  <c r="BL467" i="1"/>
  <c r="BW467" i="1"/>
  <c r="CX467" i="1" s="1"/>
  <c r="BU467" i="1"/>
  <c r="CV467" i="1" s="1"/>
  <c r="BM467" i="1"/>
  <c r="Z462" i="1"/>
  <c r="AK462" i="1"/>
  <c r="CM462" i="1" s="1"/>
  <c r="AC462" i="1"/>
  <c r="BF458" i="1"/>
  <c r="BB458" i="1"/>
  <c r="BJ458" i="1"/>
  <c r="CT458" i="1" s="1"/>
  <c r="BG458" i="1"/>
  <c r="BD458" i="1"/>
  <c r="CH443" i="1"/>
  <c r="CG443" i="1"/>
  <c r="CD443" i="1"/>
  <c r="CC443" i="1"/>
  <c r="CA443" i="1"/>
  <c r="BW437" i="1"/>
  <c r="CX437" i="1" s="1"/>
  <c r="BR437" i="1"/>
  <c r="BQ437" i="1"/>
  <c r="BO437" i="1"/>
  <c r="BM437" i="1"/>
  <c r="BL437" i="1"/>
  <c r="BV437" i="1"/>
  <c r="CW437" i="1" s="1"/>
  <c r="BT437" i="1"/>
  <c r="BP437" i="1"/>
  <c r="BN437" i="1"/>
  <c r="BU437" i="1"/>
  <c r="CV437" i="1" s="1"/>
  <c r="BZ459" i="1"/>
  <c r="CE459" i="1" s="1"/>
  <c r="BP476" i="1"/>
  <c r="BX476" i="1"/>
  <c r="CY476" i="1" s="1"/>
  <c r="AH475" i="1"/>
  <c r="CJ475" i="1" s="1"/>
  <c r="Z475" i="1"/>
  <c r="AT466" i="1"/>
  <c r="AV466" i="1"/>
  <c r="CO466" i="1" s="1"/>
  <c r="AS466" i="1"/>
  <c r="CB447" i="1"/>
  <c r="CD447" i="1"/>
  <c r="CF447" i="1"/>
  <c r="AX486" i="1"/>
  <c r="CQ486" i="1" s="1"/>
  <c r="AY483" i="1"/>
  <c r="AH483" i="1"/>
  <c r="CJ483" i="1" s="1"/>
  <c r="BF476" i="1"/>
  <c r="BD475" i="1"/>
  <c r="BU474" i="1"/>
  <c r="CV474" i="1" s="1"/>
  <c r="BB474" i="1"/>
  <c r="BT473" i="1"/>
  <c r="AP470" i="1"/>
  <c r="BN467" i="1"/>
  <c r="AF460" i="1"/>
  <c r="BI458" i="1"/>
  <c r="CS458" i="1" s="1"/>
  <c r="AV474" i="1"/>
  <c r="CO474" i="1" s="1"/>
  <c r="AN474" i="1"/>
  <c r="AT473" i="1"/>
  <c r="AL473" i="1"/>
  <c r="BP466" i="1"/>
  <c r="BM466" i="1"/>
  <c r="BS466" i="1"/>
  <c r="AY422" i="1"/>
  <c r="BK422" i="1"/>
  <c r="CU422" i="1" s="1"/>
  <c r="BJ422" i="1"/>
  <c r="BI422" i="1"/>
  <c r="BH422" i="1"/>
  <c r="BG422" i="1"/>
  <c r="BD422" i="1"/>
  <c r="BC422" i="1"/>
  <c r="BF422" i="1"/>
  <c r="BE422" i="1"/>
  <c r="BB422" i="1"/>
  <c r="BA422" i="1"/>
  <c r="AZ422" i="1"/>
  <c r="BI476" i="1"/>
  <c r="CS476" i="1" s="1"/>
  <c r="AS470" i="1"/>
  <c r="BL469" i="1"/>
  <c r="BP467" i="1"/>
  <c r="BN475" i="1"/>
  <c r="BV475" i="1"/>
  <c r="CW475" i="1" s="1"/>
  <c r="AE471" i="1"/>
  <c r="Z471" i="1"/>
  <c r="AH471" i="1"/>
  <c r="CJ471" i="1" s="1"/>
  <c r="BD463" i="1"/>
  <c r="AY463" i="1"/>
  <c r="BK463" i="1"/>
  <c r="CU463" i="1" s="1"/>
  <c r="BB463" i="1"/>
  <c r="CA456" i="1"/>
  <c r="CG456" i="1"/>
  <c r="CF456" i="1"/>
  <c r="CD456" i="1"/>
  <c r="CD450" i="1"/>
  <c r="BW445" i="1"/>
  <c r="CX445" i="1" s="1"/>
  <c r="BX445" i="1"/>
  <c r="CY445" i="1" s="1"/>
  <c r="BS445" i="1"/>
  <c r="BU445" i="1"/>
  <c r="CV445" i="1" s="1"/>
  <c r="BM445" i="1"/>
  <c r="BV445" i="1"/>
  <c r="CW445" i="1" s="1"/>
  <c r="BL445" i="1"/>
  <c r="AI424" i="1"/>
  <c r="CK424" i="1" s="1"/>
  <c r="AH424" i="1"/>
  <c r="CJ424" i="1" s="1"/>
  <c r="AG424" i="1"/>
  <c r="AF424" i="1"/>
  <c r="AE424" i="1"/>
  <c r="AB424" i="1"/>
  <c r="AC424" i="1"/>
  <c r="AA424" i="1"/>
  <c r="Z424" i="1"/>
  <c r="Y424" i="1"/>
  <c r="AK424" i="1"/>
  <c r="CM424" i="1" s="1"/>
  <c r="AJ424" i="1"/>
  <c r="CL424" i="1" s="1"/>
  <c r="AD424" i="1"/>
  <c r="BJ476" i="1"/>
  <c r="CT476" i="1" s="1"/>
  <c r="CA475" i="1"/>
  <c r="BH475" i="1"/>
  <c r="CR475" i="1" s="1"/>
  <c r="AM474" i="1"/>
  <c r="BW473" i="1"/>
  <c r="CX473" i="1" s="1"/>
  <c r="AO473" i="1"/>
  <c r="AT470" i="1"/>
  <c r="BM469" i="1"/>
  <c r="BQ467" i="1"/>
  <c r="BL466" i="1"/>
  <c r="BL474" i="1"/>
  <c r="BT474" i="1"/>
  <c r="AU471" i="1"/>
  <c r="CN471" i="1" s="1"/>
  <c r="AP471" i="1"/>
  <c r="AX471" i="1"/>
  <c r="CQ471" i="1" s="1"/>
  <c r="BT463" i="1"/>
  <c r="BP463" i="1"/>
  <c r="BM463" i="1"/>
  <c r="BS463" i="1"/>
  <c r="CF459" i="1"/>
  <c r="AB456" i="1"/>
  <c r="AH456" i="1"/>
  <c r="CJ456" i="1" s="1"/>
  <c r="AF456" i="1"/>
  <c r="AC456" i="1"/>
  <c r="Z456" i="1"/>
  <c r="AJ456" i="1"/>
  <c r="CL456" i="1" s="1"/>
  <c r="BL447" i="1"/>
  <c r="BS447" i="1"/>
  <c r="BP447" i="1"/>
  <c r="BM447" i="1"/>
  <c r="BV447" i="1"/>
  <c r="CW447" i="1" s="1"/>
  <c r="BT447" i="1"/>
  <c r="BQ447" i="1"/>
  <c r="BO447" i="1"/>
  <c r="BN447" i="1"/>
  <c r="BX447" i="1"/>
  <c r="CY447" i="1" s="1"/>
  <c r="AH443" i="1"/>
  <c r="CJ443" i="1" s="1"/>
  <c r="AA443" i="1"/>
  <c r="AG443" i="1"/>
  <c r="AE443" i="1"/>
  <c r="AD443" i="1"/>
  <c r="AC443" i="1"/>
  <c r="Z443" i="1"/>
  <c r="AK443" i="1"/>
  <c r="CM443" i="1" s="1"/>
  <c r="AJ443" i="1"/>
  <c r="CL443" i="1" s="1"/>
  <c r="AI443" i="1"/>
  <c r="CK443" i="1" s="1"/>
  <c r="AF443" i="1"/>
  <c r="AB443" i="1"/>
  <c r="Y443" i="1"/>
  <c r="CH437" i="1"/>
  <c r="BU433" i="1"/>
  <c r="CV433" i="1" s="1"/>
  <c r="BP433" i="1"/>
  <c r="BO433" i="1"/>
  <c r="BM433" i="1"/>
  <c r="BR433" i="1"/>
  <c r="BN433" i="1"/>
  <c r="BL433" i="1"/>
  <c r="BT433" i="1"/>
  <c r="BV433" i="1"/>
  <c r="CW433" i="1" s="1"/>
  <c r="BM478" i="1"/>
  <c r="BL477" i="1"/>
  <c r="BK476" i="1"/>
  <c r="CU476" i="1" s="1"/>
  <c r="CB475" i="1"/>
  <c r="BI475" i="1"/>
  <c r="CS475" i="1" s="1"/>
  <c r="AO474" i="1"/>
  <c r="AP473" i="1"/>
  <c r="AU470" i="1"/>
  <c r="CN470" i="1" s="1"/>
  <c r="BO469" i="1"/>
  <c r="BR467" i="1"/>
  <c r="BN466" i="1"/>
  <c r="BZ464" i="1"/>
  <c r="CG464" i="1" s="1"/>
  <c r="Y462" i="1"/>
  <c r="BZ451" i="1"/>
  <c r="CF451" i="1" s="1"/>
  <c r="BQ445" i="1"/>
  <c r="BK471" i="1"/>
  <c r="CU471" i="1" s="1"/>
  <c r="BF471" i="1"/>
  <c r="AR465" i="1"/>
  <c r="AN465" i="1"/>
  <c r="AQ465" i="1"/>
  <c r="AB459" i="1"/>
  <c r="AF459" i="1"/>
  <c r="AA459" i="1"/>
  <c r="AE459" i="1"/>
  <c r="AL456" i="1"/>
  <c r="AS456" i="1"/>
  <c r="AV456" i="1"/>
  <c r="CO456" i="1" s="1"/>
  <c r="AT456" i="1"/>
  <c r="AM443" i="1"/>
  <c r="AX443" i="1"/>
  <c r="CQ443" i="1" s="1"/>
  <c r="AS443" i="1"/>
  <c r="AO443" i="1"/>
  <c r="AW443" i="1"/>
  <c r="CP443" i="1" s="1"/>
  <c r="AU443" i="1"/>
  <c r="CN443" i="1" s="1"/>
  <c r="AN443" i="1"/>
  <c r="AR443" i="1"/>
  <c r="CA442" i="1"/>
  <c r="CE436" i="1"/>
  <c r="CD436" i="1"/>
  <c r="CB436" i="1"/>
  <c r="BA431" i="1"/>
  <c r="BK431" i="1"/>
  <c r="CU431" i="1" s="1"/>
  <c r="BI431" i="1"/>
  <c r="CS431" i="1" s="1"/>
  <c r="BF431" i="1"/>
  <c r="BJ431" i="1"/>
  <c r="CT431" i="1" s="1"/>
  <c r="BH431" i="1"/>
  <c r="CR431" i="1" s="1"/>
  <c r="BG431" i="1"/>
  <c r="BE431" i="1"/>
  <c r="BD431" i="1"/>
  <c r="BC431" i="1"/>
  <c r="BB431" i="1"/>
  <c r="AZ431" i="1"/>
  <c r="AY431" i="1"/>
  <c r="AI430" i="1"/>
  <c r="CK430" i="1" s="1"/>
  <c r="AD430" i="1"/>
  <c r="AC430" i="1"/>
  <c r="AA430" i="1"/>
  <c r="AB430" i="1"/>
  <c r="Z430" i="1"/>
  <c r="Y430" i="1"/>
  <c r="AG430" i="1"/>
  <c r="AK430" i="1"/>
  <c r="CM430" i="1" s="1"/>
  <c r="CF429" i="1"/>
  <c r="CF418" i="1"/>
  <c r="CF436" i="1"/>
  <c r="CF446" i="1"/>
  <c r="CF452" i="1"/>
  <c r="CF428" i="1"/>
  <c r="CF443" i="1"/>
  <c r="CF453" i="1"/>
  <c r="AM483" i="1"/>
  <c r="BN478" i="1"/>
  <c r="BM477" i="1"/>
  <c r="CC475" i="1"/>
  <c r="BJ475" i="1"/>
  <c r="CT475" i="1" s="1"/>
  <c r="BH474" i="1"/>
  <c r="CR474" i="1" s="1"/>
  <c r="AP474" i="1"/>
  <c r="AQ473" i="1"/>
  <c r="AO471" i="1"/>
  <c r="AV470" i="1"/>
  <c r="CO470" i="1" s="1"/>
  <c r="BQ469" i="1"/>
  <c r="BS467" i="1"/>
  <c r="BO466" i="1"/>
  <c r="BO463" i="1"/>
  <c r="AA462" i="1"/>
  <c r="BR445" i="1"/>
  <c r="BD457" i="1"/>
  <c r="BA457" i="1"/>
  <c r="BH457" i="1"/>
  <c r="CR457" i="1" s="1"/>
  <c r="CC453" i="1"/>
  <c r="CA452" i="1"/>
  <c r="CC452" i="1"/>
  <c r="BX452" i="1"/>
  <c r="CY452" i="1" s="1"/>
  <c r="BU452" i="1"/>
  <c r="CV452" i="1" s="1"/>
  <c r="BR452" i="1"/>
  <c r="BR448" i="1"/>
  <c r="BO448" i="1"/>
  <c r="BL448" i="1"/>
  <c r="BS448" i="1"/>
  <c r="BG445" i="1"/>
  <c r="BF445" i="1"/>
  <c r="BB445" i="1"/>
  <c r="BJ445" i="1"/>
  <c r="CT445" i="1" s="1"/>
  <c r="BE445" i="1"/>
  <c r="BD445" i="1"/>
  <c r="BA445" i="1"/>
  <c r="AK442" i="1"/>
  <c r="CM442" i="1" s="1"/>
  <c r="AF442" i="1"/>
  <c r="AA442" i="1"/>
  <c r="Y442" i="1"/>
  <c r="AG442" i="1"/>
  <c r="AD442" i="1"/>
  <c r="AC442" i="1"/>
  <c r="AB442" i="1"/>
  <c r="Z442" i="1"/>
  <c r="AJ442" i="1"/>
  <c r="CL442" i="1" s="1"/>
  <c r="BM440" i="1"/>
  <c r="BX440" i="1"/>
  <c r="CY440" i="1" s="1"/>
  <c r="BV440" i="1"/>
  <c r="CW440" i="1" s="1"/>
  <c r="BT440" i="1"/>
  <c r="BW440" i="1"/>
  <c r="CX440" i="1" s="1"/>
  <c r="BU440" i="1"/>
  <c r="CV440" i="1" s="1"/>
  <c r="BL440" i="1"/>
  <c r="BX470" i="1"/>
  <c r="CY470" i="1" s="1"/>
  <c r="Z465" i="1"/>
  <c r="BM458" i="1"/>
  <c r="AR455" i="1"/>
  <c r="AW454" i="1"/>
  <c r="CP454" i="1" s="1"/>
  <c r="AX450" i="1"/>
  <c r="CQ450" i="1" s="1"/>
  <c r="AZ447" i="1"/>
  <c r="CG446" i="1"/>
  <c r="AV453" i="1"/>
  <c r="CO453" i="1" s="1"/>
  <c r="AX453" i="1"/>
  <c r="CQ453" i="1" s="1"/>
  <c r="AT453" i="1"/>
  <c r="AM453" i="1"/>
  <c r="AR451" i="1"/>
  <c r="AW451" i="1"/>
  <c r="CP451" i="1" s="1"/>
  <c r="AT451" i="1"/>
  <c r="AP451" i="1"/>
  <c r="BO470" i="1"/>
  <c r="AE468" i="1"/>
  <c r="BQ465" i="1"/>
  <c r="AI465" i="1"/>
  <c r="CK465" i="1" s="1"/>
  <c r="AT463" i="1"/>
  <c r="BS462" i="1"/>
  <c r="BZ457" i="1"/>
  <c r="BW452" i="1"/>
  <c r="CX452" i="1" s="1"/>
  <c r="BU448" i="1"/>
  <c r="CV448" i="1" s="1"/>
  <c r="BZ445" i="1"/>
  <c r="CB445" i="1" s="1"/>
  <c r="AH454" i="1"/>
  <c r="CJ454" i="1" s="1"/>
  <c r="Y454" i="1"/>
  <c r="AE454" i="1"/>
  <c r="BH451" i="1"/>
  <c r="CR451" i="1" s="1"/>
  <c r="BK451" i="1"/>
  <c r="CU451" i="1" s="1"/>
  <c r="BG451" i="1"/>
  <c r="AZ451" i="1"/>
  <c r="AP450" i="1"/>
  <c r="AV450" i="1"/>
  <c r="CO450" i="1" s="1"/>
  <c r="AN450" i="1"/>
  <c r="CH441" i="1"/>
  <c r="CG441" i="1"/>
  <c r="CE441" i="1"/>
  <c r="CE435" i="1"/>
  <c r="CH435" i="1"/>
  <c r="CG435" i="1"/>
  <c r="CF435" i="1"/>
  <c r="CB435" i="1"/>
  <c r="CG433" i="1"/>
  <c r="CF433" i="1"/>
  <c r="CD433" i="1"/>
  <c r="CA433" i="1"/>
  <c r="CH433" i="1"/>
  <c r="CE433" i="1"/>
  <c r="CC433" i="1"/>
  <c r="CB433" i="1"/>
  <c r="AK423" i="1"/>
  <c r="CM423" i="1" s="1"/>
  <c r="AG423" i="1"/>
  <c r="AF423" i="1"/>
  <c r="AE423" i="1"/>
  <c r="AD423" i="1"/>
  <c r="AC423" i="1"/>
  <c r="Z423" i="1"/>
  <c r="Y423" i="1"/>
  <c r="AJ423" i="1"/>
  <c r="CL423" i="1" s="1"/>
  <c r="AI423" i="1"/>
  <c r="CK423" i="1" s="1"/>
  <c r="AH423" i="1"/>
  <c r="CJ423" i="1" s="1"/>
  <c r="AB423" i="1"/>
  <c r="AA423" i="1"/>
  <c r="BV458" i="1"/>
  <c r="CW458" i="1" s="1"/>
  <c r="BS458" i="1"/>
  <c r="AX454" i="1"/>
  <c r="CQ454" i="1" s="1"/>
  <c r="AP454" i="1"/>
  <c r="AM454" i="1"/>
  <c r="AV454" i="1"/>
  <c r="CO454" i="1" s="1"/>
  <c r="BL453" i="1"/>
  <c r="BO453" i="1"/>
  <c r="BU453" i="1"/>
  <c r="CV453" i="1" s="1"/>
  <c r="BX451" i="1"/>
  <c r="CY451" i="1" s="1"/>
  <c r="BN451" i="1"/>
  <c r="BQ451" i="1"/>
  <c r="BF450" i="1"/>
  <c r="BB450" i="1"/>
  <c r="AY450" i="1"/>
  <c r="BE450" i="1"/>
  <c r="AU447" i="1"/>
  <c r="CN447" i="1" s="1"/>
  <c r="AT447" i="1"/>
  <c r="AX447" i="1"/>
  <c r="CQ447" i="1" s="1"/>
  <c r="AW447" i="1"/>
  <c r="CP447" i="1" s="1"/>
  <c r="AS447" i="1"/>
  <c r="AL447" i="1"/>
  <c r="CG455" i="1"/>
  <c r="AQ450" i="1"/>
  <c r="BK447" i="1"/>
  <c r="CU447" i="1" s="1"/>
  <c r="BA447" i="1"/>
  <c r="BD447" i="1"/>
  <c r="AC446" i="1"/>
  <c r="AJ446" i="1"/>
  <c r="CL446" i="1" s="1"/>
  <c r="AG446" i="1"/>
  <c r="AD446" i="1"/>
  <c r="AB446" i="1"/>
  <c r="Z446" i="1"/>
  <c r="AK446" i="1"/>
  <c r="CM446" i="1" s="1"/>
  <c r="BA423" i="1"/>
  <c r="BK423" i="1"/>
  <c r="CU423" i="1" s="1"/>
  <c r="BJ423" i="1"/>
  <c r="CT423" i="1" s="1"/>
  <c r="BI423" i="1"/>
  <c r="CS423" i="1" s="1"/>
  <c r="BF423" i="1"/>
  <c r="BE423" i="1"/>
  <c r="BH423" i="1"/>
  <c r="CR423" i="1" s="1"/>
  <c r="BG423" i="1"/>
  <c r="BD423" i="1"/>
  <c r="BC423" i="1"/>
  <c r="BB423" i="1"/>
  <c r="AZ423" i="1"/>
  <c r="CD427" i="1"/>
  <c r="CG427" i="1"/>
  <c r="AD452" i="1"/>
  <c r="Y452" i="1"/>
  <c r="AJ452" i="1"/>
  <c r="CL452" i="1" s="1"/>
  <c r="AB452" i="1"/>
  <c r="BD449" i="1"/>
  <c r="BH449" i="1"/>
  <c r="CR449" i="1" s="1"/>
  <c r="BE449" i="1"/>
  <c r="BA449" i="1"/>
  <c r="BK449" i="1"/>
  <c r="CU449" i="1" s="1"/>
  <c r="AH448" i="1"/>
  <c r="CJ448" i="1" s="1"/>
  <c r="AE448" i="1"/>
  <c r="AB448" i="1"/>
  <c r="AK448" i="1"/>
  <c r="CM448" i="1" s="1"/>
  <c r="BI446" i="1"/>
  <c r="CS446" i="1" s="1"/>
  <c r="BA446" i="1"/>
  <c r="AY446" i="1"/>
  <c r="BK446" i="1"/>
  <c r="CU446" i="1" s="1"/>
  <c r="BC446" i="1"/>
  <c r="CE429" i="1"/>
  <c r="CA429" i="1"/>
  <c r="CH429" i="1"/>
  <c r="CG429" i="1"/>
  <c r="AU422" i="1"/>
  <c r="CN422" i="1" s="1"/>
  <c r="AT422" i="1"/>
  <c r="AS422" i="1"/>
  <c r="AR422" i="1"/>
  <c r="AQ422" i="1"/>
  <c r="AN422" i="1"/>
  <c r="AM422" i="1"/>
  <c r="AO422" i="1"/>
  <c r="AX422" i="1"/>
  <c r="CQ422" i="1" s="1"/>
  <c r="BX462" i="1"/>
  <c r="CY462" i="1" s="1"/>
  <c r="CB455" i="1"/>
  <c r="AN455" i="1"/>
  <c r="AS454" i="1"/>
  <c r="BN453" i="1"/>
  <c r="BU451" i="1"/>
  <c r="CV451" i="1" s="1"/>
  <c r="AY451" i="1"/>
  <c r="AT450" i="1"/>
  <c r="AR447" i="1"/>
  <c r="BH445" i="1"/>
  <c r="CR445" i="1" s="1"/>
  <c r="AE447" i="1"/>
  <c r="AC447" i="1"/>
  <c r="CE443" i="1"/>
  <c r="CB443" i="1"/>
  <c r="CH431" i="1"/>
  <c r="CC431" i="1"/>
  <c r="CB431" i="1"/>
  <c r="CG431" i="1"/>
  <c r="CF431" i="1"/>
  <c r="CE431" i="1"/>
  <c r="BK452" i="1"/>
  <c r="CU452" i="1" s="1"/>
  <c r="BV438" i="1"/>
  <c r="CW438" i="1" s="1"/>
  <c r="AX438" i="1"/>
  <c r="CQ438" i="1" s="1"/>
  <c r="AN435" i="1"/>
  <c r="AM435" i="1"/>
  <c r="AX435" i="1"/>
  <c r="CQ435" i="1" s="1"/>
  <c r="AW435" i="1"/>
  <c r="CP435" i="1" s="1"/>
  <c r="AV435" i="1"/>
  <c r="CO435" i="1" s="1"/>
  <c r="AU435" i="1"/>
  <c r="CN435" i="1" s="1"/>
  <c r="AT435" i="1"/>
  <c r="BU425" i="1"/>
  <c r="CV425" i="1" s="1"/>
  <c r="BQ425" i="1"/>
  <c r="BP425" i="1"/>
  <c r="BO425" i="1"/>
  <c r="BN425" i="1"/>
  <c r="BM425" i="1"/>
  <c r="BL425" i="1"/>
  <c r="AM424" i="1"/>
  <c r="AX424" i="1"/>
  <c r="CQ424" i="1" s="1"/>
  <c r="AW424" i="1"/>
  <c r="CP424" i="1" s="1"/>
  <c r="AV424" i="1"/>
  <c r="AU424" i="1"/>
  <c r="CN424" i="1" s="1"/>
  <c r="AR424" i="1"/>
  <c r="AT424" i="1"/>
  <c r="BQ423" i="1"/>
  <c r="BM423" i="1"/>
  <c r="BL423" i="1"/>
  <c r="BV423" i="1"/>
  <c r="CW423" i="1" s="1"/>
  <c r="BU423" i="1"/>
  <c r="CV423" i="1" s="1"/>
  <c r="BN423" i="1"/>
  <c r="BR423" i="1"/>
  <c r="AE450" i="1"/>
  <c r="CD446" i="1"/>
  <c r="BZ434" i="1"/>
  <c r="CD434" i="1" s="1"/>
  <c r="AI441" i="1"/>
  <c r="CK441" i="1" s="1"/>
  <c r="AD441" i="1"/>
  <c r="Y441" i="1"/>
  <c r="BD435" i="1"/>
  <c r="BC435" i="1"/>
  <c r="AZ435" i="1"/>
  <c r="AY435" i="1"/>
  <c r="BF435" i="1"/>
  <c r="AH432" i="1"/>
  <c r="CJ432" i="1" s="1"/>
  <c r="AG432" i="1"/>
  <c r="AE432" i="1"/>
  <c r="AB432" i="1"/>
  <c r="AF432" i="1"/>
  <c r="AD432" i="1"/>
  <c r="AC432" i="1"/>
  <c r="AA432" i="1"/>
  <c r="Z432" i="1"/>
  <c r="Y432" i="1"/>
  <c r="AK432" i="1"/>
  <c r="CM432" i="1" s="1"/>
  <c r="AW429" i="1"/>
  <c r="CP429" i="1" s="1"/>
  <c r="AR429" i="1"/>
  <c r="AQ429" i="1"/>
  <c r="AO429" i="1"/>
  <c r="AL429" i="1"/>
  <c r="AP429" i="1"/>
  <c r="AN429" i="1"/>
  <c r="AM429" i="1"/>
  <c r="AU429" i="1"/>
  <c r="CN429" i="1" s="1"/>
  <c r="AM432" i="1"/>
  <c r="AX432" i="1"/>
  <c r="CQ432" i="1" s="1"/>
  <c r="AW432" i="1"/>
  <c r="CP432" i="1" s="1"/>
  <c r="AU432" i="1"/>
  <c r="CN432" i="1" s="1"/>
  <c r="AR432" i="1"/>
  <c r="AV432" i="1"/>
  <c r="CO432" i="1" s="1"/>
  <c r="AT432" i="1"/>
  <c r="CH425" i="1"/>
  <c r="CE425" i="1"/>
  <c r="CD425" i="1"/>
  <c r="CB425" i="1"/>
  <c r="AC419" i="1"/>
  <c r="Y419" i="1"/>
  <c r="AK419" i="1"/>
  <c r="AH419" i="1"/>
  <c r="AG419" i="1"/>
  <c r="AJ419" i="1"/>
  <c r="AI419" i="1"/>
  <c r="AF419" i="1"/>
  <c r="AE419" i="1"/>
  <c r="AD419" i="1"/>
  <c r="CB418" i="1"/>
  <c r="CB429" i="1"/>
  <c r="AO438" i="1"/>
  <c r="BZ430" i="1"/>
  <c r="CF430" i="1" s="1"/>
  <c r="AQ445" i="1"/>
  <c r="AO445" i="1"/>
  <c r="AY441" i="1"/>
  <c r="BJ441" i="1"/>
  <c r="CT441" i="1" s="1"/>
  <c r="BI441" i="1"/>
  <c r="CS441" i="1" s="1"/>
  <c r="BG441" i="1"/>
  <c r="BE441" i="1"/>
  <c r="AC438" i="1"/>
  <c r="AI438" i="1"/>
  <c r="CK438" i="1" s="1"/>
  <c r="AG438" i="1"/>
  <c r="AE438" i="1"/>
  <c r="AR437" i="1"/>
  <c r="AQ437" i="1"/>
  <c r="AL437" i="1"/>
  <c r="AW437" i="1"/>
  <c r="CP437" i="1" s="1"/>
  <c r="AV437" i="1"/>
  <c r="CO437" i="1" s="1"/>
  <c r="AM437" i="1"/>
  <c r="BC432" i="1"/>
  <c r="BK432" i="1"/>
  <c r="CU432" i="1" s="1"/>
  <c r="BH432" i="1"/>
  <c r="CR432" i="1" s="1"/>
  <c r="BD432" i="1"/>
  <c r="BB432" i="1"/>
  <c r="BA432" i="1"/>
  <c r="AZ432" i="1"/>
  <c r="AY432" i="1"/>
  <c r="BG432" i="1"/>
  <c r="AH450" i="1"/>
  <c r="CJ450" i="1" s="1"/>
  <c r="AV448" i="1"/>
  <c r="CO448" i="1" s="1"/>
  <c r="AF447" i="1"/>
  <c r="BA435" i="1"/>
  <c r="CF434" i="1"/>
  <c r="AS438" i="1"/>
  <c r="AN438" i="1"/>
  <c r="AW438" i="1"/>
  <c r="CP438" i="1" s="1"/>
  <c r="AM438" i="1"/>
  <c r="CB428" i="1"/>
  <c r="CG428" i="1"/>
  <c r="CA428" i="1"/>
  <c r="CH436" i="1"/>
  <c r="BB435" i="1"/>
  <c r="CH434" i="1"/>
  <c r="CC434" i="1"/>
  <c r="CE434" i="1"/>
  <c r="CB434" i="1"/>
  <c r="CA434" i="1"/>
  <c r="AW440" i="1"/>
  <c r="CP440" i="1" s="1"/>
  <c r="AR440" i="1"/>
  <c r="AN440" i="1"/>
  <c r="AL440" i="1"/>
  <c r="BT438" i="1"/>
  <c r="BS438" i="1"/>
  <c r="BQ438" i="1"/>
  <c r="BO438" i="1"/>
  <c r="BX438" i="1"/>
  <c r="CY438" i="1" s="1"/>
  <c r="AK434" i="1"/>
  <c r="CM434" i="1" s="1"/>
  <c r="AF434" i="1"/>
  <c r="Z434" i="1"/>
  <c r="Y434" i="1"/>
  <c r="AD434" i="1"/>
  <c r="AU428" i="1"/>
  <c r="CN428" i="1" s="1"/>
  <c r="AP428" i="1"/>
  <c r="AO428" i="1"/>
  <c r="AM428" i="1"/>
  <c r="AX428" i="1"/>
  <c r="CQ428" i="1" s="1"/>
  <c r="AW428" i="1"/>
  <c r="CP428" i="1" s="1"/>
  <c r="AV428" i="1"/>
  <c r="CO428" i="1" s="1"/>
  <c r="AT428" i="1"/>
  <c r="AS428" i="1"/>
  <c r="AR428" i="1"/>
  <c r="AI422" i="1"/>
  <c r="CK422" i="1" s="1"/>
  <c r="AE422" i="1"/>
  <c r="AD422" i="1"/>
  <c r="AC422" i="1"/>
  <c r="AB422" i="1"/>
  <c r="AA422" i="1"/>
  <c r="AJ422" i="1"/>
  <c r="CL422" i="1" s="1"/>
  <c r="AH422" i="1"/>
  <c r="CJ422" i="1" s="1"/>
  <c r="AG422" i="1"/>
  <c r="AF422" i="1"/>
  <c r="Z422" i="1"/>
  <c r="Y422" i="1"/>
  <c r="CC418" i="1"/>
  <c r="CC429" i="1"/>
  <c r="Z441" i="1"/>
  <c r="AT438" i="1"/>
  <c r="BG435" i="1"/>
  <c r="AI432" i="1"/>
  <c r="CK432" i="1" s="1"/>
  <c r="BI438" i="1"/>
  <c r="CS438" i="1" s="1"/>
  <c r="BD438" i="1"/>
  <c r="AB437" i="1"/>
  <c r="AA437" i="1"/>
  <c r="BM429" i="1"/>
  <c r="BX429" i="1"/>
  <c r="CY429" i="1" s="1"/>
  <c r="BW429" i="1"/>
  <c r="CX429" i="1" s="1"/>
  <c r="BU429" i="1"/>
  <c r="CV429" i="1" s="1"/>
  <c r="BR429" i="1"/>
  <c r="AG421" i="1"/>
  <c r="AC421" i="1"/>
  <c r="AB421" i="1"/>
  <c r="AA421" i="1"/>
  <c r="Z421" i="1"/>
  <c r="Y421" i="1"/>
  <c r="AK421" i="1"/>
  <c r="CM421" i="1" s="1"/>
  <c r="BM436" i="1"/>
  <c r="BO434" i="1"/>
  <c r="AS433" i="1"/>
  <c r="Y427" i="1"/>
  <c r="AT430" i="1"/>
  <c r="AS430" i="1"/>
  <c r="AQ430" i="1"/>
  <c r="AN430" i="1"/>
  <c r="CF424" i="1"/>
  <c r="CE424" i="1"/>
  <c r="CD424" i="1"/>
  <c r="CC424" i="1"/>
  <c r="CB424" i="1"/>
  <c r="BC424" i="1"/>
  <c r="AY424" i="1"/>
  <c r="BK424" i="1"/>
  <c r="CU424" i="1" s="1"/>
  <c r="BH424" i="1"/>
  <c r="CR424" i="1" s="1"/>
  <c r="BW436" i="1"/>
  <c r="CX436" i="1" s="1"/>
  <c r="CG436" i="1"/>
  <c r="AH429" i="1"/>
  <c r="CJ429" i="1" s="1"/>
  <c r="BU444" i="1"/>
  <c r="CV444" i="1" s="1"/>
  <c r="BP444" i="1"/>
  <c r="BQ442" i="1"/>
  <c r="BL442" i="1"/>
  <c r="AY430" i="1"/>
  <c r="BJ430" i="1"/>
  <c r="CT430" i="1" s="1"/>
  <c r="BI430" i="1"/>
  <c r="CS430" i="1" s="1"/>
  <c r="BG430" i="1"/>
  <c r="BD430" i="1"/>
  <c r="BW441" i="1"/>
  <c r="CX441" i="1" s="1"/>
  <c r="BZ438" i="1"/>
  <c r="CF438" i="1" s="1"/>
  <c r="AD437" i="1"/>
  <c r="AB435" i="1"/>
  <c r="AR430" i="1"/>
  <c r="AI429" i="1"/>
  <c r="CK429" i="1" s="1"/>
  <c r="AI427" i="1"/>
  <c r="CK427" i="1" s="1"/>
  <c r="AZ424" i="1"/>
  <c r="AP436" i="1"/>
  <c r="AO436" i="1"/>
  <c r="BR434" i="1"/>
  <c r="BQ434" i="1"/>
  <c r="BL434" i="1"/>
  <c r="BO430" i="1"/>
  <c r="BW430" i="1"/>
  <c r="CX430" i="1" s="1"/>
  <c r="BT430" i="1"/>
  <c r="AU420" i="1"/>
  <c r="AQ420" i="1"/>
  <c r="AP420" i="1"/>
  <c r="AO420" i="1"/>
  <c r="AN420" i="1"/>
  <c r="AM420" i="1"/>
  <c r="AU430" i="1"/>
  <c r="CN430" i="1" s="1"/>
  <c r="AJ429" i="1"/>
  <c r="CL429" i="1" s="1"/>
  <c r="BA424" i="1"/>
  <c r="BZ419" i="1"/>
  <c r="CB419" i="1" s="1"/>
  <c r="AG440" i="1"/>
  <c r="AB440" i="1"/>
  <c r="BF436" i="1"/>
  <c r="BE436" i="1"/>
  <c r="AZ436" i="1"/>
  <c r="CF422" i="1"/>
  <c r="CB422" i="1"/>
  <c r="CA422" i="1"/>
  <c r="BK420" i="1"/>
  <c r="BG420" i="1"/>
  <c r="BF420" i="1"/>
  <c r="BE420" i="1"/>
  <c r="BD420" i="1"/>
  <c r="BC420" i="1"/>
  <c r="AZ420" i="1"/>
  <c r="AY420" i="1"/>
  <c r="AY438" i="1"/>
  <c r="AF437" i="1"/>
  <c r="CA436" i="1"/>
  <c r="AL436" i="1"/>
  <c r="AD435" i="1"/>
  <c r="BR430" i="1"/>
  <c r="AV430" i="1"/>
  <c r="CO430" i="1" s="1"/>
  <c r="BB424" i="1"/>
  <c r="BZ421" i="1"/>
  <c r="CE421" i="1" s="1"/>
  <c r="AL420" i="1"/>
  <c r="BV436" i="1"/>
  <c r="CW436" i="1" s="1"/>
  <c r="BU436" i="1"/>
  <c r="CV436" i="1" s="1"/>
  <c r="BP436" i="1"/>
  <c r="AO433" i="1"/>
  <c r="AW433" i="1"/>
  <c r="CP433" i="1" s="1"/>
  <c r="AT433" i="1"/>
  <c r="AC427" i="1"/>
  <c r="AK427" i="1"/>
  <c r="CM427" i="1" s="1"/>
  <c r="AH427" i="1"/>
  <c r="CJ427" i="1" s="1"/>
  <c r="E411" i="1"/>
  <c r="Q414" i="1" s="1"/>
  <c r="CF441" i="1"/>
  <c r="CA441" i="1"/>
  <c r="AE439" i="1"/>
  <c r="Z439" i="1"/>
  <c r="BE433" i="1"/>
  <c r="AZ433" i="1"/>
  <c r="AY433" i="1"/>
  <c r="BJ433" i="1"/>
  <c r="CT433" i="1" s="1"/>
  <c r="AK431" i="1"/>
  <c r="CM431" i="1" s="1"/>
  <c r="AF431" i="1"/>
  <c r="AE431" i="1"/>
  <c r="AC431" i="1"/>
  <c r="Z431" i="1"/>
  <c r="CC441" i="1"/>
  <c r="AQ441" i="1"/>
  <c r="BA438" i="1"/>
  <c r="AH437" i="1"/>
  <c r="CJ437" i="1" s="1"/>
  <c r="CC436" i="1"/>
  <c r="BI436" i="1"/>
  <c r="CS436" i="1" s="1"/>
  <c r="AN436" i="1"/>
  <c r="AF435" i="1"/>
  <c r="AN433" i="1"/>
  <c r="BU430" i="1"/>
  <c r="CV430" i="1" s="1"/>
  <c r="AX430" i="1"/>
  <c r="CQ430" i="1" s="1"/>
  <c r="CD429" i="1"/>
  <c r="CA424" i="1"/>
  <c r="BE424" i="1"/>
  <c r="AS420" i="1"/>
  <c r="AG429" i="1"/>
  <c r="AB429" i="1"/>
  <c r="AA429" i="1"/>
  <c r="Y429" i="1"/>
  <c r="AD433" i="1"/>
  <c r="BX432" i="1"/>
  <c r="CY432" i="1" s="1"/>
  <c r="AP431" i="1"/>
  <c r="BP428" i="1"/>
  <c r="AX427" i="1"/>
  <c r="CQ427" i="1" s="1"/>
  <c r="BL426" i="1"/>
  <c r="AF426" i="1"/>
  <c r="AT425" i="1"/>
  <c r="AD425" i="1"/>
  <c r="BX424" i="1"/>
  <c r="CY424" i="1" s="1"/>
  <c r="AP423" i="1"/>
  <c r="BT422" i="1"/>
  <c r="AL421" i="1"/>
  <c r="BP420" i="1"/>
  <c r="BN419" i="1"/>
  <c r="AX419" i="1"/>
  <c r="AS431" i="1"/>
  <c r="BA427" i="1"/>
  <c r="BO426" i="1"/>
  <c r="AI426" i="1"/>
  <c r="CK426" i="1" s="1"/>
  <c r="AW425" i="1"/>
  <c r="CP425" i="1" s="1"/>
  <c r="AS423" i="1"/>
  <c r="BW422" i="1"/>
  <c r="CX422" i="1" s="1"/>
  <c r="AO421" i="1"/>
  <c r="BA419" i="1"/>
  <c r="BP426" i="1"/>
  <c r="AX425" i="1"/>
  <c r="CQ425" i="1" s="1"/>
  <c r="BX422" i="1"/>
  <c r="CY422" i="1" s="1"/>
  <c r="AP421" i="1"/>
  <c r="BM432" i="1"/>
  <c r="AU431" i="1"/>
  <c r="CN431" i="1" s="1"/>
  <c r="BU428" i="1"/>
  <c r="CV428" i="1" s="1"/>
  <c r="BC427" i="1"/>
  <c r="AM427" i="1"/>
  <c r="BQ426" i="1"/>
  <c r="AK426" i="1"/>
  <c r="CM426" i="1" s="1"/>
  <c r="BM424" i="1"/>
  <c r="AU423" i="1"/>
  <c r="CN423" i="1" s="1"/>
  <c r="AQ421" i="1"/>
  <c r="BU420" i="1"/>
  <c r="BC419" i="1"/>
  <c r="AM419" i="1"/>
  <c r="BD427" i="1"/>
  <c r="BR426" i="1"/>
  <c r="AR421" i="1"/>
  <c r="BD419" i="1"/>
  <c r="AS421" i="1"/>
  <c r="BE419" i="1"/>
  <c r="CB118" i="1"/>
  <c r="CC77" i="1"/>
  <c r="CE106" i="1"/>
  <c r="CH174" i="1"/>
  <c r="CA193" i="1"/>
  <c r="CB182" i="1"/>
  <c r="CE170" i="1"/>
  <c r="CF142" i="1"/>
  <c r="CA154" i="1"/>
  <c r="CC114" i="1"/>
  <c r="CE90" i="1"/>
  <c r="CA122" i="1"/>
  <c r="CF110" i="1"/>
  <c r="CA170" i="1"/>
  <c r="CC190" i="1"/>
  <c r="CB150" i="1"/>
  <c r="CE138" i="1"/>
  <c r="CF174" i="1"/>
  <c r="CA110" i="1"/>
  <c r="CD107" i="1"/>
  <c r="CD135" i="1"/>
  <c r="CE187" i="1"/>
  <c r="CH72" i="1"/>
  <c r="CA75" i="1"/>
  <c r="CF87" i="1"/>
  <c r="CA152" i="1"/>
  <c r="CA139" i="1"/>
  <c r="CD71" i="1"/>
  <c r="CD99" i="1"/>
  <c r="CE127" i="1"/>
  <c r="CE175" i="1"/>
  <c r="CG187" i="1"/>
  <c r="CA191" i="1"/>
  <c r="CE64" i="1"/>
  <c r="CB65" i="1"/>
  <c r="CB129" i="1"/>
  <c r="CB193" i="1"/>
  <c r="CD75" i="1"/>
  <c r="CD87" i="1"/>
  <c r="CD103" i="1"/>
  <c r="CD115" i="1"/>
  <c r="CD131" i="1"/>
  <c r="CE143" i="1"/>
  <c r="CE169" i="1"/>
  <c r="CE195" i="1"/>
  <c r="CG147" i="1"/>
  <c r="CG179" i="1"/>
  <c r="CA95" i="1"/>
  <c r="CA135" i="1"/>
  <c r="CH125" i="1"/>
  <c r="CF71" i="1"/>
  <c r="CF135" i="1"/>
  <c r="CA89" i="1"/>
  <c r="CA173" i="1"/>
  <c r="CA175" i="1"/>
  <c r="CA155" i="1"/>
  <c r="CB177" i="1"/>
  <c r="CC141" i="1"/>
  <c r="CH93" i="1"/>
  <c r="CF69" i="1"/>
  <c r="CA157" i="1"/>
  <c r="CB113" i="1"/>
  <c r="CA117" i="1"/>
  <c r="CC158" i="1"/>
  <c r="CB97" i="1"/>
  <c r="CB161" i="1"/>
  <c r="CD67" i="1"/>
  <c r="CE79" i="1"/>
  <c r="CE95" i="1"/>
  <c r="CC109" i="1"/>
  <c r="CD123" i="1"/>
  <c r="CD139" i="1"/>
  <c r="CE159" i="1"/>
  <c r="CE179" i="1"/>
  <c r="CC189" i="1"/>
  <c r="CE74" i="1"/>
  <c r="CE154" i="1"/>
  <c r="CG163" i="1"/>
  <c r="CG195" i="1"/>
  <c r="CA121" i="1"/>
  <c r="CA73" i="1"/>
  <c r="CG67" i="1"/>
  <c r="CF62" i="1"/>
  <c r="CH110" i="1"/>
  <c r="CF103" i="1"/>
  <c r="CF199" i="1"/>
  <c r="CA138" i="1"/>
  <c r="CA141" i="1"/>
  <c r="CA90" i="1"/>
  <c r="CA143" i="1"/>
  <c r="CB58" i="1"/>
  <c r="CA187" i="1"/>
  <c r="CB89" i="1"/>
  <c r="CB121" i="1"/>
  <c r="CB153" i="1"/>
  <c r="CB185" i="1"/>
  <c r="CC93" i="1"/>
  <c r="CA113" i="1"/>
  <c r="CA133" i="1"/>
  <c r="CH61" i="1"/>
  <c r="CH141" i="1"/>
  <c r="CF105" i="1"/>
  <c r="CA69" i="1"/>
  <c r="CA165" i="1"/>
  <c r="CB61" i="1"/>
  <c r="CB73" i="1"/>
  <c r="CB105" i="1"/>
  <c r="CB137" i="1"/>
  <c r="CB169" i="1"/>
  <c r="CB201" i="1"/>
  <c r="CC125" i="1"/>
  <c r="CE153" i="1"/>
  <c r="CA85" i="1"/>
  <c r="CH109" i="1"/>
  <c r="CH177" i="1"/>
  <c r="CH69" i="1"/>
  <c r="CF165" i="1"/>
  <c r="CA149" i="1"/>
  <c r="CA181" i="1"/>
  <c r="CD199" i="1"/>
  <c r="CB69" i="1"/>
  <c r="CB85" i="1"/>
  <c r="CB101" i="1"/>
  <c r="CB117" i="1"/>
  <c r="CB133" i="1"/>
  <c r="CB149" i="1"/>
  <c r="CB165" i="1"/>
  <c r="CB181" i="1"/>
  <c r="CB197" i="1"/>
  <c r="CC65" i="1"/>
  <c r="CE71" i="1"/>
  <c r="CD79" i="1"/>
  <c r="CE83" i="1"/>
  <c r="CE91" i="1"/>
  <c r="CC97" i="1"/>
  <c r="CE103" i="1"/>
  <c r="CD111" i="1"/>
  <c r="CE115" i="1"/>
  <c r="CE123" i="1"/>
  <c r="CC129" i="1"/>
  <c r="CE135" i="1"/>
  <c r="CD143" i="1"/>
  <c r="CE151" i="1"/>
  <c r="CE161" i="1"/>
  <c r="CE171" i="1"/>
  <c r="CE183" i="1"/>
  <c r="CE199" i="1"/>
  <c r="CB86" i="1"/>
  <c r="CE63" i="1"/>
  <c r="CE122" i="1"/>
  <c r="CE186" i="1"/>
  <c r="CG159" i="1"/>
  <c r="CG175" i="1"/>
  <c r="CG191" i="1"/>
  <c r="CA93" i="1"/>
  <c r="CA105" i="1"/>
  <c r="CA123" i="1"/>
  <c r="CA131" i="1"/>
  <c r="CA79" i="1"/>
  <c r="CA81" i="1"/>
  <c r="CA65" i="1"/>
  <c r="CG62" i="1"/>
  <c r="CH105" i="1"/>
  <c r="CH137" i="1"/>
  <c r="CH169" i="1"/>
  <c r="CF78" i="1"/>
  <c r="CH62" i="1"/>
  <c r="CH142" i="1"/>
  <c r="CF79" i="1"/>
  <c r="CF111" i="1"/>
  <c r="CF151" i="1"/>
  <c r="CF89" i="1"/>
  <c r="CF133" i="1"/>
  <c r="CA125" i="1"/>
  <c r="CA119" i="1"/>
  <c r="CA186" i="1"/>
  <c r="CA145" i="1"/>
  <c r="CA161" i="1"/>
  <c r="CA177" i="1"/>
  <c r="CA197" i="1"/>
  <c r="CA151" i="1"/>
  <c r="CA183" i="1"/>
  <c r="CA107" i="1"/>
  <c r="CA163" i="1"/>
  <c r="CA195" i="1"/>
  <c r="CA64" i="1"/>
  <c r="CA62" i="1"/>
  <c r="CD183" i="1"/>
  <c r="CB77" i="1"/>
  <c r="CB93" i="1"/>
  <c r="CB109" i="1"/>
  <c r="CB125" i="1"/>
  <c r="CB141" i="1"/>
  <c r="CB157" i="1"/>
  <c r="CB173" i="1"/>
  <c r="CB189" i="1"/>
  <c r="CC62" i="1"/>
  <c r="CE67" i="1"/>
  <c r="CE75" i="1"/>
  <c r="CC81" i="1"/>
  <c r="CE87" i="1"/>
  <c r="CD95" i="1"/>
  <c r="CE99" i="1"/>
  <c r="CE107" i="1"/>
  <c r="CC113" i="1"/>
  <c r="CE119" i="1"/>
  <c r="CD127" i="1"/>
  <c r="CE131" i="1"/>
  <c r="CE139" i="1"/>
  <c r="CE145" i="1"/>
  <c r="CE155" i="1"/>
  <c r="CE167" i="1"/>
  <c r="CE177" i="1"/>
  <c r="CE191" i="1"/>
  <c r="CC181" i="1"/>
  <c r="CG151" i="1"/>
  <c r="CG167" i="1"/>
  <c r="CG183" i="1"/>
  <c r="CG199" i="1"/>
  <c r="CA97" i="1"/>
  <c r="CA115" i="1"/>
  <c r="CA129" i="1"/>
  <c r="CA137" i="1"/>
  <c r="CA71" i="1"/>
  <c r="CA101" i="1"/>
  <c r="CG63" i="1"/>
  <c r="CH89" i="1"/>
  <c r="CH121" i="1"/>
  <c r="CH153" i="1"/>
  <c r="CH201" i="1"/>
  <c r="CH75" i="1"/>
  <c r="CF63" i="1"/>
  <c r="CF95" i="1"/>
  <c r="CF127" i="1"/>
  <c r="CF183" i="1"/>
  <c r="CF185" i="1"/>
  <c r="CF56" i="1"/>
  <c r="CA83" i="1"/>
  <c r="CA109" i="1"/>
  <c r="CA153" i="1"/>
  <c r="CA169" i="1"/>
  <c r="CA189" i="1"/>
  <c r="CA77" i="1"/>
  <c r="CA111" i="1"/>
  <c r="CA167" i="1"/>
  <c r="CA199" i="1"/>
  <c r="CA147" i="1"/>
  <c r="CA179" i="1"/>
  <c r="CA63" i="1"/>
  <c r="CA61" i="1"/>
  <c r="CA100" i="1"/>
  <c r="CA60" i="1"/>
  <c r="CA68" i="1"/>
  <c r="CA180" i="1"/>
  <c r="CC74" i="1"/>
  <c r="CB102" i="1"/>
  <c r="CB166" i="1"/>
  <c r="CE66" i="1"/>
  <c r="CE98" i="1"/>
  <c r="CE130" i="1"/>
  <c r="CE162" i="1"/>
  <c r="CE194" i="1"/>
  <c r="CA114" i="1"/>
  <c r="CH74" i="1"/>
  <c r="CF94" i="1"/>
  <c r="CF158" i="1"/>
  <c r="CH126" i="1"/>
  <c r="CH190" i="1"/>
  <c r="CA162" i="1"/>
  <c r="CA194" i="1"/>
  <c r="CA118" i="1"/>
  <c r="CA59" i="1"/>
  <c r="CA184" i="1"/>
  <c r="CA148" i="1"/>
  <c r="CC174" i="1"/>
  <c r="CC82" i="1"/>
  <c r="CB70" i="1"/>
  <c r="CB134" i="1"/>
  <c r="CB198" i="1"/>
  <c r="CE82" i="1"/>
  <c r="CE114" i="1"/>
  <c r="CE146" i="1"/>
  <c r="CE178" i="1"/>
  <c r="CA86" i="1"/>
  <c r="CA76" i="1"/>
  <c r="CA82" i="1"/>
  <c r="CF126" i="1"/>
  <c r="CF190" i="1"/>
  <c r="CH94" i="1"/>
  <c r="CH158" i="1"/>
  <c r="CA70" i="1"/>
  <c r="CA146" i="1"/>
  <c r="CA178" i="1"/>
  <c r="CA58" i="1"/>
  <c r="CC108" i="1"/>
  <c r="CA96" i="1"/>
  <c r="CA104" i="1"/>
  <c r="CA128" i="1"/>
  <c r="CA132" i="1"/>
  <c r="CA80" i="1"/>
  <c r="CA116" i="1"/>
  <c r="CA168" i="1"/>
  <c r="CA200" i="1"/>
  <c r="CA108" i="1"/>
  <c r="CA164" i="1"/>
  <c r="CA196" i="1"/>
  <c r="CC92" i="1"/>
  <c r="CC166" i="1"/>
  <c r="CC198" i="1"/>
  <c r="CC98" i="1"/>
  <c r="CB94" i="1"/>
  <c r="CB126" i="1"/>
  <c r="CB158" i="1"/>
  <c r="CB190" i="1"/>
  <c r="CE70" i="1"/>
  <c r="CE86" i="1"/>
  <c r="CE102" i="1"/>
  <c r="CE118" i="1"/>
  <c r="CE134" i="1"/>
  <c r="CE150" i="1"/>
  <c r="CE166" i="1"/>
  <c r="CE182" i="1"/>
  <c r="CE198" i="1"/>
  <c r="CA102" i="1"/>
  <c r="CA112" i="1"/>
  <c r="CA126" i="1"/>
  <c r="CA74" i="1"/>
  <c r="CA94" i="1"/>
  <c r="CA72" i="1"/>
  <c r="CA106" i="1"/>
  <c r="CF86" i="1"/>
  <c r="CF118" i="1"/>
  <c r="CF150" i="1"/>
  <c r="CF182" i="1"/>
  <c r="CH102" i="1"/>
  <c r="CH134" i="1"/>
  <c r="CH166" i="1"/>
  <c r="CH198" i="1"/>
  <c r="CA92" i="1"/>
  <c r="CA142" i="1"/>
  <c r="CA158" i="1"/>
  <c r="CA174" i="1"/>
  <c r="CA190" i="1"/>
  <c r="CA78" i="1"/>
  <c r="CA136" i="1"/>
  <c r="CA185" i="1"/>
  <c r="CA201" i="1"/>
  <c r="CA160" i="1"/>
  <c r="CA192" i="1"/>
  <c r="CA156" i="1"/>
  <c r="CA188" i="1"/>
  <c r="CA57" i="1"/>
  <c r="CC150" i="1"/>
  <c r="CC182" i="1"/>
  <c r="CC130" i="1"/>
  <c r="CB78" i="1"/>
  <c r="CB110" i="1"/>
  <c r="CB142" i="1"/>
  <c r="CB174" i="1"/>
  <c r="CE78" i="1"/>
  <c r="CE94" i="1"/>
  <c r="CE110" i="1"/>
  <c r="CE126" i="1"/>
  <c r="CE142" i="1"/>
  <c r="CE158" i="1"/>
  <c r="CE174" i="1"/>
  <c r="CE190" i="1"/>
  <c r="CA98" i="1"/>
  <c r="CA120" i="1"/>
  <c r="CA134" i="1"/>
  <c r="CA84" i="1"/>
  <c r="CA88" i="1"/>
  <c r="CA124" i="1"/>
  <c r="CF70" i="1"/>
  <c r="CF102" i="1"/>
  <c r="CF134" i="1"/>
  <c r="CF166" i="1"/>
  <c r="CF198" i="1"/>
  <c r="CH86" i="1"/>
  <c r="CH118" i="1"/>
  <c r="CH150" i="1"/>
  <c r="CH182" i="1"/>
  <c r="CA66" i="1"/>
  <c r="CA150" i="1"/>
  <c r="CA166" i="1"/>
  <c r="CA182" i="1"/>
  <c r="CA198" i="1"/>
  <c r="CA130" i="1"/>
  <c r="CA144" i="1"/>
  <c r="CA176" i="1"/>
  <c r="CA140" i="1"/>
  <c r="CA172" i="1"/>
  <c r="CC60" i="1"/>
  <c r="CC140" i="1"/>
  <c r="CC69" i="1"/>
  <c r="CC85" i="1"/>
  <c r="CC101" i="1"/>
  <c r="CC117" i="1"/>
  <c r="CC133" i="1"/>
  <c r="CC68" i="1"/>
  <c r="CH85" i="1"/>
  <c r="CH101" i="1"/>
  <c r="CH117" i="1"/>
  <c r="CH133" i="1"/>
  <c r="CH149" i="1"/>
  <c r="CH165" i="1"/>
  <c r="CH193" i="1"/>
  <c r="CF73" i="1"/>
  <c r="CF153" i="1"/>
  <c r="CF101" i="1"/>
  <c r="CC124" i="1"/>
  <c r="CC73" i="1"/>
  <c r="CC89" i="1"/>
  <c r="CC105" i="1"/>
  <c r="CC121" i="1"/>
  <c r="CC137" i="1"/>
  <c r="CE149" i="1"/>
  <c r="CE157" i="1"/>
  <c r="CE165" i="1"/>
  <c r="CE173" i="1"/>
  <c r="CC197" i="1"/>
  <c r="CH81" i="1"/>
  <c r="CH97" i="1"/>
  <c r="CH113" i="1"/>
  <c r="CH129" i="1"/>
  <c r="CH145" i="1"/>
  <c r="CH161" i="1"/>
  <c r="CH185" i="1"/>
  <c r="CF121" i="1"/>
  <c r="CF85" i="1"/>
  <c r="CF197" i="1"/>
  <c r="AP202" i="1"/>
  <c r="AT202" i="1"/>
  <c r="AF202" i="1"/>
  <c r="CH173" i="1"/>
  <c r="CH189" i="1"/>
  <c r="CF159" i="1"/>
  <c r="CF191" i="1"/>
  <c r="CF169" i="1"/>
  <c r="CF149" i="1"/>
  <c r="CH181" i="1"/>
  <c r="CH197" i="1"/>
  <c r="CF143" i="1"/>
  <c r="CF175" i="1"/>
  <c r="CF137" i="1"/>
  <c r="CF201" i="1"/>
  <c r="CF117" i="1"/>
  <c r="CF181" i="1"/>
  <c r="BM202" i="1"/>
  <c r="BP202" i="1"/>
  <c r="AL202" i="1"/>
  <c r="AV202" i="1"/>
  <c r="BD202" i="1"/>
  <c r="BF202" i="1"/>
  <c r="BN202" i="1"/>
  <c r="BT202" i="1"/>
  <c r="AD202" i="1"/>
  <c r="AN202" i="1"/>
  <c r="AR202" i="1"/>
  <c r="AZ202" i="1"/>
  <c r="BB202" i="1"/>
  <c r="BL202" i="1"/>
  <c r="BR202" i="1"/>
  <c r="BC202" i="1"/>
  <c r="BS202" i="1"/>
  <c r="CC58" i="1"/>
  <c r="CF58" i="1"/>
  <c r="CH58" i="1"/>
  <c r="CG58" i="1"/>
  <c r="CD58" i="1"/>
  <c r="Y202" i="1"/>
  <c r="AA202" i="1"/>
  <c r="BH202" i="1"/>
  <c r="CH57" i="1"/>
  <c r="BA202" i="1"/>
  <c r="BE202" i="1"/>
  <c r="BQ202" i="1"/>
  <c r="AY202" i="1"/>
  <c r="BG202" i="1"/>
  <c r="BO202" i="1"/>
  <c r="CB57" i="1"/>
  <c r="CF57" i="1"/>
  <c r="CD57" i="1"/>
  <c r="CG57" i="1"/>
  <c r="AB202" i="1"/>
  <c r="Z202" i="1"/>
  <c r="AC202" i="1"/>
  <c r="CC57" i="1"/>
  <c r="AE202" i="1"/>
  <c r="AG202" i="1"/>
  <c r="AS202" i="1"/>
  <c r="CB64" i="1"/>
  <c r="CD61" i="1"/>
  <c r="CC61" i="1"/>
  <c r="CD195" i="1"/>
  <c r="CC70" i="1"/>
  <c r="CC88" i="1"/>
  <c r="CC104" i="1"/>
  <c r="CC120" i="1"/>
  <c r="CC136" i="1"/>
  <c r="CC148" i="1"/>
  <c r="CC156" i="1"/>
  <c r="CC164" i="1"/>
  <c r="CC172" i="1"/>
  <c r="CC180" i="1"/>
  <c r="CC188" i="1"/>
  <c r="CC196" i="1"/>
  <c r="CB67" i="1"/>
  <c r="CB75" i="1"/>
  <c r="CB83" i="1"/>
  <c r="CB91" i="1"/>
  <c r="CB99" i="1"/>
  <c r="CB107" i="1"/>
  <c r="CB115" i="1"/>
  <c r="CB123" i="1"/>
  <c r="CB131" i="1"/>
  <c r="CB139" i="1"/>
  <c r="CB147" i="1"/>
  <c r="CB155" i="1"/>
  <c r="CB163" i="1"/>
  <c r="CB171" i="1"/>
  <c r="CB179" i="1"/>
  <c r="CB187" i="1"/>
  <c r="CB195" i="1"/>
  <c r="CD62" i="1"/>
  <c r="CC64" i="1"/>
  <c r="CE65" i="1"/>
  <c r="CD69" i="1"/>
  <c r="CC71" i="1"/>
  <c r="CE73" i="1"/>
  <c r="CD77" i="1"/>
  <c r="CC79" i="1"/>
  <c r="CE81" i="1"/>
  <c r="CD85" i="1"/>
  <c r="CC87" i="1"/>
  <c r="CE89" i="1"/>
  <c r="CD93" i="1"/>
  <c r="CC95" i="1"/>
  <c r="CE97" i="1"/>
  <c r="CD101" i="1"/>
  <c r="CC103" i="1"/>
  <c r="CE105" i="1"/>
  <c r="CD109" i="1"/>
  <c r="CC111" i="1"/>
  <c r="CE113" i="1"/>
  <c r="CD117" i="1"/>
  <c r="CC119" i="1"/>
  <c r="CE121" i="1"/>
  <c r="CD125" i="1"/>
  <c r="CC127" i="1"/>
  <c r="CE129" i="1"/>
  <c r="CD133" i="1"/>
  <c r="CC135" i="1"/>
  <c r="CE137" i="1"/>
  <c r="CD141" i="1"/>
  <c r="CC143" i="1"/>
  <c r="CD147" i="1"/>
  <c r="CD151" i="1"/>
  <c r="CD155" i="1"/>
  <c r="CD159" i="1"/>
  <c r="CD163" i="1"/>
  <c r="CD167" i="1"/>
  <c r="CD171" i="1"/>
  <c r="CD175" i="1"/>
  <c r="CD179" i="1"/>
  <c r="CE185" i="1"/>
  <c r="CE193" i="1"/>
  <c r="CE201" i="1"/>
  <c r="CC80" i="1"/>
  <c r="CC94" i="1"/>
  <c r="CC110" i="1"/>
  <c r="CC126" i="1"/>
  <c r="CC142" i="1"/>
  <c r="CC193" i="1"/>
  <c r="CB68" i="1"/>
  <c r="CB76" i="1"/>
  <c r="CB84" i="1"/>
  <c r="CB92" i="1"/>
  <c r="CB100" i="1"/>
  <c r="CB108" i="1"/>
  <c r="CB116" i="1"/>
  <c r="CB124" i="1"/>
  <c r="CB132" i="1"/>
  <c r="CB140" i="1"/>
  <c r="CB148" i="1"/>
  <c r="CB156" i="1"/>
  <c r="CB164" i="1"/>
  <c r="CB172" i="1"/>
  <c r="CB180" i="1"/>
  <c r="CB188" i="1"/>
  <c r="CB196" i="1"/>
  <c r="CD63" i="1"/>
  <c r="CD68" i="1"/>
  <c r="CD72" i="1"/>
  <c r="CD76" i="1"/>
  <c r="CD80" i="1"/>
  <c r="CD84" i="1"/>
  <c r="CD88" i="1"/>
  <c r="CD92" i="1"/>
  <c r="CD96" i="1"/>
  <c r="CD100" i="1"/>
  <c r="CD104" i="1"/>
  <c r="CD108" i="1"/>
  <c r="CD112" i="1"/>
  <c r="CD116" i="1"/>
  <c r="CD120" i="1"/>
  <c r="CD124" i="1"/>
  <c r="CD128" i="1"/>
  <c r="CD132" i="1"/>
  <c r="CD136" i="1"/>
  <c r="CD140" i="1"/>
  <c r="CD144" i="1"/>
  <c r="CD148" i="1"/>
  <c r="CD152" i="1"/>
  <c r="CD156" i="1"/>
  <c r="CD160" i="1"/>
  <c r="CD164" i="1"/>
  <c r="CD168" i="1"/>
  <c r="CD172" i="1"/>
  <c r="CD176" i="1"/>
  <c r="CD180" i="1"/>
  <c r="CD184" i="1"/>
  <c r="CD188" i="1"/>
  <c r="CD192" i="1"/>
  <c r="CD196" i="1"/>
  <c r="CD200" i="1"/>
  <c r="AK202" i="1"/>
  <c r="AX202" i="1"/>
  <c r="CG149" i="1"/>
  <c r="CG157" i="1"/>
  <c r="CG165" i="1"/>
  <c r="CG173" i="1"/>
  <c r="CG181" i="1"/>
  <c r="CG189" i="1"/>
  <c r="CG197" i="1"/>
  <c r="CG61" i="1"/>
  <c r="CG59" i="1"/>
  <c r="CH70" i="1"/>
  <c r="CH83" i="1"/>
  <c r="CH91" i="1"/>
  <c r="CH99" i="1"/>
  <c r="CH107" i="1"/>
  <c r="CH115" i="1"/>
  <c r="CH123" i="1"/>
  <c r="CH131" i="1"/>
  <c r="CH139" i="1"/>
  <c r="CH147" i="1"/>
  <c r="CH155" i="1"/>
  <c r="CH163" i="1"/>
  <c r="CH171" i="1"/>
  <c r="CH179" i="1"/>
  <c r="CH187" i="1"/>
  <c r="CH195" i="1"/>
  <c r="CF60" i="1"/>
  <c r="CF68" i="1"/>
  <c r="CF76" i="1"/>
  <c r="CF84" i="1"/>
  <c r="CF92" i="1"/>
  <c r="CF100" i="1"/>
  <c r="CF108" i="1"/>
  <c r="CF116" i="1"/>
  <c r="CF124" i="1"/>
  <c r="CF132" i="1"/>
  <c r="CF140" i="1"/>
  <c r="CF148" i="1"/>
  <c r="CF156" i="1"/>
  <c r="CF164" i="1"/>
  <c r="CF172" i="1"/>
  <c r="CF180" i="1"/>
  <c r="CF188" i="1"/>
  <c r="CF196" i="1"/>
  <c r="CF59" i="1"/>
  <c r="CH71" i="1"/>
  <c r="CH84" i="1"/>
  <c r="CH92" i="1"/>
  <c r="CH100" i="1"/>
  <c r="CH108" i="1"/>
  <c r="CH116" i="1"/>
  <c r="CH124" i="1"/>
  <c r="CH132" i="1"/>
  <c r="CH140" i="1"/>
  <c r="CH148" i="1"/>
  <c r="CH156" i="1"/>
  <c r="CH164" i="1"/>
  <c r="CH172" i="1"/>
  <c r="CH180" i="1"/>
  <c r="CH188" i="1"/>
  <c r="CH196" i="1"/>
  <c r="CF67" i="1"/>
  <c r="CF83" i="1"/>
  <c r="CF99" i="1"/>
  <c r="CF115" i="1"/>
  <c r="CF131" i="1"/>
  <c r="CF147" i="1"/>
  <c r="CF163" i="1"/>
  <c r="CF179" i="1"/>
  <c r="CF195" i="1"/>
  <c r="CF65" i="1"/>
  <c r="CF97" i="1"/>
  <c r="CF129" i="1"/>
  <c r="CF161" i="1"/>
  <c r="CF193" i="1"/>
  <c r="CF77" i="1"/>
  <c r="CF109" i="1"/>
  <c r="CF141" i="1"/>
  <c r="CF173" i="1"/>
  <c r="CG200" i="1"/>
  <c r="CG198" i="1"/>
  <c r="CG196" i="1"/>
  <c r="CG194" i="1"/>
  <c r="CG192" i="1"/>
  <c r="CG190" i="1"/>
  <c r="CG188" i="1"/>
  <c r="CG186" i="1"/>
  <c r="CG184" i="1"/>
  <c r="CG182" i="1"/>
  <c r="CG180" i="1"/>
  <c r="CG178" i="1"/>
  <c r="CG176" i="1"/>
  <c r="CG174" i="1"/>
  <c r="CG172" i="1"/>
  <c r="CG170" i="1"/>
  <c r="CG168" i="1"/>
  <c r="CG166" i="1"/>
  <c r="CG164" i="1"/>
  <c r="CG162" i="1"/>
  <c r="CG160" i="1"/>
  <c r="CG158" i="1"/>
  <c r="CG156" i="1"/>
  <c r="CG154" i="1"/>
  <c r="CG152" i="1"/>
  <c r="CG150" i="1"/>
  <c r="CG148" i="1"/>
  <c r="CG146" i="1"/>
  <c r="CG144" i="1"/>
  <c r="CG142" i="1"/>
  <c r="CG140" i="1"/>
  <c r="CG138" i="1"/>
  <c r="CG136" i="1"/>
  <c r="CG134" i="1"/>
  <c r="CG132" i="1"/>
  <c r="CG130" i="1"/>
  <c r="CG128" i="1"/>
  <c r="CG126" i="1"/>
  <c r="CG124" i="1"/>
  <c r="CG122" i="1"/>
  <c r="CG120" i="1"/>
  <c r="CG118" i="1"/>
  <c r="CG116" i="1"/>
  <c r="CG114" i="1"/>
  <c r="CG112" i="1"/>
  <c r="CG110" i="1"/>
  <c r="CG108" i="1"/>
  <c r="CG106" i="1"/>
  <c r="CG104" i="1"/>
  <c r="CG102" i="1"/>
  <c r="CG100" i="1"/>
  <c r="CG98" i="1"/>
  <c r="CG96" i="1"/>
  <c r="CG94" i="1"/>
  <c r="CG92" i="1"/>
  <c r="CG90" i="1"/>
  <c r="CG88" i="1"/>
  <c r="CG86" i="1"/>
  <c r="CG84" i="1"/>
  <c r="CG82" i="1"/>
  <c r="CG80" i="1"/>
  <c r="CG78" i="1"/>
  <c r="CG76" i="1"/>
  <c r="CG74" i="1"/>
  <c r="CG72" i="1"/>
  <c r="CG70" i="1"/>
  <c r="CG68" i="1"/>
  <c r="CH66" i="1"/>
  <c r="CG60" i="1"/>
  <c r="CR202" i="1"/>
  <c r="CE60" i="1"/>
  <c r="CC84" i="1"/>
  <c r="CC132" i="1"/>
  <c r="CC170" i="1"/>
  <c r="CD64" i="1"/>
  <c r="CC76" i="1"/>
  <c r="CC138" i="1"/>
  <c r="CB74" i="1"/>
  <c r="CB106" i="1"/>
  <c r="CB130" i="1"/>
  <c r="CB162" i="1"/>
  <c r="CB186" i="1"/>
  <c r="CE68" i="1"/>
  <c r="CE100" i="1"/>
  <c r="CE112" i="1"/>
  <c r="CE128" i="1"/>
  <c r="CE144" i="1"/>
  <c r="CE152" i="1"/>
  <c r="CA56" i="1"/>
  <c r="CF66" i="1"/>
  <c r="CF90" i="1"/>
  <c r="CF122" i="1"/>
  <c r="CF146" i="1"/>
  <c r="CF170" i="1"/>
  <c r="CF186" i="1"/>
  <c r="CH98" i="1"/>
  <c r="CH122" i="1"/>
  <c r="CH146" i="1"/>
  <c r="CH178" i="1"/>
  <c r="CH59" i="1"/>
  <c r="CX202" i="1"/>
  <c r="CT202" i="1"/>
  <c r="CP202" i="1"/>
  <c r="CM202" i="1"/>
  <c r="CV202" i="1"/>
  <c r="CN202" i="1"/>
  <c r="CK202" i="1"/>
  <c r="AM202" i="1"/>
  <c r="AO202" i="1"/>
  <c r="AQ202" i="1"/>
  <c r="CB62" i="1"/>
  <c r="CD60" i="1"/>
  <c r="CC66" i="1"/>
  <c r="CC116" i="1"/>
  <c r="CC146" i="1"/>
  <c r="CC154" i="1"/>
  <c r="CC162" i="1"/>
  <c r="CC178" i="1"/>
  <c r="CC186" i="1"/>
  <c r="CC194" i="1"/>
  <c r="CC90" i="1"/>
  <c r="CC106" i="1"/>
  <c r="CC122" i="1"/>
  <c r="CB66" i="1"/>
  <c r="CB82" i="1"/>
  <c r="CB90" i="1"/>
  <c r="CB98" i="1"/>
  <c r="CB114" i="1"/>
  <c r="CB122" i="1"/>
  <c r="CB138" i="1"/>
  <c r="CB146" i="1"/>
  <c r="CB154" i="1"/>
  <c r="CB170" i="1"/>
  <c r="CB178" i="1"/>
  <c r="CB194" i="1"/>
  <c r="CE72" i="1"/>
  <c r="CE76" i="1"/>
  <c r="CE80" i="1"/>
  <c r="CE88" i="1"/>
  <c r="CE96" i="1"/>
  <c r="CE104" i="1"/>
  <c r="CE120" i="1"/>
  <c r="CE136" i="1"/>
  <c r="CE160" i="1"/>
  <c r="CE168" i="1"/>
  <c r="CE176" i="1"/>
  <c r="CE184" i="1"/>
  <c r="CE192" i="1"/>
  <c r="CE200" i="1"/>
  <c r="BU202" i="1"/>
  <c r="CH78" i="1"/>
  <c r="CG66" i="1"/>
  <c r="CF74" i="1"/>
  <c r="CF82" i="1"/>
  <c r="CF98" i="1"/>
  <c r="CF106" i="1"/>
  <c r="CF114" i="1"/>
  <c r="CF130" i="1"/>
  <c r="CF138" i="1"/>
  <c r="CF154" i="1"/>
  <c r="CF162" i="1"/>
  <c r="CF178" i="1"/>
  <c r="CF194" i="1"/>
  <c r="CD59" i="1"/>
  <c r="CH82" i="1"/>
  <c r="CH90" i="1"/>
  <c r="CH106" i="1"/>
  <c r="CH114" i="1"/>
  <c r="CH130" i="1"/>
  <c r="CH138" i="1"/>
  <c r="CH154" i="1"/>
  <c r="CH162" i="1"/>
  <c r="CH170" i="1"/>
  <c r="CH186" i="1"/>
  <c r="CH194" i="1"/>
  <c r="CB59" i="1"/>
  <c r="AH202" i="1"/>
  <c r="CB60" i="1"/>
  <c r="CB63" i="1"/>
  <c r="CE61" i="1"/>
  <c r="CD187" i="1"/>
  <c r="CC63" i="1"/>
  <c r="CC78" i="1"/>
  <c r="CC96" i="1"/>
  <c r="CC112" i="1"/>
  <c r="CC128" i="1"/>
  <c r="CC144" i="1"/>
  <c r="CC152" i="1"/>
  <c r="CC160" i="1"/>
  <c r="CC168" i="1"/>
  <c r="CC176" i="1"/>
  <c r="CC184" i="1"/>
  <c r="CC192" i="1"/>
  <c r="CC200" i="1"/>
  <c r="CB71" i="1"/>
  <c r="CB79" i="1"/>
  <c r="CB87" i="1"/>
  <c r="CB95" i="1"/>
  <c r="CB103" i="1"/>
  <c r="CB111" i="1"/>
  <c r="CB119" i="1"/>
  <c r="CB127" i="1"/>
  <c r="CB135" i="1"/>
  <c r="CB143" i="1"/>
  <c r="CB151" i="1"/>
  <c r="CB159" i="1"/>
  <c r="CB167" i="1"/>
  <c r="CB175" i="1"/>
  <c r="CB183" i="1"/>
  <c r="CB191" i="1"/>
  <c r="CB199" i="1"/>
  <c r="CD65" i="1"/>
  <c r="CC67" i="1"/>
  <c r="CE69" i="1"/>
  <c r="CD73" i="1"/>
  <c r="CC75" i="1"/>
  <c r="CE77" i="1"/>
  <c r="CD81" i="1"/>
  <c r="CC83" i="1"/>
  <c r="CE85" i="1"/>
  <c r="CD89" i="1"/>
  <c r="CC91" i="1"/>
  <c r="CE93" i="1"/>
  <c r="CD97" i="1"/>
  <c r="CC99" i="1"/>
  <c r="CE101" i="1"/>
  <c r="CD105" i="1"/>
  <c r="CC107" i="1"/>
  <c r="CE109" i="1"/>
  <c r="CD113" i="1"/>
  <c r="CC115" i="1"/>
  <c r="CE117" i="1"/>
  <c r="CD121" i="1"/>
  <c r="CC123" i="1"/>
  <c r="CE125" i="1"/>
  <c r="CD129" i="1"/>
  <c r="CC131" i="1"/>
  <c r="CE133" i="1"/>
  <c r="CD137" i="1"/>
  <c r="CC139" i="1"/>
  <c r="CE141" i="1"/>
  <c r="CD145" i="1"/>
  <c r="CD149" i="1"/>
  <c r="CD153" i="1"/>
  <c r="CD157" i="1"/>
  <c r="CD161" i="1"/>
  <c r="CD165" i="1"/>
  <c r="CD169" i="1"/>
  <c r="CD173" i="1"/>
  <c r="CD177" i="1"/>
  <c r="CE181" i="1"/>
  <c r="CE189" i="1"/>
  <c r="CE197" i="1"/>
  <c r="CC72" i="1"/>
  <c r="CC86" i="1"/>
  <c r="CC102" i="1"/>
  <c r="CC118" i="1"/>
  <c r="CC134" i="1"/>
  <c r="CC185" i="1"/>
  <c r="CC201" i="1"/>
  <c r="CB72" i="1"/>
  <c r="CB80" i="1"/>
  <c r="CB88" i="1"/>
  <c r="CB96" i="1"/>
  <c r="CB104" i="1"/>
  <c r="CB112" i="1"/>
  <c r="CB120" i="1"/>
  <c r="CB128" i="1"/>
  <c r="CB136" i="1"/>
  <c r="CB144" i="1"/>
  <c r="CB152" i="1"/>
  <c r="CB160" i="1"/>
  <c r="CB168" i="1"/>
  <c r="CB176" i="1"/>
  <c r="CB184" i="1"/>
  <c r="CB192" i="1"/>
  <c r="CB200" i="1"/>
  <c r="AJ202" i="1"/>
  <c r="CG145" i="1"/>
  <c r="CG153" i="1"/>
  <c r="CG161" i="1"/>
  <c r="CG169" i="1"/>
  <c r="CG177" i="1"/>
  <c r="CG185" i="1"/>
  <c r="CG193" i="1"/>
  <c r="CG201" i="1"/>
  <c r="CH77" i="1"/>
  <c r="CH73" i="1"/>
  <c r="CG65" i="1"/>
  <c r="CG64" i="1"/>
  <c r="CH79" i="1"/>
  <c r="CH87" i="1"/>
  <c r="CH95" i="1"/>
  <c r="CH103" i="1"/>
  <c r="CH111" i="1"/>
  <c r="CH119" i="1"/>
  <c r="CH127" i="1"/>
  <c r="CH135" i="1"/>
  <c r="CH143" i="1"/>
  <c r="CH151" i="1"/>
  <c r="CH159" i="1"/>
  <c r="CH167" i="1"/>
  <c r="CH175" i="1"/>
  <c r="CH183" i="1"/>
  <c r="CH191" i="1"/>
  <c r="CH199" i="1"/>
  <c r="CF64" i="1"/>
  <c r="CF80" i="1"/>
  <c r="CF88" i="1"/>
  <c r="CF96" i="1"/>
  <c r="CF104" i="1"/>
  <c r="CF112" i="1"/>
  <c r="CF120" i="1"/>
  <c r="CF128" i="1"/>
  <c r="CF136" i="1"/>
  <c r="CF144" i="1"/>
  <c r="CF152" i="1"/>
  <c r="CF160" i="1"/>
  <c r="CF168" i="1"/>
  <c r="CF176" i="1"/>
  <c r="CF184" i="1"/>
  <c r="CF192" i="1"/>
  <c r="CF200" i="1"/>
  <c r="CF75" i="1"/>
  <c r="CF91" i="1"/>
  <c r="CF107" i="1"/>
  <c r="CF123" i="1"/>
  <c r="CF139" i="1"/>
  <c r="CF155" i="1"/>
  <c r="CF171" i="1"/>
  <c r="CF187" i="1"/>
  <c r="CF81" i="1"/>
  <c r="CF113" i="1"/>
  <c r="CF145" i="1"/>
  <c r="CF177" i="1"/>
  <c r="CF93" i="1"/>
  <c r="CF125" i="1"/>
  <c r="CF157" i="1"/>
  <c r="CF189" i="1"/>
  <c r="CE59" i="1"/>
  <c r="CJ202" i="1"/>
  <c r="CW202" i="1"/>
  <c r="BI202" i="1"/>
  <c r="CO202" i="1"/>
  <c r="CL202" i="1"/>
  <c r="BX202" i="1"/>
  <c r="BK202" i="1"/>
  <c r="CQ202" i="1"/>
  <c r="AI202" i="1"/>
  <c r="AW202" i="1"/>
  <c r="BW202" i="1"/>
  <c r="BJ202" i="1"/>
  <c r="BV202" i="1"/>
  <c r="CY56" i="1"/>
  <c r="CY202" i="1" s="1"/>
  <c r="CU56" i="1"/>
  <c r="CU202" i="1" s="1"/>
  <c r="CS56" i="1"/>
  <c r="CS202" i="1" s="1"/>
  <c r="AU202" i="1"/>
  <c r="CD56" i="1"/>
  <c r="CG56" i="1"/>
  <c r="CC56" i="1"/>
  <c r="CB56" i="1"/>
  <c r="CE56" i="1"/>
  <c r="CA427" i="1" l="1"/>
  <c r="CF427" i="1"/>
  <c r="CH440" i="1"/>
  <c r="CB453" i="1"/>
  <c r="CB442" i="1"/>
  <c r="CD442" i="1"/>
  <c r="CB437" i="1"/>
  <c r="CF450" i="1"/>
  <c r="CC466" i="1"/>
  <c r="CE472" i="1"/>
  <c r="CF448" i="1"/>
  <c r="CG448" i="1"/>
  <c r="CE453" i="1"/>
  <c r="CB476" i="1"/>
  <c r="CG476" i="1"/>
  <c r="CB479" i="1"/>
  <c r="CH479" i="1"/>
  <c r="CG458" i="1"/>
  <c r="CC490" i="1"/>
  <c r="CH490" i="1"/>
  <c r="CA556" i="1"/>
  <c r="CB444" i="1"/>
  <c r="CC511" i="1"/>
  <c r="CA497" i="1"/>
  <c r="CG562" i="1"/>
  <c r="CE562" i="1"/>
  <c r="CB530" i="1"/>
  <c r="CC562" i="1"/>
  <c r="CA562" i="1"/>
  <c r="CH503" i="1"/>
  <c r="CB503" i="1"/>
  <c r="CH510" i="1"/>
  <c r="CF497" i="1"/>
  <c r="CG542" i="1"/>
  <c r="CG530" i="1"/>
  <c r="CB556" i="1"/>
  <c r="CA501" i="1"/>
  <c r="CA437" i="1"/>
  <c r="CB497" i="1"/>
  <c r="CH545" i="1"/>
  <c r="CE497" i="1"/>
  <c r="CG466" i="1"/>
  <c r="CD440" i="1"/>
  <c r="CB427" i="1"/>
  <c r="CE427" i="1"/>
  <c r="CD453" i="1"/>
  <c r="CE442" i="1"/>
  <c r="CC442" i="1"/>
  <c r="CE437" i="1"/>
  <c r="CB450" i="1"/>
  <c r="CE450" i="1"/>
  <c r="CE466" i="1"/>
  <c r="CF472" i="1"/>
  <c r="CB448" i="1"/>
  <c r="CF476" i="1"/>
  <c r="CC476" i="1"/>
  <c r="CD479" i="1"/>
  <c r="CE479" i="1"/>
  <c r="CH458" i="1"/>
  <c r="CH542" i="1"/>
  <c r="CG498" i="1"/>
  <c r="CC501" i="1"/>
  <c r="CD511" i="1"/>
  <c r="CE490" i="1"/>
  <c r="CB490" i="1"/>
  <c r="CF444" i="1"/>
  <c r="CE530" i="1"/>
  <c r="CH562" i="1"/>
  <c r="CC525" i="1"/>
  <c r="CC530" i="1"/>
  <c r="CD497" i="1"/>
  <c r="CG503" i="1"/>
  <c r="CB542" i="1"/>
  <c r="CC539" i="1"/>
  <c r="CH556" i="1"/>
  <c r="CH530" i="1"/>
  <c r="CB562" i="1"/>
  <c r="CC556" i="1"/>
  <c r="CA472" i="1"/>
  <c r="CA511" i="1"/>
  <c r="CH432" i="1"/>
  <c r="CC448" i="1"/>
  <c r="CG442" i="1"/>
  <c r="CB472" i="1"/>
  <c r="CG440" i="1"/>
  <c r="CG513" i="1"/>
  <c r="CH472" i="1"/>
  <c r="CF440" i="1"/>
  <c r="CA440" i="1"/>
  <c r="CC427" i="1"/>
  <c r="CG453" i="1"/>
  <c r="CF442" i="1"/>
  <c r="CF437" i="1"/>
  <c r="CC450" i="1"/>
  <c r="CH450" i="1"/>
  <c r="CD466" i="1"/>
  <c r="CH466" i="1"/>
  <c r="CG472" i="1"/>
  <c r="CE448" i="1"/>
  <c r="CA476" i="1"/>
  <c r="CA479" i="1"/>
  <c r="CF542" i="1"/>
  <c r="CC444" i="1"/>
  <c r="CG444" i="1"/>
  <c r="CB511" i="1"/>
  <c r="CF525" i="1"/>
  <c r="CC503" i="1"/>
  <c r="CC510" i="1"/>
  <c r="CC542" i="1"/>
  <c r="CA530" i="1"/>
  <c r="CG527" i="1"/>
  <c r="CF556" i="1"/>
  <c r="CA432" i="1"/>
  <c r="CA503" i="1"/>
  <c r="CA444" i="1"/>
  <c r="CC437" i="1"/>
  <c r="CH505" i="1"/>
  <c r="CE422" i="1"/>
  <c r="CG422" i="1"/>
  <c r="CC430" i="1"/>
  <c r="CF509" i="1"/>
  <c r="CC470" i="1"/>
  <c r="CH438" i="1"/>
  <c r="CC425" i="1"/>
  <c r="CF425" i="1"/>
  <c r="CA430" i="1"/>
  <c r="CB459" i="1"/>
  <c r="CD454" i="1"/>
  <c r="CD461" i="1"/>
  <c r="CG461" i="1"/>
  <c r="CF423" i="1"/>
  <c r="CC423" i="1"/>
  <c r="CE464" i="1"/>
  <c r="CC446" i="1"/>
  <c r="CB446" i="1"/>
  <c r="CF458" i="1"/>
  <c r="CC459" i="1"/>
  <c r="CH473" i="1"/>
  <c r="CH499" i="1"/>
  <c r="CB499" i="1"/>
  <c r="CG509" i="1"/>
  <c r="CD470" i="1"/>
  <c r="CF494" i="1"/>
  <c r="CE534" i="1"/>
  <c r="CE525" i="1"/>
  <c r="CD525" i="1"/>
  <c r="CH528" i="1"/>
  <c r="CE528" i="1"/>
  <c r="CB520" i="1"/>
  <c r="CB510" i="1"/>
  <c r="CD527" i="1"/>
  <c r="CA561" i="1"/>
  <c r="CG500" i="1"/>
  <c r="CA454" i="1"/>
  <c r="CA499" i="1"/>
  <c r="CC422" i="1"/>
  <c r="CG467" i="1"/>
  <c r="CB467" i="1"/>
  <c r="CE461" i="1"/>
  <c r="CD494" i="1"/>
  <c r="CG499" i="1"/>
  <c r="CG507" i="1"/>
  <c r="CE520" i="1"/>
  <c r="CB464" i="1"/>
  <c r="CG470" i="1"/>
  <c r="CG454" i="1"/>
  <c r="CB525" i="1"/>
  <c r="CD430" i="1"/>
  <c r="CA425" i="1"/>
  <c r="CH461" i="1"/>
  <c r="CH454" i="1"/>
  <c r="CC449" i="1"/>
  <c r="CG423" i="1"/>
  <c r="CD423" i="1"/>
  <c r="CC464" i="1"/>
  <c r="CE446" i="1"/>
  <c r="CA458" i="1"/>
  <c r="CB473" i="1"/>
  <c r="CD499" i="1"/>
  <c r="CA509" i="1"/>
  <c r="CD464" i="1"/>
  <c r="CE444" i="1"/>
  <c r="CE470" i="1"/>
  <c r="CA534" i="1"/>
  <c r="CA494" i="1"/>
  <c r="CG494" i="1"/>
  <c r="CG534" i="1"/>
  <c r="CG525" i="1"/>
  <c r="CF528" i="1"/>
  <c r="CD520" i="1"/>
  <c r="CF527" i="1"/>
  <c r="CE527" i="1"/>
  <c r="CG561" i="1"/>
  <c r="CF500" i="1"/>
  <c r="CH561" i="1"/>
  <c r="CA450" i="1"/>
  <c r="CD422" i="1"/>
  <c r="CB465" i="1"/>
  <c r="CF467" i="1"/>
  <c r="CE440" i="1"/>
  <c r="CG473" i="1"/>
  <c r="CG477" i="1"/>
  <c r="CH507" i="1"/>
  <c r="CD528" i="1"/>
  <c r="CC552" i="1"/>
  <c r="CH534" i="1"/>
  <c r="CE473" i="1"/>
  <c r="CE499" i="1"/>
  <c r="CF470" i="1"/>
  <c r="CB494" i="1"/>
  <c r="CA525" i="1"/>
  <c r="CG520" i="1"/>
  <c r="CB561" i="1"/>
  <c r="CA528" i="1"/>
  <c r="CB440" i="1"/>
  <c r="CG501" i="1"/>
  <c r="CE501" i="1"/>
  <c r="CH467" i="1"/>
  <c r="CG547" i="1"/>
  <c r="AC565" i="1"/>
  <c r="CB420" i="1"/>
  <c r="CB568" i="1" s="1"/>
  <c r="CG420" i="1"/>
  <c r="CF420" i="1"/>
  <c r="CA420" i="1"/>
  <c r="CE420" i="1"/>
  <c r="CH420" i="1"/>
  <c r="CD420" i="1"/>
  <c r="AP565" i="1"/>
  <c r="CH419" i="1"/>
  <c r="CA419" i="1"/>
  <c r="CF482" i="1"/>
  <c r="CC482" i="1"/>
  <c r="CH482" i="1"/>
  <c r="CR422" i="1"/>
  <c r="CR565" i="1" s="1"/>
  <c r="BH565" i="1"/>
  <c r="CW421" i="1"/>
  <c r="CW565" i="1" s="1"/>
  <c r="BV565" i="1"/>
  <c r="CN420" i="1"/>
  <c r="CN565" i="1" s="1"/>
  <c r="AU565" i="1"/>
  <c r="CA457" i="1"/>
  <c r="CD457" i="1"/>
  <c r="CH457" i="1"/>
  <c r="CG457" i="1"/>
  <c r="CE457" i="1"/>
  <c r="CH451" i="1"/>
  <c r="CD451" i="1"/>
  <c r="CG438" i="1"/>
  <c r="CE438" i="1"/>
  <c r="CC438" i="1"/>
  <c r="CB438" i="1"/>
  <c r="CA438" i="1"/>
  <c r="CD438" i="1"/>
  <c r="CB430" i="1"/>
  <c r="CG430" i="1"/>
  <c r="CE430" i="1"/>
  <c r="BG565" i="1"/>
  <c r="BF565" i="1"/>
  <c r="CF449" i="1"/>
  <c r="CA482" i="1"/>
  <c r="CE482" i="1"/>
  <c r="Z565" i="1"/>
  <c r="CA506" i="1"/>
  <c r="CF506" i="1"/>
  <c r="CF518" i="1"/>
  <c r="CP565" i="1"/>
  <c r="CB457" i="1"/>
  <c r="CD506" i="1"/>
  <c r="CC518" i="1"/>
  <c r="CG518" i="1"/>
  <c r="CH527" i="1"/>
  <c r="AW565" i="1"/>
  <c r="AQ565" i="1"/>
  <c r="CC457" i="1"/>
  <c r="CF457" i="1"/>
  <c r="BR565" i="1"/>
  <c r="CH464" i="1"/>
  <c r="CC458" i="1"/>
  <c r="CD518" i="1"/>
  <c r="CC561" i="1"/>
  <c r="CF561" i="1"/>
  <c r="CK419" i="1"/>
  <c r="CK565" i="1" s="1"/>
  <c r="AI565" i="1"/>
  <c r="CB474" i="1"/>
  <c r="CH474" i="1"/>
  <c r="CF474" i="1"/>
  <c r="CD474" i="1"/>
  <c r="CG474" i="1"/>
  <c r="BC565" i="1"/>
  <c r="AM565" i="1"/>
  <c r="AZ565" i="1"/>
  <c r="CF421" i="1"/>
  <c r="CG445" i="1"/>
  <c r="CC451" i="1"/>
  <c r="CB458" i="1"/>
  <c r="CG488" i="1"/>
  <c r="CA470" i="1"/>
  <c r="CH488" i="1"/>
  <c r="AS565" i="1"/>
  <c r="AY565" i="1"/>
  <c r="AF565" i="1"/>
  <c r="CE419" i="1"/>
  <c r="CG475" i="1"/>
  <c r="CA451" i="1"/>
  <c r="CF488" i="1"/>
  <c r="CB470" i="1"/>
  <c r="CD500" i="1"/>
  <c r="CD495" i="1"/>
  <c r="CA495" i="1"/>
  <c r="CE510" i="1"/>
  <c r="CG510" i="1"/>
  <c r="CD510" i="1"/>
  <c r="CG451" i="1"/>
  <c r="CB495" i="1"/>
  <c r="CD488" i="1"/>
  <c r="CE500" i="1"/>
  <c r="CA421" i="1"/>
  <c r="CC421" i="1"/>
  <c r="CB421" i="1"/>
  <c r="CH531" i="1"/>
  <c r="CG531" i="1"/>
  <c r="CE531" i="1"/>
  <c r="CA531" i="1"/>
  <c r="CD531" i="1"/>
  <c r="CB531" i="1"/>
  <c r="CG449" i="1"/>
  <c r="CH449" i="1"/>
  <c r="CE506" i="1"/>
  <c r="CC506" i="1"/>
  <c r="CG506" i="1"/>
  <c r="CV420" i="1"/>
  <c r="CV565" i="1" s="1"/>
  <c r="BU565" i="1"/>
  <c r="CL419" i="1"/>
  <c r="CL565" i="1" s="1"/>
  <c r="AJ565" i="1"/>
  <c r="AL565" i="1"/>
  <c r="CB482" i="1"/>
  <c r="BB565" i="1"/>
  <c r="CD445" i="1"/>
  <c r="BT565" i="1"/>
  <c r="CE458" i="1"/>
  <c r="BA565" i="1"/>
  <c r="CG421" i="1"/>
  <c r="CG482" i="1"/>
  <c r="AE565" i="1"/>
  <c r="CD419" i="1"/>
  <c r="AR565" i="1"/>
  <c r="AD565" i="1"/>
  <c r="CG419" i="1"/>
  <c r="CH430" i="1"/>
  <c r="CE451" i="1"/>
  <c r="CH495" i="1"/>
  <c r="CA488" i="1"/>
  <c r="CH518" i="1"/>
  <c r="CC500" i="1"/>
  <c r="CH459" i="1"/>
  <c r="CG459" i="1"/>
  <c r="CA459" i="1"/>
  <c r="CD459" i="1"/>
  <c r="CH475" i="1"/>
  <c r="CF475" i="1"/>
  <c r="CD475" i="1"/>
  <c r="CB483" i="1"/>
  <c r="CD483" i="1"/>
  <c r="CC483" i="1"/>
  <c r="CF483" i="1"/>
  <c r="CE483" i="1"/>
  <c r="CA483" i="1"/>
  <c r="CG483" i="1"/>
  <c r="BM565" i="1"/>
  <c r="CB451" i="1"/>
  <c r="CF495" i="1"/>
  <c r="CB500" i="1"/>
  <c r="CG526" i="1"/>
  <c r="CE526" i="1"/>
  <c r="CC526" i="1"/>
  <c r="CD526" i="1"/>
  <c r="CB526" i="1"/>
  <c r="CA526" i="1"/>
  <c r="CJ419" i="1"/>
  <c r="CJ565" i="1" s="1"/>
  <c r="AH565" i="1"/>
  <c r="CT422" i="1"/>
  <c r="CT565" i="1" s="1"/>
  <c r="BJ565" i="1"/>
  <c r="CY421" i="1"/>
  <c r="CY565" i="1" s="1"/>
  <c r="BX565" i="1"/>
  <c r="CE496" i="1"/>
  <c r="CC496" i="1"/>
  <c r="CB496" i="1"/>
  <c r="CG496" i="1"/>
  <c r="CA496" i="1"/>
  <c r="CF496" i="1"/>
  <c r="BQ565" i="1"/>
  <c r="AO565" i="1"/>
  <c r="CD421" i="1"/>
  <c r="BL565" i="1"/>
  <c r="BP565" i="1"/>
  <c r="BN565" i="1"/>
  <c r="AB565" i="1"/>
  <c r="CC419" i="1"/>
  <c r="CC568" i="1" s="1"/>
  <c r="CC474" i="1"/>
  <c r="CF464" i="1"/>
  <c r="CE495" i="1"/>
  <c r="CH500" i="1"/>
  <c r="CU420" i="1"/>
  <c r="CU565" i="1" s="1"/>
  <c r="BK565" i="1"/>
  <c r="CM419" i="1"/>
  <c r="CM565" i="1" s="1"/>
  <c r="AK565" i="1"/>
  <c r="CE445" i="1"/>
  <c r="CC445" i="1"/>
  <c r="CH445" i="1"/>
  <c r="CB488" i="1"/>
  <c r="CE488" i="1"/>
  <c r="CH523" i="1"/>
  <c r="CG523" i="1"/>
  <c r="CE523" i="1"/>
  <c r="CD523" i="1"/>
  <c r="CB523" i="1"/>
  <c r="CA523" i="1"/>
  <c r="CQ419" i="1"/>
  <c r="CQ565" i="1" s="1"/>
  <c r="AX565" i="1"/>
  <c r="CO424" i="1"/>
  <c r="CO565" i="1" s="1"/>
  <c r="AV565" i="1"/>
  <c r="CS422" i="1"/>
  <c r="CS565" i="1" s="1"/>
  <c r="BI565" i="1"/>
  <c r="CX421" i="1"/>
  <c r="CX565" i="1" s="1"/>
  <c r="BW565" i="1"/>
  <c r="CC498" i="1"/>
  <c r="CB498" i="1"/>
  <c r="CF498" i="1"/>
  <c r="CD498" i="1"/>
  <c r="CA498" i="1"/>
  <c r="CH509" i="1"/>
  <c r="CD509" i="1"/>
  <c r="CC509" i="1"/>
  <c r="CB509" i="1"/>
  <c r="CG539" i="1"/>
  <c r="CB539" i="1"/>
  <c r="CA539" i="1"/>
  <c r="CF539" i="1"/>
  <c r="CE539" i="1"/>
  <c r="Y565" i="1"/>
  <c r="BO565" i="1"/>
  <c r="BS565" i="1"/>
  <c r="AN565" i="1"/>
  <c r="CD449" i="1"/>
  <c r="CH421" i="1"/>
  <c r="AG565" i="1"/>
  <c r="CB449" i="1"/>
  <c r="CD482" i="1"/>
  <c r="CF531" i="1"/>
  <c r="CA445" i="1"/>
  <c r="CA449" i="1"/>
  <c r="CF523" i="1"/>
  <c r="BD565" i="1"/>
  <c r="CF419" i="1"/>
  <c r="BE565" i="1"/>
  <c r="AA565" i="1"/>
  <c r="AT565" i="1"/>
  <c r="CF445" i="1"/>
  <c r="CA474" i="1"/>
  <c r="CH496" i="1"/>
  <c r="CA464" i="1"/>
  <c r="CC495" i="1"/>
  <c r="CH506" i="1"/>
  <c r="CD561" i="1"/>
  <c r="CA205" i="1"/>
  <c r="CA206" i="1" s="1"/>
  <c r="CA207" i="1" s="1"/>
  <c r="AB40" i="1" s="1"/>
  <c r="B40" i="1" s="1"/>
  <c r="B403" i="1" s="1"/>
  <c r="BI205" i="1"/>
  <c r="P46" i="1" s="1"/>
  <c r="P409" i="1" s="1"/>
  <c r="Y409" i="1" s="1"/>
  <c r="BL205" i="1"/>
  <c r="P47" i="1" s="1"/>
  <c r="P410" i="1" s="1"/>
  <c r="Y410" i="1" s="1"/>
  <c r="AB205" i="1"/>
  <c r="P41" i="1" s="1"/>
  <c r="P404" i="1" s="1"/>
  <c r="Y404" i="1" s="1"/>
  <c r="AU203" i="1"/>
  <c r="CF205" i="1"/>
  <c r="Z45" i="1" s="1"/>
  <c r="J45" i="1" s="1"/>
  <c r="J408" i="1" s="1"/>
  <c r="AZ205" i="1"/>
  <c r="P45" i="1" s="1"/>
  <c r="P408" i="1" s="1"/>
  <c r="Y408" i="1" s="1"/>
  <c r="AQ205" i="1"/>
  <c r="P44" i="1" s="1"/>
  <c r="P407" i="1" s="1"/>
  <c r="Y407" i="1" s="1"/>
  <c r="AN205" i="1"/>
  <c r="P43" i="1" s="1"/>
  <c r="P406" i="1" s="1"/>
  <c r="Y406" i="1" s="1"/>
  <c r="Y205" i="1"/>
  <c r="P40" i="1" s="1"/>
  <c r="P403" i="1" s="1"/>
  <c r="Y403" i="1" s="1"/>
  <c r="AH205" i="1"/>
  <c r="P42" i="1" s="1"/>
  <c r="P405" i="1" s="1"/>
  <c r="Y405" i="1" s="1"/>
  <c r="BO205" i="1"/>
  <c r="CH205" i="1"/>
  <c r="CH206" i="1" s="1"/>
  <c r="CH207" i="1" s="1"/>
  <c r="AB47" i="1" s="1"/>
  <c r="B47" i="1" s="1"/>
  <c r="B410" i="1" s="1"/>
  <c r="CG205" i="1"/>
  <c r="CG206" i="1" s="1"/>
  <c r="CG207" i="1" s="1"/>
  <c r="AB46" i="1" s="1"/>
  <c r="B46" i="1" s="1"/>
  <c r="B409" i="1" s="1"/>
  <c r="CC205" i="1"/>
  <c r="CC206" i="1" s="1"/>
  <c r="CC207" i="1" s="1"/>
  <c r="AB42" i="1" s="1"/>
  <c r="B42" i="1" s="1"/>
  <c r="B405" i="1" s="1"/>
  <c r="CP205" i="1"/>
  <c r="R49" i="1" s="1"/>
  <c r="CB205" i="1"/>
  <c r="CB206" i="1" s="1"/>
  <c r="CB207" i="1" s="1"/>
  <c r="AB41" i="1" s="1"/>
  <c r="B41" i="1" s="1"/>
  <c r="B404" i="1" s="1"/>
  <c r="AH203" i="1"/>
  <c r="BU203" i="1"/>
  <c r="CE205" i="1"/>
  <c r="CE206" i="1" s="1"/>
  <c r="CE207" i="1" s="1"/>
  <c r="AB44" i="1" s="1"/>
  <c r="B44" i="1" s="1"/>
  <c r="B407" i="1" s="1"/>
  <c r="CD205" i="1"/>
  <c r="CD206" i="1" s="1"/>
  <c r="CD207" i="1" s="1"/>
  <c r="AB43" i="1" s="1"/>
  <c r="B43" i="1" s="1"/>
  <c r="B406" i="1" s="1"/>
  <c r="BH203" i="1"/>
  <c r="CF568" i="1" l="1"/>
  <c r="Z408" i="1" s="1"/>
  <c r="CA568" i="1"/>
  <c r="Z403" i="1" s="1"/>
  <c r="CH568" i="1"/>
  <c r="Z410" i="1" s="1"/>
  <c r="CD568" i="1"/>
  <c r="CD569" i="1" s="1"/>
  <c r="CD570" i="1" s="1"/>
  <c r="AB406" i="1" s="1"/>
  <c r="CG568" i="1"/>
  <c r="Z409" i="1" s="1"/>
  <c r="CE568" i="1"/>
  <c r="CE569" i="1" s="1"/>
  <c r="CE570" i="1" s="1"/>
  <c r="AB407" i="1" s="1"/>
  <c r="Y568" i="1"/>
  <c r="AQ568" i="1"/>
  <c r="Y46" i="1"/>
  <c r="R46" i="1" s="1"/>
  <c r="R409" i="1" s="1"/>
  <c r="AB568" i="1"/>
  <c r="BH566" i="1"/>
  <c r="BU566" i="1"/>
  <c r="BL568" i="1"/>
  <c r="AU566" i="1"/>
  <c r="AH566" i="1"/>
  <c r="AN568" i="1"/>
  <c r="BO568" i="1"/>
  <c r="Z404" i="1"/>
  <c r="CB569" i="1"/>
  <c r="CB570" i="1" s="1"/>
  <c r="AB404" i="1" s="1"/>
  <c r="Z405" i="1"/>
  <c r="CC569" i="1"/>
  <c r="CC570" i="1" s="1"/>
  <c r="AB405" i="1" s="1"/>
  <c r="BI568" i="1"/>
  <c r="Y47" i="1"/>
  <c r="R47" i="1" s="1"/>
  <c r="R410" i="1" s="1"/>
  <c r="CP568" i="1"/>
  <c r="R412" i="1" s="1"/>
  <c r="AH568" i="1"/>
  <c r="AZ568" i="1"/>
  <c r="Z40" i="1"/>
  <c r="J40" i="1" s="1"/>
  <c r="J403" i="1" s="1"/>
  <c r="Y41" i="1"/>
  <c r="R41" i="1" s="1"/>
  <c r="R404" i="1" s="1"/>
  <c r="CF206" i="1"/>
  <c r="CF207" i="1" s="1"/>
  <c r="AB45" i="1" s="1"/>
  <c r="B45" i="1" s="1"/>
  <c r="B408" i="1" s="1"/>
  <c r="Y44" i="1"/>
  <c r="R44" i="1" s="1"/>
  <c r="R407" i="1" s="1"/>
  <c r="Y45" i="1"/>
  <c r="R45" i="1" s="1"/>
  <c r="R408" i="1" s="1"/>
  <c r="Y43" i="1"/>
  <c r="R43" i="1" s="1"/>
  <c r="R406" i="1" s="1"/>
  <c r="Y40" i="1"/>
  <c r="R40" i="1" s="1"/>
  <c r="R403" i="1" s="1"/>
  <c r="Y42" i="1"/>
  <c r="R42" i="1" s="1"/>
  <c r="R405" i="1" s="1"/>
  <c r="Z47" i="1"/>
  <c r="J47" i="1" s="1"/>
  <c r="J410" i="1" s="1"/>
  <c r="Z43" i="1"/>
  <c r="J43" i="1" s="1"/>
  <c r="J406" i="1" s="1"/>
  <c r="Z41" i="1"/>
  <c r="J41" i="1" s="1"/>
  <c r="J404" i="1" s="1"/>
  <c r="BC205" i="1"/>
  <c r="Y49" i="1" s="1"/>
  <c r="P49" i="1" s="1"/>
  <c r="Z46" i="1"/>
  <c r="J46" i="1" s="1"/>
  <c r="J409" i="1" s="1"/>
  <c r="Z44" i="1"/>
  <c r="J44" i="1" s="1"/>
  <c r="J407" i="1" s="1"/>
  <c r="Z42" i="1"/>
  <c r="J42" i="1" s="1"/>
  <c r="J405" i="1" s="1"/>
  <c r="CG569" i="1" l="1"/>
  <c r="CG570" i="1" s="1"/>
  <c r="AB409" i="1" s="1"/>
  <c r="Z407" i="1"/>
  <c r="CF569" i="1"/>
  <c r="CF570" i="1" s="1"/>
  <c r="AB408" i="1" s="1"/>
  <c r="CA569" i="1"/>
  <c r="CA570" i="1" s="1"/>
  <c r="AB403" i="1" s="1"/>
  <c r="AA403" i="1" s="1"/>
  <c r="Z406" i="1"/>
  <c r="CH569" i="1"/>
  <c r="CH570" i="1" s="1"/>
  <c r="AB410" i="1" s="1"/>
  <c r="BC568" i="1"/>
  <c r="Y412" i="1" s="1"/>
  <c r="E412" i="1"/>
  <c r="E49" i="1"/>
  <c r="Q49" i="1"/>
  <c r="Q412" i="1" l="1"/>
  <c r="P412" i="1"/>
</calcChain>
</file>

<file path=xl/comments1.xml><?xml version="1.0" encoding="utf-8"?>
<comments xmlns="http://schemas.openxmlformats.org/spreadsheetml/2006/main">
  <authors>
    <author>User</author>
    <author>Martin</author>
    <author>Uživatel2</author>
    <author>Lubor</author>
    <author/>
  </authors>
  <commentList>
    <comment ref="J38" authorId="0" shapeId="0">
      <text>
        <r>
          <rPr>
            <b/>
            <sz val="9"/>
            <color indexed="81"/>
            <rFont val="Tahoma"/>
            <family val="2"/>
            <charset val="238"/>
          </rPr>
          <t>Vyber možnost
    ANO   /   NE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  <charset val="238"/>
          </rPr>
          <t>Orientačně předpokládaný počet desek dle zadaného formátu DTDL</t>
        </r>
      </text>
    </comment>
    <comment ref="D39" authorId="2" shapeId="0">
      <text>
        <r>
          <rPr>
            <sz val="9"/>
            <color indexed="81"/>
            <rFont val="Tahoma"/>
            <family val="2"/>
            <charset val="238"/>
          </rPr>
          <t xml:space="preserve">Používat označení výrobců materilálu.
</t>
        </r>
      </text>
    </comment>
    <comment ref="F39" authorId="2" shapeId="0">
      <text>
        <r>
          <rPr>
            <sz val="9"/>
            <color indexed="81"/>
            <rFont val="Tahoma"/>
            <family val="2"/>
            <charset val="238"/>
          </rPr>
          <t xml:space="preserve">
Rozměr po létech</t>
        </r>
      </text>
    </comment>
    <comment ref="G39" authorId="2" shapeId="0">
      <text>
        <r>
          <rPr>
            <sz val="9"/>
            <color indexed="81"/>
            <rFont val="Tahoma"/>
            <family val="2"/>
            <charset val="238"/>
          </rPr>
          <t xml:space="preserve">
Rozměr přes léta</t>
        </r>
      </text>
    </comment>
    <comment ref="J39" authorId="1" shapeId="0">
      <text>
        <r>
          <rPr>
            <b/>
            <sz val="9"/>
            <color indexed="81"/>
            <rFont val="Tahoma"/>
            <family val="2"/>
            <charset val="238"/>
          </rPr>
          <t>Přesný počet m2 z vámi zadaných dílců</t>
        </r>
      </text>
    </comment>
    <comment ref="K39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Typ lepidla které bude použito k olepení konkrétní hrany
Klikněte na pole a vyberte z zadaných možností
</t>
        </r>
      </text>
    </comment>
    <comment ref="L39" authorId="2" shapeId="0">
      <text>
        <r>
          <rPr>
            <sz val="9"/>
            <color indexed="81"/>
            <rFont val="Tahoma"/>
            <family val="2"/>
            <charset val="238"/>
          </rPr>
          <t xml:space="preserve">Zde zadejte dekor či označení hrany pro olepení dílce
 </t>
        </r>
      </text>
    </comment>
    <comment ref="N39" authorId="1" shapeId="0">
      <text>
        <r>
          <rPr>
            <b/>
            <sz val="9"/>
            <color indexed="81"/>
            <rFont val="Tahoma"/>
            <family val="2"/>
            <charset val="238"/>
          </rPr>
          <t>Klikni do pole a vyber z možností</t>
        </r>
      </text>
    </comment>
    <comment ref="O39" authorId="1" shapeId="0">
      <text>
        <r>
          <rPr>
            <b/>
            <sz val="9"/>
            <color indexed="81"/>
            <rFont val="Tahoma"/>
            <family val="2"/>
            <charset val="238"/>
          </rPr>
          <t>Písmeno označuje typ  hrany která se má použít k olepení dílce</t>
        </r>
      </text>
    </comment>
    <comment ref="P39" authorId="1" shapeId="0">
      <text>
        <r>
          <rPr>
            <b/>
            <sz val="9"/>
            <color indexed="81"/>
            <rFont val="Tahoma"/>
            <family val="2"/>
            <charset val="238"/>
          </rPr>
          <t>Počet metrů ,
včetně prostřihů</t>
        </r>
      </text>
    </comment>
    <comment ref="L49" authorId="1" shapeId="0">
      <text>
        <r>
          <rPr>
            <b/>
            <sz val="9"/>
            <color indexed="81"/>
            <rFont val="Tahoma"/>
            <family val="2"/>
            <charset val="238"/>
          </rPr>
          <t>Vytvoření falce na dílec:
FL - falc na leve straně dílce
FP - falc na pravé straně dílce
F - bez určení strany
DR - drážka v dílci  (nutno blíže         specifikovat)</t>
        </r>
      </text>
    </comment>
    <comment ref="B55" authorId="1" shapeId="0">
      <text>
        <r>
          <rPr>
            <b/>
            <sz val="9"/>
            <color indexed="81"/>
            <rFont val="Tahoma"/>
            <family val="2"/>
            <charset val="238"/>
          </rPr>
          <t>Pořadové číslo dílců</t>
        </r>
      </text>
    </comment>
    <comment ref="D55" authorId="2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Vaše označení dílce </t>
        </r>
        <r>
          <rPr>
            <sz val="9"/>
            <color indexed="81"/>
            <rFont val="Tahoma"/>
            <family val="2"/>
            <charset val="238"/>
          </rPr>
          <t xml:space="preserve">např.
"bok", stejné označení
</t>
        </r>
        <r>
          <rPr>
            <b/>
            <sz val="9"/>
            <color indexed="81"/>
            <rFont val="Tahoma"/>
            <family val="2"/>
            <charset val="238"/>
          </rPr>
          <t>neopakovat</t>
        </r>
        <r>
          <rPr>
            <sz val="9"/>
            <color indexed="81"/>
            <rFont val="Tahoma"/>
            <family val="2"/>
            <charset val="238"/>
          </rPr>
          <t>,použít např. označení bok, bok1, ….)</t>
        </r>
        <r>
          <rPr>
            <i/>
            <sz val="9"/>
            <color indexed="81"/>
            <rFont val="Tahoma"/>
            <family val="2"/>
            <charset val="238"/>
          </rPr>
          <t xml:space="preserve">
bude vytištěno na štítku dílce</t>
        </r>
      </text>
    </comment>
    <comment ref="E55" authorId="2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Rozměr dílce po létech včetně hran v mm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i/>
            <sz val="9"/>
            <color indexed="81"/>
            <rFont val="Tahoma"/>
            <family val="2"/>
            <charset val="238"/>
          </rPr>
          <t xml:space="preserve">bude vytištěno na štítku dílce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5" authorId="2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Rozměr dílce přes léta včetně hran v mm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i/>
            <sz val="9"/>
            <color indexed="81"/>
            <rFont val="Tahoma"/>
            <family val="2"/>
            <charset val="238"/>
          </rPr>
          <t>bude vytištěno na štítku dílce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5" authorId="2" shapeId="0">
      <text>
        <r>
          <rPr>
            <sz val="9"/>
            <color indexed="81"/>
            <rFont val="Tahoma"/>
            <family val="2"/>
            <charset val="238"/>
          </rPr>
          <t xml:space="preserve">
Počet dílců daného 
rozměru a olepení
</t>
        </r>
      </text>
    </comment>
    <comment ref="I55" authorId="3" shapeId="0">
      <text>
        <r>
          <rPr>
            <sz val="9"/>
            <color indexed="81"/>
            <rFont val="Tahoma"/>
            <family val="2"/>
            <charset val="238"/>
          </rPr>
          <t>Otočitelnost dílce-
-rozměr X po létech= NE,
-material bez vzoru, nebo když není vzor důležitý (např. neviditelné
 dílce)= ANO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55" authorId="2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Použitý material dílců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i/>
            <sz val="9"/>
            <color indexed="81"/>
            <rFont val="Tahoma"/>
            <family val="2"/>
            <charset val="238"/>
          </rPr>
          <t>bude vytištěno na štítku dílce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55" authorId="2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Olepení hrany X1 (přední hrany)</t>
        </r>
        <r>
          <rPr>
            <sz val="9"/>
            <color indexed="81"/>
            <rFont val="Tahoma"/>
            <family val="2"/>
            <charset val="238"/>
          </rPr>
          <t xml:space="preserve">
uvádět písmeno z legendy materiálů </t>
        </r>
        <r>
          <rPr>
            <b/>
            <sz val="9"/>
            <color indexed="81"/>
            <rFont val="Tahoma"/>
            <family val="2"/>
            <charset val="238"/>
          </rPr>
          <t>(POUŽÍVAT VELKÉ PÍSMENO)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i/>
            <sz val="9"/>
            <color indexed="81"/>
            <rFont val="Tahoma"/>
            <family val="2"/>
            <charset val="238"/>
          </rPr>
          <t>bude vytištěno na štítku dílce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55" authorId="2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Olepení hrany X2 (zadní hrany)</t>
        </r>
        <r>
          <rPr>
            <sz val="9"/>
            <color indexed="81"/>
            <rFont val="Tahoma"/>
            <family val="2"/>
            <charset val="238"/>
          </rPr>
          <t xml:space="preserve">
uvádět písmeno z legendy materiálů </t>
        </r>
        <r>
          <rPr>
            <b/>
            <sz val="9"/>
            <color indexed="81"/>
            <rFont val="Tahoma"/>
            <family val="2"/>
            <charset val="238"/>
          </rPr>
          <t>(POUŽÍVAT VELKÉ PÍSMENO)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i/>
            <sz val="9"/>
            <color indexed="81"/>
            <rFont val="Tahoma"/>
            <family val="2"/>
            <charset val="238"/>
          </rPr>
          <t>bude vytištěno na štítku dílce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55" authorId="2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Olepení hrany Y1</t>
        </r>
        <r>
          <rPr>
            <sz val="9"/>
            <color indexed="81"/>
            <rFont val="Tahoma"/>
            <family val="2"/>
            <charset val="238"/>
          </rPr>
          <t xml:space="preserve">
 </t>
        </r>
        <r>
          <rPr>
            <b/>
            <sz val="9"/>
            <color indexed="81"/>
            <rFont val="Tahoma"/>
            <family val="2"/>
            <charset val="238"/>
          </rPr>
          <t>(levé hrany)</t>
        </r>
        <r>
          <rPr>
            <sz val="9"/>
            <color indexed="81"/>
            <rFont val="Tahoma"/>
            <family val="2"/>
            <charset val="238"/>
          </rPr>
          <t xml:space="preserve">
uvádět písmeno z legendy materiálů </t>
        </r>
        <r>
          <rPr>
            <b/>
            <sz val="9"/>
            <color indexed="81"/>
            <rFont val="Tahoma"/>
            <family val="2"/>
            <charset val="238"/>
          </rPr>
          <t>(POUŽÍVAT VELKÉ PÍSMENO)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i/>
            <sz val="9"/>
            <color indexed="81"/>
            <rFont val="Tahoma"/>
            <family val="2"/>
            <charset val="238"/>
          </rPr>
          <t>bude vytištěno na štítku dílce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55" authorId="2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Olepení hrany Y2
(pravé hrany)</t>
        </r>
        <r>
          <rPr>
            <sz val="9"/>
            <color indexed="81"/>
            <rFont val="Tahoma"/>
            <family val="2"/>
            <charset val="238"/>
          </rPr>
          <t xml:space="preserve">
uvádět písmeno z legendy materiálů </t>
        </r>
        <r>
          <rPr>
            <b/>
            <sz val="9"/>
            <color indexed="81"/>
            <rFont val="Tahoma"/>
            <family val="2"/>
            <charset val="238"/>
          </rPr>
          <t>(POUŽÍVAT VELKÉ PÍSMENO)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i/>
            <sz val="9"/>
            <color indexed="81"/>
            <rFont val="Tahoma"/>
            <family val="2"/>
            <charset val="238"/>
          </rPr>
          <t>bude vytištěno na štítku dílce</t>
        </r>
      </text>
    </comment>
    <comment ref="O55" authorId="1" shapeId="0">
      <text>
        <r>
          <rPr>
            <sz val="9"/>
            <color indexed="81"/>
            <rFont val="Tahoma"/>
            <family val="2"/>
            <charset val="238"/>
          </rPr>
          <t xml:space="preserve">0 = olepeni dílce s předfrezem
1 = olepení dílce bez předfrezu
</t>
        </r>
      </text>
    </comment>
    <comment ref="P55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Poznámka k danému dílci
</t>
        </r>
        <r>
          <rPr>
            <sz val="9"/>
            <color indexed="81"/>
            <rFont val="Tahoma"/>
            <family val="2"/>
            <charset val="238"/>
          </rPr>
          <t>Bude vytištěno na štítku</t>
        </r>
      </text>
    </comment>
    <comment ref="J401" authorId="4" shapeId="0">
      <text>
        <r>
          <rPr>
            <sz val="11"/>
            <color rgb="FF000000"/>
            <rFont val="Calibri"/>
            <family val="2"/>
            <charset val="238"/>
          </rPr>
          <t>Vyber možnost
    ANO   /   NE</t>
        </r>
      </text>
    </comment>
    <comment ref="B402" authorId="4" shapeId="0">
      <text>
        <r>
          <rPr>
            <sz val="11"/>
            <color rgb="FF000000"/>
            <rFont val="Calibri"/>
            <family val="2"/>
            <charset val="238"/>
          </rPr>
          <t>Orientačně předpokládaný počet desek dle zadaného formátu DTDL</t>
        </r>
      </text>
    </comment>
    <comment ref="D402" authorId="4" shapeId="0">
      <text>
        <r>
          <rPr>
            <sz val="11"/>
            <color rgb="FF000000"/>
            <rFont val="Calibri"/>
            <family val="2"/>
            <charset val="238"/>
          </rPr>
          <t>Používat označení výrobců materilálu.</t>
        </r>
      </text>
    </comment>
    <comment ref="F402" authorId="4" shapeId="0">
      <text>
        <r>
          <rPr>
            <sz val="11"/>
            <color rgb="FF000000"/>
            <rFont val="Calibri"/>
            <family val="2"/>
            <charset val="238"/>
          </rPr>
          <t>Rozměr po létech</t>
        </r>
      </text>
    </comment>
    <comment ref="G402" authorId="4" shapeId="0">
      <text>
        <r>
          <rPr>
            <sz val="11"/>
            <color rgb="FF000000"/>
            <rFont val="Calibri"/>
            <family val="2"/>
            <charset val="238"/>
          </rPr>
          <t>Rozměr přes léta</t>
        </r>
      </text>
    </comment>
    <comment ref="J402" authorId="4" shapeId="0">
      <text>
        <r>
          <rPr>
            <sz val="11"/>
            <color rgb="FF000000"/>
            <rFont val="Calibri"/>
            <family val="2"/>
            <charset val="238"/>
          </rPr>
          <t>Přesný počet m2 z vámi zadaných dílců</t>
        </r>
      </text>
    </comment>
    <comment ref="K402" authorId="4" shapeId="0">
      <text>
        <r>
          <rPr>
            <sz val="11"/>
            <color rgb="FF000000"/>
            <rFont val="Calibri"/>
            <family val="2"/>
            <charset val="238"/>
          </rPr>
          <t>Typ lepidla které bude použito k olepení konkrétní hrany
Klikněte na pole a vyberte z zadaných možností</t>
        </r>
      </text>
    </comment>
    <comment ref="L402" authorId="4" shapeId="0">
      <text>
        <r>
          <rPr>
            <sz val="11"/>
            <color rgb="FF000000"/>
            <rFont val="Calibri"/>
            <family val="2"/>
            <charset val="238"/>
          </rPr>
          <t>Zde zadejte dekor či označení hrany pro olepení dílce</t>
        </r>
      </text>
    </comment>
    <comment ref="N402" authorId="4" shapeId="0">
      <text>
        <r>
          <rPr>
            <sz val="11"/>
            <color rgb="FF000000"/>
            <rFont val="Calibri"/>
            <family val="2"/>
            <charset val="238"/>
          </rPr>
          <t>Klikni do pole a vyber z možností</t>
        </r>
      </text>
    </comment>
    <comment ref="O402" authorId="4" shapeId="0">
      <text>
        <r>
          <rPr>
            <sz val="11"/>
            <color rgb="FF000000"/>
            <rFont val="Calibri"/>
            <family val="2"/>
            <charset val="238"/>
          </rPr>
          <t>Písmeno označuje typ  hrany která se má použít k olepení dílce</t>
        </r>
      </text>
    </comment>
    <comment ref="P402" authorId="4" shapeId="0">
      <text>
        <r>
          <rPr>
            <sz val="11"/>
            <color rgb="FF000000"/>
            <rFont val="Calibri"/>
            <family val="2"/>
            <charset val="238"/>
          </rPr>
          <t>Počet metrů ,
včetně prostřihů</t>
        </r>
      </text>
    </comment>
    <comment ref="L412" authorId="4" shapeId="0">
      <text>
        <r>
          <rPr>
            <sz val="11"/>
            <color rgb="FF000000"/>
            <rFont val="Calibri"/>
            <family val="2"/>
            <charset val="238"/>
          </rPr>
          <t>Vytvoření falce na dílec:
FL - falc na leve straně dílce
FP - falc na pravé straně dílce
F - bez určení strany
DR - drážka v dílci  (nutno blíže         specifikovat)</t>
        </r>
      </text>
    </comment>
    <comment ref="B418" authorId="4" shapeId="0">
      <text>
        <r>
          <rPr>
            <sz val="11"/>
            <color rgb="FF000000"/>
            <rFont val="Calibri"/>
            <family val="2"/>
            <charset val="238"/>
          </rPr>
          <t>Pořadové číslo dílců</t>
        </r>
      </text>
    </comment>
    <comment ref="D418" authorId="4" shapeId="0">
      <text>
        <r>
          <rPr>
            <sz val="11"/>
            <color rgb="FF000000"/>
            <rFont val="Calibri"/>
            <family val="2"/>
            <charset val="238"/>
          </rPr>
          <t>Vaše označení dílce např.
"bok", stejné označení
neopakovat,použít např. označení bok, bok1, ….)
bude vytištěno na štítku dílce</t>
        </r>
      </text>
    </comment>
    <comment ref="E418" authorId="4" shapeId="0">
      <text>
        <r>
          <rPr>
            <sz val="11"/>
            <color rgb="FF000000"/>
            <rFont val="Calibri"/>
            <family val="2"/>
            <charset val="238"/>
          </rPr>
          <t>Rozměr dílce po létech včetně hran v mm
bude vytištěno na štítku dílce</t>
        </r>
      </text>
    </comment>
    <comment ref="F418" authorId="4" shapeId="0">
      <text>
        <r>
          <rPr>
            <sz val="11"/>
            <color rgb="FF000000"/>
            <rFont val="Calibri"/>
            <family val="2"/>
            <charset val="238"/>
          </rPr>
          <t>Rozměr dílce přes léta včetně hran v mm
bude vytištěno na štítku dílce</t>
        </r>
      </text>
    </comment>
    <comment ref="G418" authorId="4" shapeId="0">
      <text>
        <r>
          <rPr>
            <sz val="11"/>
            <color rgb="FF000000"/>
            <rFont val="Calibri"/>
            <family val="2"/>
            <charset val="238"/>
          </rPr>
          <t>Počet dílců daného 
rozměru a olepení</t>
        </r>
      </text>
    </comment>
    <comment ref="I418" authorId="4" shapeId="0">
      <text>
        <r>
          <rPr>
            <sz val="11"/>
            <color rgb="FF000000"/>
            <rFont val="Calibri"/>
            <family val="2"/>
            <charset val="238"/>
          </rPr>
          <t>Otočitelnost dílce-
-rozměr X po létech= NE,
-material bez vzoru, nebo když není vzor důležitý (např. neviditelné
 dílce)= ANO</t>
        </r>
      </text>
    </comment>
    <comment ref="J418" authorId="4" shapeId="0">
      <text>
        <r>
          <rPr>
            <sz val="11"/>
            <color rgb="FF000000"/>
            <rFont val="Calibri"/>
            <family val="2"/>
            <charset val="238"/>
          </rPr>
          <t>Použitý material dílců
bude vytištěno na štítku dílce</t>
        </r>
      </text>
    </comment>
    <comment ref="K418" authorId="4" shapeId="0">
      <text>
        <r>
          <rPr>
            <sz val="11"/>
            <color rgb="FF000000"/>
            <rFont val="Calibri"/>
            <family val="2"/>
            <charset val="238"/>
          </rPr>
          <t>Olepení hrany X1 (přední hrany)
uvádět písmeno z legendy materiálů (POUŽÍVAT VELKÉ PÍSMENO)
bude vytištěno na štítku dílce</t>
        </r>
      </text>
    </comment>
    <comment ref="L418" authorId="4" shapeId="0">
      <text>
        <r>
          <rPr>
            <sz val="11"/>
            <color rgb="FF000000"/>
            <rFont val="Calibri"/>
            <family val="2"/>
            <charset val="238"/>
          </rPr>
          <t>Olepení hrany X2 (zadní hrany)
uvádět písmeno z legendy materiálů (POUŽÍVAT VELKÉ PÍSMENO)
bude vytištěno na štítku dílce</t>
        </r>
      </text>
    </comment>
    <comment ref="M418" authorId="4" shapeId="0">
      <text>
        <r>
          <rPr>
            <sz val="11"/>
            <color rgb="FF000000"/>
            <rFont val="Calibri"/>
            <family val="2"/>
            <charset val="238"/>
          </rPr>
          <t>Olepení hrany Y1
 (levé hrany)
uvádět písmeno z legendy materiálů (POUŽÍVAT VELKÉ PÍSMENO)
bude vytištěno na štítku dílce</t>
        </r>
      </text>
    </comment>
    <comment ref="N418" authorId="4" shapeId="0">
      <text>
        <r>
          <rPr>
            <sz val="11"/>
            <color rgb="FF000000"/>
            <rFont val="Calibri"/>
            <family val="2"/>
            <charset val="238"/>
          </rPr>
          <t>Olepení hrany Y2
(pravé hrany)
uvádět písmeno z legendy materiálů (POUŽÍVAT VELKÉ PÍSMENO)
bude vytištěno na štítku dílce</t>
        </r>
      </text>
    </comment>
    <comment ref="O418" authorId="4" shapeId="0">
      <text>
        <r>
          <rPr>
            <sz val="11"/>
            <color rgb="FF000000"/>
            <rFont val="Calibri"/>
            <family val="2"/>
            <charset val="238"/>
          </rPr>
          <t>0 = olepeni dílce s předfrezem
1 = olepení dílce bez předfrezu</t>
        </r>
      </text>
    </comment>
    <comment ref="P418" authorId="4" shapeId="0">
      <text>
        <r>
          <rPr>
            <sz val="11"/>
            <color rgb="FF000000"/>
            <rFont val="Calibri"/>
            <family val="2"/>
            <charset val="238"/>
          </rPr>
          <t>Poznámka k danému dílci
Bude vytištěno na štítku</t>
        </r>
      </text>
    </comment>
  </commentList>
</comments>
</file>

<file path=xl/sharedStrings.xml><?xml version="1.0" encoding="utf-8"?>
<sst xmlns="http://schemas.openxmlformats.org/spreadsheetml/2006/main" count="330" uniqueCount="165">
  <si>
    <t>MATERIÁL DÉLKOVÝ (hrany)</t>
  </si>
  <si>
    <t>ks</t>
  </si>
  <si>
    <t>A</t>
  </si>
  <si>
    <t>B</t>
  </si>
  <si>
    <t>C</t>
  </si>
  <si>
    <t>D</t>
  </si>
  <si>
    <t>E</t>
  </si>
  <si>
    <t>F</t>
  </si>
  <si>
    <t>p.č.</t>
  </si>
  <si>
    <t>Dílec</t>
  </si>
  <si>
    <t>Kusů</t>
  </si>
  <si>
    <t>Otočitelnost</t>
  </si>
  <si>
    <t>Materiál plošný</t>
  </si>
  <si>
    <t>Adresa:</t>
  </si>
  <si>
    <t>Telefon:</t>
  </si>
  <si>
    <t>Zakázka/Poptávka:</t>
  </si>
  <si>
    <t>Firma (jméno):</t>
  </si>
  <si>
    <t>Dodavatel:</t>
  </si>
  <si>
    <t>Adresa expedice:</t>
  </si>
  <si>
    <t>Datum expedice:</t>
  </si>
  <si>
    <t>Datum objednání:</t>
  </si>
  <si>
    <t>email.</t>
  </si>
  <si>
    <t>truhlarstvi-jelinek@seznam.cz</t>
  </si>
  <si>
    <t>Zakázkové Truhlářství Jelínek</t>
  </si>
  <si>
    <t>U kovárny 35, Pouchov, Hradec Králové, 50341</t>
  </si>
  <si>
    <t>Náhradní písmeno</t>
  </si>
  <si>
    <t>X1 A</t>
  </si>
  <si>
    <t>X1 B</t>
  </si>
  <si>
    <t>X1 C</t>
  </si>
  <si>
    <t>X1 D</t>
  </si>
  <si>
    <t>X1 E</t>
  </si>
  <si>
    <t>X1 G</t>
  </si>
  <si>
    <t>X2 A</t>
  </si>
  <si>
    <t xml:space="preserve">X2 B </t>
  </si>
  <si>
    <t>X2 C</t>
  </si>
  <si>
    <t>X2 D</t>
  </si>
  <si>
    <t>X2 E</t>
  </si>
  <si>
    <t>X2 G</t>
  </si>
  <si>
    <t>G</t>
  </si>
  <si>
    <t>Y1 A</t>
  </si>
  <si>
    <t>Y1 B</t>
  </si>
  <si>
    <t>Y1 C</t>
  </si>
  <si>
    <t>Y1 D</t>
  </si>
  <si>
    <t>Y1 E</t>
  </si>
  <si>
    <t>Y1 G</t>
  </si>
  <si>
    <t>Y2 A</t>
  </si>
  <si>
    <t>Y2 B</t>
  </si>
  <si>
    <t>Y2 C</t>
  </si>
  <si>
    <t>Y2 D</t>
  </si>
  <si>
    <t>Y2 E</t>
  </si>
  <si>
    <t>Y2 G</t>
  </si>
  <si>
    <t>m2 + 20¨%</t>
  </si>
  <si>
    <t>počet desek</t>
  </si>
  <si>
    <t>X1 FL</t>
  </si>
  <si>
    <t>X2 FL</t>
  </si>
  <si>
    <t>Y1 FL</t>
  </si>
  <si>
    <t>Y2 FL</t>
  </si>
  <si>
    <t>FP</t>
  </si>
  <si>
    <t>DR</t>
  </si>
  <si>
    <t>X1</t>
  </si>
  <si>
    <t>X2</t>
  </si>
  <si>
    <t>Y1</t>
  </si>
  <si>
    <t>Y2</t>
  </si>
  <si>
    <t>Hrany celkem</t>
  </si>
  <si>
    <t>FALC - FL / FP / F / DR</t>
  </si>
  <si>
    <t>Drážky falci</t>
  </si>
  <si>
    <t>X1J</t>
  </si>
  <si>
    <t>X1K</t>
  </si>
  <si>
    <t>X2J</t>
  </si>
  <si>
    <t>X2K</t>
  </si>
  <si>
    <t>Y1J</t>
  </si>
  <si>
    <t>Y1K</t>
  </si>
  <si>
    <t>Y2J</t>
  </si>
  <si>
    <t>Y2K</t>
  </si>
  <si>
    <t>J</t>
  </si>
  <si>
    <t>K</t>
  </si>
  <si>
    <t>L</t>
  </si>
  <si>
    <t>X1L</t>
  </si>
  <si>
    <t>X2L</t>
  </si>
  <si>
    <t>Y1L</t>
  </si>
  <si>
    <t>Y2L</t>
  </si>
  <si>
    <t>0/1</t>
  </si>
  <si>
    <t>Dekor</t>
  </si>
  <si>
    <t>05/22</t>
  </si>
  <si>
    <t>2/22</t>
  </si>
  <si>
    <t>2/42</t>
  </si>
  <si>
    <t>1/22</t>
  </si>
  <si>
    <t>1/42</t>
  </si>
  <si>
    <t>IČ:</t>
  </si>
  <si>
    <t>DIČ:</t>
  </si>
  <si>
    <t>Adresa truhlářství:</t>
  </si>
  <si>
    <t>NC  FORMÁTOVÁNÍ  A  OLEPOVÁNÍ  PLOŠNÝCH  MATERIÁLŮ</t>
  </si>
  <si>
    <t>Síla hran /výška hran</t>
  </si>
  <si>
    <t>Počet nařezaných dílců:</t>
  </si>
  <si>
    <t>Celkový počet metrů hrany:</t>
  </si>
  <si>
    <t>Přesný počet m2</t>
  </si>
  <si>
    <t>Orientační počet desek</t>
  </si>
  <si>
    <t>Přesný počet ks</t>
  </si>
  <si>
    <t>LEGENDA POUŽITÉHO MATERIÁLU</t>
  </si>
  <si>
    <t>Dnešní datum :</t>
  </si>
  <si>
    <t>Počet metrů ABS</t>
  </si>
  <si>
    <t>Hrany dodány:</t>
  </si>
  <si>
    <t>Plošný materiál dodán:</t>
  </si>
  <si>
    <t>ano</t>
  </si>
  <si>
    <t>Datum:</t>
  </si>
  <si>
    <t>Technická poznámka k zakázce:</t>
  </si>
  <si>
    <t>ZADNÍ Hrana     X2</t>
  </si>
  <si>
    <t>PŘEDNÍ Hrana      X1</t>
  </si>
  <si>
    <t>LEVÁ Hrana      Y1</t>
  </si>
  <si>
    <t>PRAVÁ Hrana        Y2</t>
  </si>
  <si>
    <t xml:space="preserve">    ul. Dřevařská, Hradec Králové - Areál Drevotrust </t>
  </si>
  <si>
    <t xml:space="preserve">   ne</t>
  </si>
  <si>
    <r>
      <t xml:space="preserve">Zbytky materiálu z zakázek skladujeme pouze </t>
    </r>
    <r>
      <rPr>
        <b/>
        <i/>
        <sz val="14"/>
        <color indexed="10"/>
        <rFont val="Calibri"/>
        <family val="2"/>
        <charset val="238"/>
      </rPr>
      <t>2 dny</t>
    </r>
  </si>
  <si>
    <r>
      <rPr>
        <b/>
        <i/>
        <sz val="12"/>
        <color indexed="8"/>
        <rFont val="Calibri"/>
        <family val="2"/>
        <charset val="238"/>
      </rPr>
      <t>-  Polyuretan</t>
    </r>
    <r>
      <rPr>
        <i/>
        <sz val="12"/>
        <color indexed="8"/>
        <rFont val="Calibri"/>
        <family val="2"/>
        <charset val="238"/>
      </rPr>
      <t xml:space="preserve">   natural</t>
    </r>
  </si>
  <si>
    <r>
      <t xml:space="preserve">-  </t>
    </r>
    <r>
      <rPr>
        <b/>
        <i/>
        <sz val="12"/>
        <color indexed="8"/>
        <rFont val="Calibri"/>
        <family val="2"/>
        <charset val="238"/>
      </rPr>
      <t xml:space="preserve">Polyuretan  </t>
    </r>
    <r>
      <rPr>
        <i/>
        <sz val="12"/>
        <color indexed="8"/>
        <rFont val="Calibri"/>
        <family val="2"/>
        <charset val="238"/>
      </rPr>
      <t xml:space="preserve">   bílý</t>
    </r>
  </si>
  <si>
    <t>Navíc metrů    ABS</t>
  </si>
  <si>
    <r>
      <t xml:space="preserve">Rozměr X    </t>
    </r>
    <r>
      <rPr>
        <b/>
        <sz val="11"/>
        <color indexed="8"/>
        <rFont val="Calibri"/>
        <family val="2"/>
        <charset val="238"/>
      </rPr>
      <t>mm</t>
    </r>
  </si>
  <si>
    <r>
      <t xml:space="preserve">Rozměr Y   </t>
    </r>
    <r>
      <rPr>
        <b/>
        <sz val="11"/>
        <color indexed="8"/>
        <rFont val="Calibri"/>
        <family val="2"/>
        <charset val="238"/>
      </rPr>
      <t>mm</t>
    </r>
  </si>
  <si>
    <t>Poznámka k danému dílci</t>
  </si>
  <si>
    <t>Typ lepidla k použití</t>
  </si>
  <si>
    <t>Tuplování</t>
  </si>
  <si>
    <t>Počet :</t>
  </si>
  <si>
    <t>Zbytek materiálu v celé délce širší než metr, bude říznut  po délce na 1m a zbytek- z důvodu manipulace     </t>
  </si>
  <si>
    <t>Soupis dílců</t>
  </si>
  <si>
    <t>Materiál a dekor</t>
  </si>
  <si>
    <r>
      <t xml:space="preserve">Síla materiálu </t>
    </r>
    <r>
      <rPr>
        <b/>
        <sz val="10"/>
        <rFont val="Calibri"/>
        <family val="2"/>
        <charset val="238"/>
      </rPr>
      <t xml:space="preserve"> </t>
    </r>
    <r>
      <rPr>
        <b/>
        <sz val="10"/>
        <color indexed="10"/>
        <rFont val="Calibri"/>
        <family val="2"/>
        <charset val="238"/>
      </rPr>
      <t>mm</t>
    </r>
  </si>
  <si>
    <r>
      <t xml:space="preserve">Rozměr desky "X"    </t>
    </r>
    <r>
      <rPr>
        <b/>
        <sz val="10"/>
        <color indexed="10"/>
        <rFont val="Calibri"/>
        <family val="2"/>
        <charset val="238"/>
      </rPr>
      <t>mm</t>
    </r>
  </si>
  <si>
    <r>
      <t xml:space="preserve">Rozměr desky "Y"     </t>
    </r>
    <r>
      <rPr>
        <b/>
        <sz val="10"/>
        <color indexed="10"/>
        <rFont val="Calibri"/>
        <family val="2"/>
        <charset val="238"/>
      </rPr>
      <t>mm</t>
    </r>
  </si>
  <si>
    <r>
      <t xml:space="preserve">Všechny rozměry uvádějte v </t>
    </r>
    <r>
      <rPr>
        <b/>
        <i/>
        <sz val="14"/>
        <color indexed="10"/>
        <rFont val="Calibri"/>
        <family val="2"/>
        <charset val="238"/>
      </rPr>
      <t>milimetrech</t>
    </r>
    <r>
      <rPr>
        <b/>
        <i/>
        <sz val="14"/>
        <color indexed="63"/>
        <rFont val="Calibri"/>
        <family val="2"/>
        <charset val="238"/>
      </rPr>
      <t> , rozměry dílců uvádějte </t>
    </r>
    <r>
      <rPr>
        <b/>
        <i/>
        <sz val="14"/>
        <color indexed="10"/>
        <rFont val="Calibri"/>
        <family val="2"/>
        <charset val="238"/>
      </rPr>
      <t>včetně hran</t>
    </r>
    <r>
      <rPr>
        <b/>
        <i/>
        <sz val="14"/>
        <color indexed="63"/>
        <rFont val="Calibri"/>
        <family val="2"/>
        <charset val="238"/>
      </rPr>
      <t>!!    </t>
    </r>
  </si>
  <si>
    <r>
      <t>Všechny rozměry dílců v </t>
    </r>
    <r>
      <rPr>
        <b/>
        <i/>
        <sz val="14"/>
        <color indexed="10"/>
        <rFont val="Calibri"/>
        <family val="2"/>
        <charset val="238"/>
      </rPr>
      <t>milimetrech</t>
    </r>
    <r>
      <rPr>
        <b/>
        <i/>
        <sz val="14"/>
        <color indexed="63"/>
        <rFont val="Calibri"/>
        <family val="2"/>
        <charset val="238"/>
      </rPr>
      <t> , rozměry dílců uvádějte </t>
    </r>
    <r>
      <rPr>
        <b/>
        <i/>
        <sz val="14"/>
        <color indexed="10"/>
        <rFont val="Calibri"/>
        <family val="2"/>
        <charset val="238"/>
      </rPr>
      <t>včetně hran</t>
    </r>
    <r>
      <rPr>
        <b/>
        <i/>
        <sz val="14"/>
        <color indexed="63"/>
        <rFont val="Calibri"/>
        <family val="2"/>
        <charset val="238"/>
      </rPr>
      <t>!!    </t>
    </r>
  </si>
  <si>
    <t>Odhad:</t>
  </si>
  <si>
    <t>síla materiálu</t>
  </si>
  <si>
    <t>ne</t>
  </si>
  <si>
    <t>PU natur</t>
  </si>
  <si>
    <t xml:space="preserve">PU bílý </t>
  </si>
  <si>
    <t>05/28</t>
  </si>
  <si>
    <t>2/28</t>
  </si>
  <si>
    <t>1/28</t>
  </si>
  <si>
    <t>05/42</t>
  </si>
  <si>
    <t xml:space="preserve">       602 152 114                    720 202 171                   602 152 113</t>
  </si>
  <si>
    <t>ANO</t>
  </si>
  <si>
    <t>NE</t>
  </si>
  <si>
    <t xml:space="preserve">  Použití softwaru pro uvolnění pnutí v materiálu</t>
  </si>
  <si>
    <t>VZOR. VYPLNĚNÍ TABULKY</t>
  </si>
  <si>
    <t>VZOR. TUPLOVÁNÍ</t>
  </si>
  <si>
    <t xml:space="preserve">TUPLOVÁNÍ = SLEPENÍ DVOU PŘÍŘEZŮ HRUBÉHO FORMÁTU V HYDRAULICKÉM ETÁŽOVÉM LISU PUR LEPIDLEM A JEJICH NÁSLEDNÉ OŘÍZNUTÍ NA ČISTÝ FORMÁT </t>
  </si>
  <si>
    <t>MEZNÍ HODNOTY PRO FORMÁTOVÁNÍ A OLEPOVÁNÍ ABS</t>
  </si>
  <si>
    <t>1. OŘEZ DESKY - ořez desky se provádí 15 mm z každé strany, největší možný dílec je o 30 mm menší než rozměr desky.</t>
  </si>
  <si>
    <t>2. NEJMENŠÍ ROZMĚR DÍLCE PRO PODÉLNÉ LEPENÍ HRANY JE 70 mm např. (sokly, lišty)</t>
  </si>
  <si>
    <t>HRANA ABS</t>
  </si>
  <si>
    <t>3. NEJMENŠÍ ROZMĚR DÍLCE PRO PŘÍČNÉ LEPENÍ HRANY JE 120 mm např. (čílka zásuvek)</t>
  </si>
  <si>
    <t xml:space="preserve">              HRANA ABS</t>
  </si>
  <si>
    <t>Nápověda</t>
  </si>
  <si>
    <t>Přejít do tabulky</t>
  </si>
  <si>
    <t>zpět na originál</t>
  </si>
  <si>
    <t>Rozměr Y   mm</t>
  </si>
  <si>
    <t>Rozměr X    mm</t>
  </si>
  <si>
    <t>X2 B</t>
  </si>
  <si>
    <t>Všechny rozměry uvádějte v milimetrech , rozměry dílců uvádějte včetně hran!!    </t>
  </si>
  <si>
    <t>Rozměr desky "Y"     mm</t>
  </si>
  <si>
    <t>Rozměr desky "X"    mm</t>
  </si>
  <si>
    <t>Síla materiálu  mm</t>
  </si>
  <si>
    <t>Použití softwaru pro uvolnění pnutí v materiálu</t>
  </si>
  <si>
    <t>zpět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</si>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</sst>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#&quot;m&quot;"/>
    <numFmt numFmtId="165" formatCode="0.0"/>
    <numFmt numFmtId="166" formatCode="#,##0\ &quot;Kč&quot;"/>
    <numFmt numFmtId="167" formatCode="#&quot;ks&quot;"/>
    <numFmt numFmtId="168" formatCode="[&lt;=9999999]###\ ##\ ##;##\ \ ###\ ###"/>
    <numFmt numFmtId="169" formatCode="[$-F800]dddd\,\ mmmm\ dd\,\ yyyy"/>
    <numFmt numFmtId="170" formatCode="#&quot; m&quot;"/>
    <numFmt numFmtId="171" formatCode="#&quot; ks&quot;"/>
    <numFmt numFmtId="172" formatCode="#,##0.00&quot; m2&quot;"/>
    <numFmt numFmtId="173" formatCode="0&quot; Řezů&quot;"/>
    <numFmt numFmtId="174" formatCode="0&quot; ks&quot;"/>
    <numFmt numFmtId="175" formatCode="#0.00&quot; ks&quot;"/>
    <numFmt numFmtId="176" formatCode="#&quot; řezů&quot;"/>
    <numFmt numFmtId="177" formatCode="#,##0,&quot;Kč&quot;"/>
  </numFmts>
  <fonts count="123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sz val="10"/>
      <color indexed="8"/>
      <name val="Arial"/>
      <family val="2"/>
      <charset val="238"/>
    </font>
    <font>
      <b/>
      <i/>
      <sz val="12"/>
      <name val="Calibri"/>
      <family val="2"/>
      <charset val="238"/>
    </font>
    <font>
      <sz val="11"/>
      <name val="Calibri"/>
      <family val="2"/>
      <charset val="238"/>
    </font>
    <font>
      <b/>
      <i/>
      <sz val="14"/>
      <name val="Calibri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b/>
      <i/>
      <sz val="14"/>
      <color indexed="10"/>
      <name val="Calibri"/>
      <family val="2"/>
      <charset val="238"/>
    </font>
    <font>
      <i/>
      <sz val="12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i/>
      <sz val="11"/>
      <name val="Calibri"/>
      <family val="2"/>
      <charset val="238"/>
    </font>
    <font>
      <b/>
      <i/>
      <sz val="14"/>
      <color indexed="63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b/>
      <i/>
      <sz val="20"/>
      <color theme="4"/>
      <name val="Lao UI"/>
      <family val="2"/>
    </font>
    <font>
      <b/>
      <i/>
      <sz val="16"/>
      <color theme="4"/>
      <name val="Lao UI"/>
      <family val="2"/>
    </font>
    <font>
      <u/>
      <sz val="14"/>
      <color theme="4" tint="-0.249977111117893"/>
      <name val="Calibri"/>
      <family val="2"/>
      <charset val="238"/>
      <scheme val="minor"/>
    </font>
    <font>
      <sz val="14"/>
      <color theme="4" tint="-0.249977111117893"/>
      <name val="Calibri"/>
      <family val="2"/>
      <charset val="238"/>
      <scheme val="minor"/>
    </font>
    <font>
      <b/>
      <sz val="12"/>
      <color theme="3" tint="0.39997558519241921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8"/>
      <color theme="4"/>
      <name val="Calibri"/>
      <family val="2"/>
      <charset val="238"/>
      <scheme val="minor"/>
    </font>
    <font>
      <sz val="12"/>
      <color theme="4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i/>
      <sz val="14"/>
      <color indexed="8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b/>
      <i/>
      <sz val="14"/>
      <color rgb="FF222222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theme="4" tint="0.79998168889431442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i/>
      <sz val="10"/>
      <color theme="4" tint="0.79998168889431442"/>
      <name val="Calibri"/>
      <family val="2"/>
      <charset val="238"/>
      <scheme val="minor"/>
    </font>
    <font>
      <b/>
      <sz val="8"/>
      <color rgb="FFC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8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8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u/>
      <sz val="22"/>
      <color theme="1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sz val="18"/>
      <color rgb="FFC00000"/>
      <name val="Calibri"/>
      <family val="2"/>
      <charset val="238"/>
      <scheme val="minor"/>
    </font>
    <font>
      <b/>
      <i/>
      <sz val="18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i/>
      <sz val="14"/>
      <color rgb="FF00B050"/>
      <name val="Calibri"/>
      <family val="2"/>
      <charset val="238"/>
      <scheme val="minor"/>
    </font>
    <font>
      <b/>
      <i/>
      <sz val="20"/>
      <color theme="4" tint="-0.249977111117893"/>
      <name val="Calibri"/>
      <family val="2"/>
      <charset val="238"/>
      <scheme val="minor"/>
    </font>
    <font>
      <b/>
      <i/>
      <u/>
      <sz val="16"/>
      <color theme="10"/>
      <name val="Calibri"/>
      <family val="2"/>
      <charset val="238"/>
      <scheme val="minor"/>
    </font>
    <font>
      <b/>
      <i/>
      <sz val="12"/>
      <color rgb="FF00206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u/>
      <sz val="24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0"/>
      <color rgb="FFFFFFFF"/>
      <name val="Calibri"/>
      <family val="2"/>
      <charset val="238"/>
    </font>
    <font>
      <sz val="14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0"/>
      <color rgb="FF000000"/>
      <name val="Calibri"/>
      <family val="2"/>
      <charset val="238"/>
    </font>
    <font>
      <sz val="8"/>
      <color rgb="FFFFFFFF"/>
      <name val="Calibri"/>
      <family val="2"/>
      <charset val="238"/>
    </font>
    <font>
      <b/>
      <i/>
      <sz val="22"/>
      <color rgb="FF000000"/>
      <name val="Calibri"/>
      <family val="2"/>
      <charset val="238"/>
    </font>
    <font>
      <i/>
      <sz val="8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i/>
      <sz val="14"/>
      <color rgb="FF222222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u/>
      <sz val="24"/>
      <color rgb="FF0000FF"/>
      <name val="Calibri"/>
      <family val="2"/>
      <charset val="238"/>
    </font>
    <font>
      <i/>
      <sz val="10"/>
      <color rgb="FF000000"/>
      <name val="Calibri"/>
      <family val="2"/>
      <charset val="238"/>
    </font>
    <font>
      <i/>
      <sz val="14"/>
      <color rgb="FF000000"/>
      <name val="Calibri"/>
      <family val="2"/>
      <charset val="238"/>
    </font>
    <font>
      <sz val="8"/>
      <color rgb="FF4F81BD"/>
      <name val="Calibri"/>
      <family val="2"/>
      <charset val="238"/>
    </font>
    <font>
      <b/>
      <sz val="12"/>
      <color rgb="FFFFFFFF"/>
      <name val="Calibri"/>
      <family val="2"/>
      <charset val="238"/>
    </font>
    <font>
      <sz val="11"/>
      <color rgb="FFA6A6A6"/>
      <name val="Calibri"/>
      <family val="2"/>
      <charset val="238"/>
    </font>
    <font>
      <sz val="12"/>
      <color rgb="FF4F81BD"/>
      <name val="Calibri"/>
      <family val="2"/>
      <charset val="238"/>
    </font>
    <font>
      <sz val="11"/>
      <color rgb="FF4F81BD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i/>
      <sz val="10"/>
      <color rgb="FFDCE6F2"/>
      <name val="Calibri"/>
      <family val="2"/>
      <charset val="238"/>
    </font>
    <font>
      <sz val="12"/>
      <name val="Calibri"/>
      <family val="2"/>
      <charset val="238"/>
    </font>
    <font>
      <sz val="9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b/>
      <i/>
      <sz val="18"/>
      <name val="Calibri"/>
      <family val="2"/>
      <charset val="238"/>
    </font>
    <font>
      <b/>
      <i/>
      <sz val="16"/>
      <color rgb="FFFF0000"/>
      <name val="Calibri"/>
      <family val="2"/>
      <charset val="238"/>
    </font>
    <font>
      <b/>
      <sz val="20"/>
      <name val="Calibri"/>
      <family val="2"/>
      <charset val="238"/>
    </font>
    <font>
      <sz val="10"/>
      <color theme="1"/>
      <name val="Calibri"/>
      <family val="2"/>
      <charset val="238"/>
    </font>
    <font>
      <sz val="24"/>
      <color theme="1"/>
      <name val="Calibri"/>
      <family val="2"/>
      <charset val="238"/>
      <scheme val="minor"/>
    </font>
    <font>
      <b/>
      <i/>
      <sz val="48"/>
      <color theme="6" tint="-0.249977111117893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9" tint="0.39997558519241921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C3D69B"/>
        <bgColor rgb="FFBFBFBF"/>
      </patternFill>
    </fill>
    <fill>
      <patternFill patternType="solid">
        <fgColor rgb="FFD9D9D9"/>
        <bgColor rgb="FFDCE6F2"/>
      </patternFill>
    </fill>
    <fill>
      <patternFill patternType="solid">
        <fgColor rgb="FF558ED5"/>
        <bgColor rgb="FF4F81BD"/>
      </patternFill>
    </fill>
    <fill>
      <patternFill patternType="solid">
        <fgColor rgb="FFDBEEF4"/>
        <bgColor rgb="FFDCE6F2"/>
      </patternFill>
    </fill>
    <fill>
      <patternFill patternType="solid">
        <fgColor rgb="FFC6D9F1"/>
        <bgColor rgb="FFD9D9D9"/>
      </patternFill>
    </fill>
    <fill>
      <patternFill patternType="solid">
        <fgColor rgb="FFDCE6F2"/>
        <bgColor rgb="FFDBEEF4"/>
      </patternFill>
    </fill>
    <fill>
      <patternFill patternType="solid">
        <fgColor rgb="FF8EB4E3"/>
        <bgColor rgb="FF95B3D7"/>
      </patternFill>
    </fill>
    <fill>
      <patternFill patternType="solid">
        <fgColor rgb="FFBFBFBF"/>
        <bgColor rgb="FFC3D69B"/>
      </patternFill>
    </fill>
    <fill>
      <patternFill patternType="solid">
        <fgColor rgb="FFFDEADA"/>
        <bgColor rgb="FFDCE6F2"/>
      </patternFill>
    </fill>
    <fill>
      <patternFill patternType="solid">
        <fgColor rgb="FFFF0000"/>
        <bgColor rgb="FFC00000"/>
      </patternFill>
    </fill>
    <fill>
      <patternFill patternType="solid">
        <fgColor rgb="FFFFFF00"/>
        <bgColor rgb="FFFFC000"/>
      </patternFill>
    </fill>
    <fill>
      <patternFill patternType="solid">
        <fgColor rgb="FFD99694"/>
        <bgColor rgb="FFA6A6A6"/>
      </patternFill>
    </fill>
    <fill>
      <patternFill patternType="solid">
        <fgColor rgb="FFFFFFFF"/>
        <bgColor rgb="FFFDEADA"/>
      </patternFill>
    </fill>
    <fill>
      <patternFill patternType="solid">
        <fgColor rgb="FFFFC000"/>
        <bgColor rgb="FFFF9900"/>
      </patternFill>
    </fill>
    <fill>
      <patternFill patternType="solid">
        <fgColor rgb="FFFAC090"/>
        <bgColor rgb="FFFCD5B5"/>
      </patternFill>
    </fill>
    <fill>
      <patternFill patternType="solid">
        <fgColor theme="0" tint="-0.14999847407452621"/>
        <bgColor rgb="FFDCE6F2"/>
      </patternFill>
    </fill>
  </fills>
  <borders count="18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ck">
        <color theme="8"/>
      </left>
      <right/>
      <top style="medium">
        <color theme="8"/>
      </top>
      <bottom style="thin">
        <color theme="8" tint="-0.249977111117893"/>
      </bottom>
      <diagonal/>
    </border>
    <border>
      <left style="thin">
        <color indexed="64"/>
      </left>
      <right style="thick">
        <color theme="8"/>
      </right>
      <top style="thin">
        <color indexed="64"/>
      </top>
      <bottom style="thin">
        <color indexed="64"/>
      </bottom>
      <diagonal/>
    </border>
    <border>
      <left style="thick">
        <color theme="8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indexed="64"/>
      </left>
      <right style="thick">
        <color theme="8"/>
      </right>
      <top style="thin">
        <color indexed="64"/>
      </top>
      <bottom/>
      <diagonal/>
    </border>
    <border>
      <left style="thick">
        <color theme="8"/>
      </left>
      <right style="medium">
        <color theme="8"/>
      </right>
      <top style="thin">
        <color theme="8" tint="-0.249977111117893"/>
      </top>
      <bottom style="thick">
        <color theme="8"/>
      </bottom>
      <diagonal/>
    </border>
    <border>
      <left style="medium">
        <color theme="4" tint="0.39988402966399123"/>
      </left>
      <right/>
      <top style="medium">
        <color theme="4" tint="0.39988402966399123"/>
      </top>
      <bottom style="thin">
        <color theme="4" tint="0.39985351115451523"/>
      </bottom>
      <diagonal/>
    </border>
    <border>
      <left/>
      <right/>
      <top style="medium">
        <color theme="4" tint="0.39988402966399123"/>
      </top>
      <bottom/>
      <diagonal/>
    </border>
    <border>
      <left/>
      <right style="medium">
        <color theme="4" tint="0.39988402966399123"/>
      </right>
      <top style="medium">
        <color theme="4" tint="0.39988402966399123"/>
      </top>
      <bottom/>
      <diagonal/>
    </border>
    <border>
      <left style="medium">
        <color theme="4" tint="0.39988402966399123"/>
      </left>
      <right/>
      <top/>
      <bottom/>
      <diagonal/>
    </border>
    <border>
      <left/>
      <right style="medium">
        <color theme="4" tint="0.39988402966399123"/>
      </right>
      <top/>
      <bottom/>
      <diagonal/>
    </border>
    <border>
      <left style="medium">
        <color theme="4" tint="0.39988402966399123"/>
      </left>
      <right/>
      <top/>
      <bottom style="medium">
        <color theme="4" tint="0.39988402966399123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/>
      <top/>
      <bottom/>
      <diagonal/>
    </border>
    <border>
      <left/>
      <right style="medium">
        <color theme="8"/>
      </right>
      <top/>
      <bottom/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/>
      <top/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theme="8"/>
      </bottom>
      <diagonal/>
    </border>
    <border>
      <left style="thick">
        <color theme="8"/>
      </left>
      <right style="medium">
        <color theme="8"/>
      </right>
      <top style="thick">
        <color theme="8"/>
      </top>
      <bottom style="thick">
        <color theme="8"/>
      </bottom>
      <diagonal/>
    </border>
    <border>
      <left style="thin">
        <color theme="8" tint="-0.249977111117893"/>
      </left>
      <right style="thin">
        <color theme="8" tint="-0.249977111117893"/>
      </right>
      <top style="thick">
        <color theme="8"/>
      </top>
      <bottom style="medium">
        <color theme="8"/>
      </bottom>
      <diagonal/>
    </border>
    <border>
      <left style="medium">
        <color theme="8"/>
      </left>
      <right style="thick">
        <color theme="8"/>
      </right>
      <top style="thick">
        <color theme="8"/>
      </top>
      <bottom style="medium">
        <color theme="8"/>
      </bottom>
      <diagonal/>
    </border>
    <border>
      <left style="thin">
        <color theme="8" tint="-0.249977111117893"/>
      </left>
      <right style="medium">
        <color theme="8"/>
      </right>
      <top style="medium">
        <color theme="8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theme="8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medium">
        <color theme="8"/>
      </right>
      <top style="thin">
        <color theme="8" tint="-0.249977111117893"/>
      </top>
      <bottom style="medium">
        <color theme="8"/>
      </bottom>
      <diagonal/>
    </border>
    <border>
      <left style="thin">
        <color theme="8" tint="-0.249977111117893"/>
      </left>
      <right style="thin">
        <color theme="8" tint="-0.249977111117893"/>
      </right>
      <top style="medium">
        <color theme="8"/>
      </top>
      <bottom style="medium">
        <color theme="8"/>
      </bottom>
      <diagonal/>
    </border>
    <border>
      <left/>
      <right style="thin">
        <color theme="8" tint="-0.249977111117893"/>
      </right>
      <top/>
      <bottom style="thin">
        <color theme="8" tint="0.3999755851924192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0.39997558519241921"/>
      </top>
      <bottom style="thin">
        <color theme="8" tint="-0.24997711111789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8" tint="-0.249977111117893"/>
      </left>
      <right style="thin">
        <color theme="8" tint="0.39997558519241921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indexed="64"/>
      </left>
      <right style="thin">
        <color theme="8" tint="-0.249977111117893"/>
      </right>
      <top/>
      <bottom style="thick">
        <color theme="8"/>
      </bottom>
      <diagonal/>
    </border>
    <border>
      <left style="thin">
        <color theme="8" tint="-0.249977111117893"/>
      </left>
      <right/>
      <top/>
      <bottom style="thick">
        <color theme="8"/>
      </bottom>
      <diagonal/>
    </border>
    <border>
      <left/>
      <right/>
      <top/>
      <bottom style="thick">
        <color theme="8"/>
      </bottom>
      <diagonal/>
    </border>
    <border>
      <left/>
      <right style="thick">
        <color theme="8"/>
      </right>
      <top/>
      <bottom style="thick">
        <color theme="8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thin">
        <color theme="8"/>
      </bottom>
      <diagonal/>
    </border>
    <border>
      <left style="medium">
        <color theme="8"/>
      </left>
      <right style="medium">
        <color theme="8"/>
      </right>
      <top style="thin">
        <color theme="8"/>
      </top>
      <bottom style="thin">
        <color theme="8"/>
      </bottom>
      <diagonal/>
    </border>
    <border>
      <left style="medium">
        <color theme="8"/>
      </left>
      <right style="medium">
        <color theme="8"/>
      </right>
      <top style="thin">
        <color theme="8"/>
      </top>
      <bottom style="medium">
        <color theme="8"/>
      </bottom>
      <diagonal/>
    </border>
    <border>
      <left/>
      <right/>
      <top style="medium">
        <color theme="8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medium">
        <color theme="8" tint="-0.249977111117893"/>
      </bottom>
      <diagonal/>
    </border>
    <border>
      <left style="thick">
        <color theme="8"/>
      </left>
      <right style="thin">
        <color theme="4"/>
      </right>
      <top style="thick">
        <color theme="8"/>
      </top>
      <bottom style="thin">
        <color theme="4"/>
      </bottom>
      <diagonal/>
    </border>
    <border>
      <left style="thin">
        <color theme="8" tint="-0.249977111117893"/>
      </left>
      <right style="thin">
        <color theme="8" tint="-0.249977111117893"/>
      </right>
      <top style="thick">
        <color theme="8"/>
      </top>
      <bottom style="thin">
        <color theme="8" tint="-0.249977111117893"/>
      </bottom>
      <diagonal/>
    </border>
    <border>
      <left style="thick">
        <color theme="8"/>
      </left>
      <right style="thin">
        <color theme="8" tint="-0.249977111117893"/>
      </right>
      <top style="thin">
        <color theme="8" tint="0.39997558519241921"/>
      </top>
      <bottom style="thin">
        <color theme="8" tint="-0.249977111117893"/>
      </bottom>
      <diagonal/>
    </border>
    <border>
      <left style="thick">
        <color theme="8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ck">
        <color theme="8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ck">
        <color theme="8"/>
      </left>
      <right style="thin">
        <color theme="8" tint="-0.249977111117893"/>
      </right>
      <top style="thin">
        <color theme="8" tint="0.39997558519241921"/>
      </top>
      <bottom style="thick">
        <color theme="8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ck">
        <color theme="8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thick">
        <color theme="8"/>
      </bottom>
      <diagonal/>
    </border>
    <border>
      <left style="thin">
        <color theme="4"/>
      </left>
      <right style="thin">
        <color theme="8" tint="-0.249977111117893"/>
      </right>
      <top style="thin">
        <color theme="4"/>
      </top>
      <bottom style="thin">
        <color theme="4"/>
      </bottom>
      <diagonal/>
    </border>
    <border>
      <left style="thin">
        <color theme="8" tint="-0.249977111117893"/>
      </left>
      <right style="thin">
        <color theme="8" tint="-0.249977111117893"/>
      </right>
      <top/>
      <bottom/>
      <diagonal/>
    </border>
    <border>
      <left style="thin">
        <color theme="8" tint="-0.249977111117893"/>
      </left>
      <right/>
      <top/>
      <bottom style="medium">
        <color theme="8"/>
      </bottom>
      <diagonal/>
    </border>
    <border>
      <left style="medium">
        <color theme="8"/>
      </left>
      <right style="thin">
        <color theme="8" tint="-0.249977111117893"/>
      </right>
      <top/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n">
        <color theme="8" tint="-0.249977111117893"/>
      </left>
      <right/>
      <top style="thick">
        <color theme="8"/>
      </top>
      <bottom style="thin">
        <color theme="8" tint="-0.249977111117893"/>
      </bottom>
      <diagonal/>
    </border>
    <border>
      <left/>
      <right style="thick">
        <color theme="8" tint="-0.249977111117893"/>
      </right>
      <top style="thick">
        <color theme="8"/>
      </top>
      <bottom style="thin">
        <color theme="8" tint="-0.249977111117893"/>
      </bottom>
      <diagonal/>
    </border>
    <border>
      <left/>
      <right style="thick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ck">
        <color theme="8"/>
      </bottom>
      <diagonal/>
    </border>
    <border>
      <left/>
      <right style="thick">
        <color theme="8" tint="-0.249977111117893"/>
      </right>
      <top style="thin">
        <color theme="8" tint="-0.249977111117893"/>
      </top>
      <bottom style="thick">
        <color theme="8"/>
      </bottom>
      <diagonal/>
    </border>
    <border>
      <left style="thin">
        <color theme="8" tint="-0.249977111117893"/>
      </left>
      <right/>
      <top/>
      <bottom/>
      <diagonal/>
    </border>
    <border>
      <left/>
      <right style="thin">
        <color theme="8" tint="-0.249977111117893"/>
      </right>
      <top/>
      <bottom/>
      <diagonal/>
    </border>
    <border>
      <left/>
      <right/>
      <top/>
      <bottom style="medium">
        <color theme="4" tint="0.39988402966399123"/>
      </bottom>
      <diagonal/>
    </border>
    <border>
      <left/>
      <right style="medium">
        <color theme="4" tint="0.39988402966399123"/>
      </right>
      <top/>
      <bottom style="medium">
        <color theme="4" tint="0.39988402966399123"/>
      </bottom>
      <diagonal/>
    </border>
    <border>
      <left/>
      <right/>
      <top/>
      <bottom style="thin">
        <color theme="8" tint="-0.249977111117893"/>
      </bottom>
      <diagonal/>
    </border>
    <border>
      <left style="medium">
        <color theme="8"/>
      </left>
      <right/>
      <top style="thin">
        <color theme="8"/>
      </top>
      <bottom style="medium">
        <color theme="8"/>
      </bottom>
      <diagonal/>
    </border>
    <border>
      <left/>
      <right style="medium">
        <color theme="8"/>
      </right>
      <top style="thin">
        <color theme="8"/>
      </top>
      <bottom style="medium">
        <color theme="8"/>
      </bottom>
      <diagonal/>
    </border>
    <border>
      <left style="medium">
        <color theme="8"/>
      </left>
      <right/>
      <top style="thick">
        <color theme="8"/>
      </top>
      <bottom style="medium">
        <color theme="8"/>
      </bottom>
      <diagonal/>
    </border>
    <border>
      <left/>
      <right style="thin">
        <color theme="8" tint="-0.249977111117893"/>
      </right>
      <top style="thick">
        <color theme="8"/>
      </top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 style="thin">
        <color theme="8"/>
      </bottom>
      <diagonal/>
    </border>
    <border>
      <left/>
      <right style="medium">
        <color theme="8"/>
      </right>
      <top style="medium">
        <color theme="8"/>
      </top>
      <bottom style="thin">
        <color theme="8"/>
      </bottom>
      <diagonal/>
    </border>
    <border>
      <left/>
      <right/>
      <top style="medium">
        <color theme="8"/>
      </top>
      <bottom style="thin">
        <color theme="8"/>
      </bottom>
      <diagonal/>
    </border>
    <border>
      <left style="medium">
        <color theme="8"/>
      </left>
      <right/>
      <top/>
      <bottom style="thin">
        <color theme="8"/>
      </bottom>
      <diagonal/>
    </border>
    <border>
      <left/>
      <right style="medium">
        <color theme="8"/>
      </right>
      <top/>
      <bottom style="thin">
        <color theme="8"/>
      </bottom>
      <diagonal/>
    </border>
    <border>
      <left style="medium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medium">
        <color theme="8"/>
      </right>
      <top style="thin">
        <color theme="8"/>
      </top>
      <bottom/>
      <diagonal/>
    </border>
    <border>
      <left style="medium">
        <color theme="8"/>
      </left>
      <right/>
      <top style="thin">
        <color theme="8"/>
      </top>
      <bottom style="thin">
        <color theme="8"/>
      </bottom>
      <diagonal/>
    </border>
    <border>
      <left/>
      <right style="medium">
        <color theme="8"/>
      </right>
      <top style="thin">
        <color theme="8"/>
      </top>
      <bottom style="thin">
        <color theme="8"/>
      </bottom>
      <diagonal/>
    </border>
    <border>
      <left style="medium">
        <color theme="8"/>
      </left>
      <right/>
      <top style="dotted">
        <color theme="8"/>
      </top>
      <bottom style="dotted">
        <color theme="8"/>
      </bottom>
      <diagonal/>
    </border>
    <border>
      <left/>
      <right/>
      <top style="dotted">
        <color theme="8"/>
      </top>
      <bottom style="dotted">
        <color theme="8"/>
      </bottom>
      <diagonal/>
    </border>
    <border>
      <left/>
      <right style="medium">
        <color theme="8"/>
      </right>
      <top style="dotted">
        <color theme="8"/>
      </top>
      <bottom style="dotted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 style="medium">
        <color theme="8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medium">
        <color theme="8"/>
      </right>
      <top style="thin">
        <color theme="8" tint="-0.249977111117893"/>
      </top>
      <bottom style="thin">
        <color theme="8" tint="-0.249977111117893"/>
      </bottom>
      <diagonal/>
    </border>
    <border>
      <left style="thick">
        <color theme="8"/>
      </left>
      <right/>
      <top style="thin">
        <color theme="8" tint="-0.24994659260841701"/>
      </top>
      <bottom style="thick">
        <color theme="8"/>
      </bottom>
      <diagonal/>
    </border>
    <border>
      <left/>
      <right/>
      <top style="thin">
        <color theme="8" tint="-0.24994659260841701"/>
      </top>
      <bottom style="thick">
        <color theme="8"/>
      </bottom>
      <diagonal/>
    </border>
    <border>
      <left/>
      <right style="medium">
        <color indexed="64"/>
      </right>
      <top style="thin">
        <color theme="8" tint="-0.24994659260841701"/>
      </top>
      <bottom style="thick">
        <color theme="8"/>
      </bottom>
      <diagonal/>
    </border>
    <border>
      <left style="medium">
        <color theme="8"/>
      </left>
      <right/>
      <top style="thin">
        <color theme="8" tint="-0.249977111117893"/>
      </top>
      <bottom style="thin">
        <color theme="8" tint="-0.24994659260841701"/>
      </bottom>
      <diagonal/>
    </border>
    <border>
      <left/>
      <right/>
      <top style="thin">
        <color theme="8" tint="-0.249977111117893"/>
      </top>
      <bottom style="thin">
        <color theme="8" tint="-0.2499465926084170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ck">
        <color theme="8"/>
      </right>
      <top style="thin">
        <color theme="1"/>
      </top>
      <bottom style="thin">
        <color theme="1"/>
      </bottom>
      <diagonal/>
    </border>
    <border>
      <left/>
      <right/>
      <top style="thick">
        <color theme="8"/>
      </top>
      <bottom/>
      <diagonal/>
    </border>
    <border>
      <left style="thin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/>
      </left>
      <right/>
      <top style="medium">
        <color theme="8"/>
      </top>
      <bottom style="thin">
        <color theme="8" tint="-0.249977111117893"/>
      </bottom>
      <diagonal/>
    </border>
    <border>
      <left/>
      <right style="medium">
        <color theme="8"/>
      </right>
      <top style="medium">
        <color theme="8"/>
      </top>
      <bottom style="thin">
        <color theme="8" tint="-0.249977111117893"/>
      </bottom>
      <diagonal/>
    </border>
    <border>
      <left style="thin">
        <color rgb="FF31859C"/>
      </left>
      <right style="thin">
        <color rgb="FF31859C"/>
      </right>
      <top style="thin">
        <color rgb="FF31859C"/>
      </top>
      <bottom style="thin">
        <color rgb="FF31859C"/>
      </bottom>
      <diagonal/>
    </border>
    <border>
      <left/>
      <right style="thin">
        <color rgb="FF31859C"/>
      </right>
      <top/>
      <bottom style="thin">
        <color rgb="FF93CDDD"/>
      </bottom>
      <diagonal/>
    </border>
    <border>
      <left style="thin">
        <color rgb="FF31859C"/>
      </left>
      <right style="thin">
        <color rgb="FF93CDDD"/>
      </right>
      <top style="thin">
        <color rgb="FF31859C"/>
      </top>
      <bottom style="thin">
        <color rgb="FF31859C"/>
      </bottom>
      <diagonal/>
    </border>
    <border>
      <left style="thin">
        <color rgb="FF31859C"/>
      </left>
      <right style="thin">
        <color rgb="FF31859C"/>
      </right>
      <top/>
      <bottom style="thin">
        <color rgb="FF31859C"/>
      </bottom>
      <diagonal/>
    </border>
    <border>
      <left/>
      <right style="thin">
        <color rgb="FF31859C"/>
      </right>
      <top style="medium">
        <color rgb="FF4BACC6"/>
      </top>
      <bottom style="medium">
        <color rgb="FF4BACC6"/>
      </bottom>
      <diagonal/>
    </border>
    <border>
      <left/>
      <right/>
      <top style="medium">
        <color rgb="FF4BACC6"/>
      </top>
      <bottom style="medium">
        <color rgb="FF4BACC6"/>
      </bottom>
      <diagonal/>
    </border>
    <border>
      <left style="thin">
        <color rgb="FF31859C"/>
      </left>
      <right/>
      <top style="medium">
        <color rgb="FF4BACC6"/>
      </top>
      <bottom style="medium">
        <color rgb="FF4BACC6"/>
      </bottom>
      <diagonal/>
    </border>
    <border>
      <left style="thin">
        <color rgb="FF31859C"/>
      </left>
      <right style="thin">
        <color rgb="FF31859C"/>
      </right>
      <top style="medium">
        <color rgb="FF4BACC6"/>
      </top>
      <bottom style="medium">
        <color rgb="FF4BACC6"/>
      </bottom>
      <diagonal/>
    </border>
    <border>
      <left style="thin">
        <color rgb="FF31859C"/>
      </left>
      <right style="thin">
        <color rgb="FF31859C"/>
      </right>
      <top/>
      <bottom/>
      <diagonal/>
    </border>
    <border>
      <left/>
      <right/>
      <top/>
      <bottom style="medium">
        <color rgb="FF4BACC6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/>
      <top style="thick">
        <color rgb="FF4BACC6"/>
      </top>
      <bottom/>
      <diagonal/>
    </border>
    <border>
      <left/>
      <right style="thick">
        <color rgb="FF4BACC6"/>
      </right>
      <top/>
      <bottom style="thick">
        <color rgb="FF4BACC6"/>
      </bottom>
      <diagonal/>
    </border>
    <border>
      <left/>
      <right/>
      <top/>
      <bottom style="thick">
        <color rgb="FF4BACC6"/>
      </bottom>
      <diagonal/>
    </border>
    <border>
      <left style="thin">
        <color rgb="FF31859C"/>
      </left>
      <right/>
      <top/>
      <bottom style="thick">
        <color rgb="FF4BACC6"/>
      </bottom>
      <diagonal/>
    </border>
    <border>
      <left style="medium">
        <color auto="1"/>
      </left>
      <right style="thin">
        <color rgb="FF31859C"/>
      </right>
      <top/>
      <bottom style="thick">
        <color rgb="FF4BACC6"/>
      </bottom>
      <diagonal/>
    </border>
    <border>
      <left style="thick">
        <color rgb="FF4BACC6"/>
      </left>
      <right style="medium">
        <color auto="1"/>
      </right>
      <top style="thin">
        <color rgb="FF31859C"/>
      </top>
      <bottom style="thick">
        <color rgb="FF4BACC6"/>
      </bottom>
      <diagonal/>
    </border>
    <border>
      <left style="thin">
        <color auto="1"/>
      </left>
      <right style="thick">
        <color rgb="FF4BACC6"/>
      </right>
      <top style="thin">
        <color auto="1"/>
      </top>
      <bottom style="thin">
        <color auto="1"/>
      </bottom>
      <diagonal/>
    </border>
    <border>
      <left style="medium">
        <color rgb="FF4BACC6"/>
      </left>
      <right/>
      <top style="thin">
        <color rgb="FF31859C"/>
      </top>
      <bottom style="thin">
        <color rgb="FF31859C"/>
      </bottom>
      <diagonal/>
    </border>
    <border>
      <left style="medium">
        <color rgb="FF4BACC6"/>
      </left>
      <right/>
      <top/>
      <bottom style="thin">
        <color rgb="FF31859C"/>
      </bottom>
      <diagonal/>
    </border>
    <border>
      <left style="thick">
        <color rgb="FF4BACC6"/>
      </left>
      <right style="medium">
        <color rgb="FF4BACC6"/>
      </right>
      <top/>
      <bottom style="thick">
        <color rgb="FF4BACC6"/>
      </bottom>
      <diagonal/>
    </border>
    <border>
      <left style="thin">
        <color rgb="FF31859C"/>
      </left>
      <right style="medium">
        <color rgb="FF4BACC6"/>
      </right>
      <top style="thin">
        <color rgb="FF31859C"/>
      </top>
      <bottom style="medium">
        <color rgb="FF4BACC6"/>
      </bottom>
      <diagonal/>
    </border>
    <border>
      <left style="thin">
        <color rgb="FF31859C"/>
      </left>
      <right style="thin">
        <color rgb="FF31859C"/>
      </right>
      <top style="thin">
        <color rgb="FF31859C"/>
      </top>
      <bottom/>
      <diagonal/>
    </border>
    <border>
      <left/>
      <right style="thin">
        <color rgb="FF31859C"/>
      </right>
      <top/>
      <bottom style="thin">
        <color rgb="FF31859C"/>
      </bottom>
      <diagonal/>
    </border>
    <border>
      <left style="medium">
        <color rgb="FF4BACC6"/>
      </left>
      <right style="medium">
        <color rgb="FF4BACC6"/>
      </right>
      <top style="thin">
        <color rgb="FF4BACC6"/>
      </top>
      <bottom style="thin">
        <color rgb="FF4BACC6"/>
      </bottom>
      <diagonal/>
    </border>
    <border>
      <left style="thin">
        <color rgb="FF31859C"/>
      </left>
      <right style="thick">
        <color rgb="FF31859C"/>
      </right>
      <top style="thin">
        <color rgb="FF31859C"/>
      </top>
      <bottom style="thick">
        <color rgb="FF4BACC6"/>
      </bottom>
      <diagonal/>
    </border>
    <border>
      <left style="thin">
        <color rgb="FF31859C"/>
      </left>
      <right style="medium">
        <color rgb="FF4BACC6"/>
      </right>
      <top style="thin">
        <color rgb="FF31859C"/>
      </top>
      <bottom style="thin">
        <color rgb="FF31859C"/>
      </bottom>
      <diagonal/>
    </border>
    <border>
      <left style="thick">
        <color rgb="FF31859C"/>
      </left>
      <right style="thick">
        <color rgb="FF4BACC6"/>
      </right>
      <top style="thin">
        <color rgb="FF31859C"/>
      </top>
      <bottom style="thin">
        <color rgb="FF31859C"/>
      </bottom>
      <diagonal/>
    </border>
    <border>
      <left style="thin">
        <color rgb="FF31859C"/>
      </left>
      <right style="thick">
        <color rgb="FF31859C"/>
      </right>
      <top style="thin">
        <color rgb="FF31859C"/>
      </top>
      <bottom style="thin">
        <color rgb="FF31859C"/>
      </bottom>
      <diagonal/>
    </border>
    <border>
      <left style="thin">
        <color rgb="FF31859C"/>
      </left>
      <right style="medium">
        <color rgb="FF4BACC6"/>
      </right>
      <top style="medium">
        <color rgb="FF4BACC6"/>
      </top>
      <bottom style="thin">
        <color rgb="FF31859C"/>
      </bottom>
      <diagonal/>
    </border>
    <border>
      <left style="thick">
        <color rgb="FF4BACC6"/>
      </left>
      <right/>
      <top style="medium">
        <color rgb="FF4BACC6"/>
      </top>
      <bottom/>
      <diagonal/>
    </border>
    <border>
      <left/>
      <right/>
      <top style="medium">
        <color rgb="FF4BACC6"/>
      </top>
      <bottom/>
      <diagonal/>
    </border>
    <border>
      <left style="thin">
        <color rgb="FF31859C"/>
      </left>
      <right style="thick">
        <color rgb="FF31859C"/>
      </right>
      <top style="thick">
        <color rgb="FF4BACC6"/>
      </top>
      <bottom style="thin">
        <color rgb="FF31859C"/>
      </bottom>
      <diagonal/>
    </border>
    <border>
      <left style="medium">
        <color rgb="FF4BACC6"/>
      </left>
      <right style="thick">
        <color rgb="FF4BACC6"/>
      </right>
      <top style="thick">
        <color rgb="FF4BACC6"/>
      </top>
      <bottom style="medium">
        <color rgb="FF4BACC6"/>
      </bottom>
      <diagonal/>
    </border>
    <border>
      <left style="thin">
        <color rgb="FF31859C"/>
      </left>
      <right style="thin">
        <color rgb="FF31859C"/>
      </right>
      <top style="thick">
        <color rgb="FF4BACC6"/>
      </top>
      <bottom style="medium">
        <color rgb="FF4BACC6"/>
      </bottom>
      <diagonal/>
    </border>
    <border>
      <left style="medium">
        <color rgb="FF4BACC6"/>
      </left>
      <right style="thin">
        <color rgb="FF31859C"/>
      </right>
      <top style="thick">
        <color rgb="FF4BACC6"/>
      </top>
      <bottom style="medium">
        <color rgb="FF4BACC6"/>
      </bottom>
      <diagonal/>
    </border>
    <border>
      <left style="thick">
        <color rgb="FF4BACC6"/>
      </left>
      <right style="medium">
        <color rgb="FF4BACC6"/>
      </right>
      <top style="thick">
        <color rgb="FF4BACC6"/>
      </top>
      <bottom style="thick">
        <color rgb="FF4BACC6"/>
      </bottom>
      <diagonal/>
    </border>
    <border>
      <left style="thin">
        <color rgb="FF31859C"/>
      </left>
      <right/>
      <top/>
      <bottom style="medium">
        <color rgb="FF4BACC6"/>
      </bottom>
      <diagonal/>
    </border>
    <border>
      <left style="medium">
        <color rgb="FF4BACC6"/>
      </left>
      <right style="thin">
        <color rgb="FF31859C"/>
      </right>
      <top/>
      <bottom/>
      <diagonal/>
    </border>
    <border>
      <left style="thin">
        <color rgb="FF31859C"/>
      </left>
      <right style="thin">
        <color rgb="FF31859C"/>
      </right>
      <top style="thin">
        <color rgb="FF31859C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/>
      <right style="thick">
        <color rgb="FF376092"/>
      </right>
      <top style="thick">
        <color rgb="FF376092"/>
      </top>
      <bottom style="thick">
        <color rgb="FF376092"/>
      </bottom>
      <diagonal/>
    </border>
    <border>
      <left/>
      <right/>
      <top style="thick">
        <color rgb="FF376092"/>
      </top>
      <bottom style="thick">
        <color rgb="FF376092"/>
      </bottom>
      <diagonal/>
    </border>
    <border>
      <left style="thick">
        <color rgb="FF376092"/>
      </left>
      <right/>
      <top style="thick">
        <color rgb="FF376092"/>
      </top>
      <bottom style="thick">
        <color rgb="FF376092"/>
      </bottom>
      <diagonal/>
    </border>
    <border>
      <left style="thick">
        <color rgb="FF4BACC6"/>
      </left>
      <right style="thin">
        <color rgb="FF4F81BD"/>
      </right>
      <top/>
      <bottom/>
      <diagonal/>
    </border>
    <border>
      <left style="thick">
        <color rgb="FF4BACC6"/>
      </left>
      <right style="thin">
        <color rgb="FF4BACC6"/>
      </right>
      <top style="thin">
        <color rgb="FF4BACC6"/>
      </top>
      <bottom style="thin">
        <color rgb="FF4BACC6"/>
      </bottom>
      <diagonal/>
    </border>
    <border>
      <left style="thin">
        <color rgb="FF4BACC6"/>
      </left>
      <right style="thin">
        <color rgb="FF4BACC6"/>
      </right>
      <top style="thin">
        <color rgb="FF4BACC6"/>
      </top>
      <bottom style="thin">
        <color rgb="FF4BACC6"/>
      </bottom>
      <diagonal/>
    </border>
    <border>
      <left style="thick">
        <color rgb="FF4BACC6"/>
      </left>
      <right style="thin">
        <color rgb="FF4F81BD"/>
      </right>
      <top style="thin">
        <color rgb="FF4BACC6"/>
      </top>
      <bottom style="thin">
        <color rgb="FF4BACC6"/>
      </bottom>
      <diagonal/>
    </border>
    <border>
      <left style="thick">
        <color rgb="FF4BACC6"/>
      </left>
      <right/>
      <top style="thick">
        <color rgb="FF4BACC6"/>
      </top>
      <bottom/>
      <diagonal/>
    </border>
    <border>
      <left style="thick">
        <color rgb="FF4BACC6"/>
      </left>
      <right/>
      <top style="thin">
        <color rgb="FF4BACC6"/>
      </top>
      <bottom style="thin">
        <color rgb="FF4BACC6"/>
      </bottom>
      <diagonal/>
    </border>
    <border>
      <left/>
      <right style="thin">
        <color rgb="FF4F81BD"/>
      </right>
      <top style="thick">
        <color rgb="FF4BACC6"/>
      </top>
      <bottom/>
      <diagonal/>
    </border>
    <border>
      <left/>
      <right style="thin">
        <color rgb="FF31859C"/>
      </right>
      <top style="thin">
        <color rgb="FF4BACC6"/>
      </top>
      <bottom style="thin">
        <color rgb="FF4BACC6"/>
      </bottom>
      <diagonal/>
    </border>
    <border>
      <left style="thin">
        <color rgb="FF4BACC6"/>
      </left>
      <right style="thin">
        <color rgb="FF4BACC6"/>
      </right>
      <top style="thick">
        <color rgb="FF4BACC6"/>
      </top>
      <bottom/>
      <diagonal/>
    </border>
    <border>
      <left style="thick">
        <color rgb="FF4BACC6"/>
      </left>
      <right style="thin">
        <color rgb="FF4BACC6"/>
      </right>
      <top style="thick">
        <color rgb="FF4BACC6"/>
      </top>
      <bottom style="thin">
        <color rgb="FF4BACC6"/>
      </bottom>
      <diagonal/>
    </border>
    <border>
      <left/>
      <right style="thick">
        <color rgb="FF4BACC6"/>
      </right>
      <top/>
      <bottom/>
      <diagonal/>
    </border>
  </borders>
  <cellStyleXfs count="8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4" fontId="22" fillId="2" borderId="1">
      <alignment horizontal="left" vertical="center"/>
      <protection hidden="1"/>
    </xf>
    <xf numFmtId="0" fontId="86" fillId="0" borderId="0"/>
    <xf numFmtId="0" fontId="102" fillId="0" borderId="0" applyBorder="0" applyProtection="0"/>
  </cellStyleXfs>
  <cellXfs count="613">
    <xf numFmtId="0" fontId="0" fillId="0" borderId="0" xfId="0"/>
    <xf numFmtId="0" fontId="1" fillId="3" borderId="18" xfId="0" applyFont="1" applyFill="1" applyBorder="1" applyAlignment="1" applyProtection="1">
      <alignment horizontal="center" vertical="center"/>
      <protection locked="0" hidden="1"/>
    </xf>
    <xf numFmtId="165" fontId="1" fillId="4" borderId="19" xfId="0" applyNumberFormat="1" applyFont="1" applyFill="1" applyBorder="1" applyAlignment="1" applyProtection="1">
      <alignment horizontal="center" vertical="center"/>
      <protection locked="0" hidden="1"/>
    </xf>
    <xf numFmtId="0" fontId="1" fillId="3" borderId="20" xfId="0" applyFont="1" applyFill="1" applyBorder="1" applyAlignment="1" applyProtection="1">
      <alignment horizontal="center" vertical="center"/>
      <protection locked="0" hidden="1"/>
    </xf>
    <xf numFmtId="165" fontId="1" fillId="4" borderId="21" xfId="0" applyNumberFormat="1" applyFont="1" applyFill="1" applyBorder="1" applyAlignment="1" applyProtection="1">
      <alignment horizontal="center" vertical="center"/>
      <protection locked="0" hidden="1"/>
    </xf>
    <xf numFmtId="165" fontId="1" fillId="4" borderId="22" xfId="0" applyNumberFormat="1" applyFont="1" applyFill="1" applyBorder="1" applyAlignment="1" applyProtection="1">
      <alignment horizontal="center" vertical="center"/>
      <protection locked="0" hidden="1"/>
    </xf>
    <xf numFmtId="17" fontId="1" fillId="5" borderId="23" xfId="0" applyNumberFormat="1" applyFont="1" applyFill="1" applyBorder="1" applyAlignment="1" applyProtection="1">
      <alignment horizontal="center" vertical="center"/>
      <protection locked="0" hidden="1"/>
    </xf>
    <xf numFmtId="17" fontId="14" fillId="5" borderId="24" xfId="0" applyNumberFormat="1" applyFont="1" applyFill="1" applyBorder="1" applyAlignment="1" applyProtection="1">
      <alignment horizontal="center"/>
      <protection locked="0" hidden="1"/>
    </xf>
    <xf numFmtId="164" fontId="6" fillId="6" borderId="25" xfId="0" applyNumberFormat="1" applyFont="1" applyFill="1" applyBorder="1" applyAlignment="1" applyProtection="1">
      <alignment horizontal="center" vertical="center"/>
      <protection hidden="1"/>
    </xf>
    <xf numFmtId="0" fontId="14" fillId="5" borderId="26" xfId="0" applyFont="1" applyFill="1" applyBorder="1" applyAlignment="1" applyProtection="1">
      <alignment horizontal="center"/>
      <protection locked="0" hidden="1"/>
    </xf>
    <xf numFmtId="17" fontId="14" fillId="5" borderId="26" xfId="0" applyNumberFormat="1" applyFont="1" applyFill="1" applyBorder="1" applyAlignment="1" applyProtection="1">
      <alignment horizontal="center"/>
      <protection locked="0" hidden="1"/>
    </xf>
    <xf numFmtId="164" fontId="6" fillId="6" borderId="27" xfId="0" applyNumberFormat="1" applyFont="1" applyFill="1" applyBorder="1" applyAlignment="1" applyProtection="1">
      <alignment horizontal="center" vertical="center"/>
      <protection hidden="1"/>
    </xf>
    <xf numFmtId="17" fontId="14" fillId="5" borderId="28" xfId="0" applyNumberFormat="1" applyFont="1" applyFill="1" applyBorder="1" applyAlignment="1" applyProtection="1">
      <alignment horizontal="center"/>
      <protection locked="0" hidden="1"/>
    </xf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23" fillId="0" borderId="0" xfId="0" applyFont="1" applyProtection="1">
      <protection hidden="1"/>
    </xf>
    <xf numFmtId="0" fontId="0" fillId="0" borderId="0" xfId="0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0" xfId="0" applyBorder="1" applyProtection="1">
      <protection hidden="1"/>
    </xf>
    <xf numFmtId="0" fontId="0" fillId="0" borderId="0" xfId="0" applyFill="1" applyAlignment="1" applyProtection="1">
      <alignment horizontal="left" vertical="top"/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protection hidden="1"/>
    </xf>
    <xf numFmtId="0" fontId="24" fillId="0" borderId="0" xfId="0" applyFont="1" applyFill="1" applyAlignment="1" applyProtection="1">
      <alignment vertical="top"/>
      <protection hidden="1"/>
    </xf>
    <xf numFmtId="0" fontId="25" fillId="0" borderId="0" xfId="0" applyFont="1" applyFill="1" applyAlignment="1" applyProtection="1">
      <alignment vertical="top"/>
      <protection hidden="1"/>
    </xf>
    <xf numFmtId="0" fontId="26" fillId="0" borderId="0" xfId="0" applyFont="1" applyFill="1" applyAlignment="1" applyProtection="1">
      <alignment horizontal="center" vertical="center"/>
      <protection hidden="1"/>
    </xf>
    <xf numFmtId="0" fontId="27" fillId="0" borderId="0" xfId="0" applyFont="1" applyFill="1" applyAlignment="1" applyProtection="1">
      <alignment horizontal="left" vertical="top"/>
      <protection hidden="1"/>
    </xf>
    <xf numFmtId="0" fontId="28" fillId="0" borderId="0" xfId="0" applyFont="1" applyAlignment="1" applyProtection="1">
      <protection hidden="1"/>
    </xf>
    <xf numFmtId="0" fontId="29" fillId="0" borderId="0" xfId="0" applyFont="1" applyAlignment="1" applyProtection="1">
      <alignment horizontal="center"/>
      <protection hidden="1"/>
    </xf>
    <xf numFmtId="0" fontId="30" fillId="7" borderId="29" xfId="0" applyFont="1" applyFill="1" applyBorder="1" applyAlignment="1" applyProtection="1">
      <alignment horizontal="center" vertical="center"/>
      <protection hidden="1"/>
    </xf>
    <xf numFmtId="0" fontId="19" fillId="7" borderId="30" xfId="0" applyFont="1" applyFill="1" applyBorder="1" applyAlignment="1" applyProtection="1">
      <alignment horizontal="center" vertical="center"/>
      <protection hidden="1"/>
    </xf>
    <xf numFmtId="0" fontId="19" fillId="7" borderId="31" xfId="0" applyFont="1" applyFill="1" applyBorder="1" applyAlignment="1" applyProtection="1">
      <alignment horizontal="center" vertical="center"/>
      <protection hidden="1"/>
    </xf>
    <xf numFmtId="0" fontId="30" fillId="7" borderId="32" xfId="0" applyFont="1" applyFill="1" applyBorder="1" applyAlignment="1" applyProtection="1">
      <alignment horizontal="right" vertical="top"/>
      <protection hidden="1"/>
    </xf>
    <xf numFmtId="49" fontId="31" fillId="7" borderId="0" xfId="0" applyNumberFormat="1" applyFont="1" applyFill="1" applyBorder="1" applyAlignment="1" applyProtection="1">
      <alignment horizontal="left" vertical="top"/>
      <protection hidden="1"/>
    </xf>
    <xf numFmtId="0" fontId="0" fillId="7" borderId="0" xfId="0" applyFill="1" applyBorder="1" applyAlignment="1" applyProtection="1">
      <protection hidden="1"/>
    </xf>
    <xf numFmtId="0" fontId="0" fillId="7" borderId="33" xfId="0" applyFill="1" applyBorder="1" applyAlignment="1" applyProtection="1">
      <protection hidden="1"/>
    </xf>
    <xf numFmtId="0" fontId="0" fillId="7" borderId="0" xfId="0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center"/>
      <protection hidden="1"/>
    </xf>
    <xf numFmtId="49" fontId="0" fillId="7" borderId="0" xfId="0" applyNumberFormat="1" applyFill="1" applyBorder="1" applyAlignment="1" applyProtection="1">
      <protection hidden="1"/>
    </xf>
    <xf numFmtId="166" fontId="19" fillId="7" borderId="0" xfId="0" applyNumberFormat="1" applyFont="1" applyFill="1" applyBorder="1" applyAlignment="1" applyProtection="1">
      <alignment vertical="center"/>
      <protection hidden="1"/>
    </xf>
    <xf numFmtId="166" fontId="19" fillId="7" borderId="33" xfId="0" applyNumberFormat="1" applyFont="1" applyFill="1" applyBorder="1" applyAlignment="1" applyProtection="1">
      <alignment vertical="center"/>
      <protection hidden="1"/>
    </xf>
    <xf numFmtId="166" fontId="19" fillId="7" borderId="32" xfId="0" applyNumberFormat="1" applyFont="1" applyFill="1" applyBorder="1" applyAlignment="1" applyProtection="1">
      <alignment horizontal="center" vertical="center"/>
      <protection hidden="1"/>
    </xf>
    <xf numFmtId="166" fontId="19" fillId="7" borderId="34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ill="1" applyAlignment="1" applyProtection="1">
      <alignment horizontal="left" vertical="top"/>
      <protection hidden="1"/>
    </xf>
    <xf numFmtId="49" fontId="0" fillId="0" borderId="0" xfId="0" applyNumberFormat="1" applyFill="1" applyBorder="1" applyAlignment="1" applyProtection="1">
      <alignment horizontal="center" vertical="center"/>
      <protection hidden="1"/>
    </xf>
    <xf numFmtId="166" fontId="0" fillId="0" borderId="0" xfId="0" applyNumberFormat="1" applyFill="1" applyBorder="1" applyAlignment="1" applyProtection="1">
      <alignment horizontal="center" vertical="center"/>
      <protection hidden="1"/>
    </xf>
    <xf numFmtId="166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20" fillId="0" borderId="0" xfId="1" applyFill="1" applyBorder="1" applyAlignment="1" applyProtection="1">
      <alignment vertical="top"/>
      <protection hidden="1"/>
    </xf>
    <xf numFmtId="49" fontId="0" fillId="7" borderId="35" xfId="0" applyNumberFormat="1" applyFill="1" applyBorder="1" applyAlignment="1" applyProtection="1">
      <alignment horizontal="left" vertical="top"/>
      <protection hidden="1"/>
    </xf>
    <xf numFmtId="49" fontId="0" fillId="7" borderId="36" xfId="0" applyNumberFormat="1" applyFill="1" applyBorder="1" applyAlignment="1" applyProtection="1">
      <alignment horizontal="center" vertical="center"/>
      <protection hidden="1"/>
    </xf>
    <xf numFmtId="166" fontId="0" fillId="7" borderId="36" xfId="0" applyNumberFormat="1" applyFill="1" applyBorder="1" applyAlignment="1" applyProtection="1">
      <alignment horizontal="center" vertical="center"/>
      <protection hidden="1"/>
    </xf>
    <xf numFmtId="166" fontId="19" fillId="7" borderId="37" xfId="0" applyNumberFormat="1" applyFont="1" applyFill="1" applyBorder="1" applyAlignment="1" applyProtection="1">
      <alignment horizontal="left" vertical="center"/>
      <protection hidden="1"/>
    </xf>
    <xf numFmtId="49" fontId="0" fillId="7" borderId="38" xfId="0" applyNumberFormat="1" applyFill="1" applyBorder="1" applyAlignment="1" applyProtection="1">
      <alignment horizontal="right" vertical="center"/>
      <protection hidden="1"/>
    </xf>
    <xf numFmtId="49" fontId="0" fillId="7" borderId="0" xfId="0" applyNumberFormat="1" applyFill="1" applyBorder="1" applyAlignment="1" applyProtection="1">
      <alignment horizontal="right" vertical="center"/>
      <protection hidden="1"/>
    </xf>
    <xf numFmtId="166" fontId="0" fillId="7" borderId="0" xfId="0" applyNumberFormat="1" applyFill="1" applyBorder="1" applyAlignment="1" applyProtection="1">
      <alignment horizontal="left" vertical="center"/>
      <protection hidden="1"/>
    </xf>
    <xf numFmtId="166" fontId="19" fillId="7" borderId="39" xfId="0" applyNumberFormat="1" applyFont="1" applyFill="1" applyBorder="1" applyAlignment="1" applyProtection="1">
      <alignment horizontal="center" vertical="center"/>
      <protection hidden="1"/>
    </xf>
    <xf numFmtId="166" fontId="0" fillId="7" borderId="0" xfId="0" applyNumberFormat="1" applyFill="1" applyBorder="1" applyAlignment="1" applyProtection="1">
      <alignment horizontal="center" vertical="center"/>
      <protection hidden="1"/>
    </xf>
    <xf numFmtId="0" fontId="0" fillId="7" borderId="40" xfId="0" applyFill="1" applyBorder="1" applyAlignment="1" applyProtection="1">
      <alignment horizontal="left" vertical="top"/>
      <protection hidden="1"/>
    </xf>
    <xf numFmtId="0" fontId="0" fillId="7" borderId="41" xfId="0" applyFill="1" applyBorder="1" applyAlignment="1" applyProtection="1">
      <protection hidden="1"/>
    </xf>
    <xf numFmtId="0" fontId="0" fillId="7" borderId="42" xfId="0" applyFill="1" applyBorder="1" applyAlignment="1" applyProtection="1">
      <protection hidden="1"/>
    </xf>
    <xf numFmtId="0" fontId="32" fillId="7" borderId="35" xfId="0" applyFont="1" applyFill="1" applyBorder="1" applyAlignment="1" applyProtection="1">
      <alignment horizontal="left" vertical="top"/>
      <protection hidden="1"/>
    </xf>
    <xf numFmtId="0" fontId="0" fillId="7" borderId="36" xfId="0" applyFill="1" applyBorder="1" applyAlignment="1" applyProtection="1">
      <protection hidden="1"/>
    </xf>
    <xf numFmtId="0" fontId="0" fillId="7" borderId="37" xfId="0" applyFill="1" applyBorder="1" applyAlignment="1" applyProtection="1">
      <protection hidden="1"/>
    </xf>
    <xf numFmtId="0" fontId="30" fillId="0" borderId="0" xfId="0" applyFont="1" applyFill="1" applyBorder="1" applyAlignment="1" applyProtection="1">
      <alignment horizontal="left" vertical="top"/>
      <protection hidden="1"/>
    </xf>
    <xf numFmtId="0" fontId="19" fillId="0" borderId="0" xfId="0" applyFont="1" applyFill="1" applyBorder="1" applyAlignment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0" fillId="0" borderId="0" xfId="0" applyFont="1" applyProtection="1">
      <protection hidden="1"/>
    </xf>
    <xf numFmtId="0" fontId="30" fillId="0" borderId="0" xfId="0" applyFont="1" applyFill="1" applyBorder="1" applyAlignment="1" applyProtection="1">
      <protection hidden="1"/>
    </xf>
    <xf numFmtId="0" fontId="33" fillId="8" borderId="0" xfId="0" applyFont="1" applyFill="1" applyAlignment="1" applyProtection="1">
      <alignment horizontal="left" vertical="top"/>
      <protection hidden="1"/>
    </xf>
    <xf numFmtId="0" fontId="30" fillId="0" borderId="0" xfId="0" applyFont="1" applyAlignment="1" applyProtection="1">
      <protection hidden="1"/>
    </xf>
    <xf numFmtId="0" fontId="34" fillId="8" borderId="0" xfId="0" applyFont="1" applyFill="1" applyBorder="1" applyProtection="1">
      <protection hidden="1"/>
    </xf>
    <xf numFmtId="0" fontId="34" fillId="8" borderId="0" xfId="0" applyFont="1" applyFill="1" applyBorder="1" applyAlignment="1" applyProtection="1">
      <alignment horizontal="center"/>
      <protection hidden="1"/>
    </xf>
    <xf numFmtId="0" fontId="35" fillId="8" borderId="0" xfId="0" applyFont="1" applyFill="1" applyBorder="1" applyAlignment="1" applyProtection="1">
      <alignment horizontal="center"/>
      <protection hidden="1"/>
    </xf>
    <xf numFmtId="0" fontId="35" fillId="8" borderId="0" xfId="0" applyFont="1" applyFill="1" applyBorder="1" applyProtection="1">
      <protection hidden="1"/>
    </xf>
    <xf numFmtId="0" fontId="0" fillId="8" borderId="0" xfId="0" applyFill="1" applyAlignment="1" applyProtection="1">
      <alignment horizontal="center" vertical="center"/>
      <protection hidden="1"/>
    </xf>
    <xf numFmtId="0" fontId="36" fillId="9" borderId="43" xfId="0" applyFont="1" applyFill="1" applyBorder="1" applyAlignment="1" applyProtection="1">
      <alignment horizontal="center" vertical="center" wrapText="1"/>
      <protection hidden="1"/>
    </xf>
    <xf numFmtId="0" fontId="37" fillId="10" borderId="44" xfId="0" applyFont="1" applyFill="1" applyBorder="1" applyAlignment="1" applyProtection="1">
      <alignment horizontal="center" vertical="center" wrapText="1"/>
      <protection hidden="1"/>
    </xf>
    <xf numFmtId="0" fontId="38" fillId="10" borderId="45" xfId="0" applyFont="1" applyFill="1" applyBorder="1" applyAlignment="1" applyProtection="1">
      <alignment horizontal="center" vertical="center" wrapText="1"/>
      <protection hidden="1"/>
    </xf>
    <xf numFmtId="0" fontId="39" fillId="10" borderId="46" xfId="0" applyFont="1" applyFill="1" applyBorder="1" applyAlignment="1" applyProtection="1">
      <alignment horizontal="center" vertical="center" wrapText="1"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40" fillId="9" borderId="18" xfId="0" applyFont="1" applyFill="1" applyBorder="1" applyAlignment="1" applyProtection="1">
      <alignment horizontal="center"/>
      <protection hidden="1"/>
    </xf>
    <xf numFmtId="2" fontId="1" fillId="4" borderId="18" xfId="0" applyNumberFormat="1" applyFont="1" applyFill="1" applyBorder="1" applyAlignment="1" applyProtection="1">
      <alignment horizontal="center" vertical="center"/>
      <protection hidden="1"/>
    </xf>
    <xf numFmtId="2" fontId="41" fillId="0" borderId="0" xfId="0" applyNumberFormat="1" applyFont="1" applyAlignment="1" applyProtection="1">
      <alignment horizontal="left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1" fillId="3" borderId="47" xfId="0" applyNumberFormat="1" applyFont="1" applyFill="1" applyBorder="1" applyAlignment="1" applyProtection="1">
      <alignment horizontal="center" vertical="center"/>
      <protection hidden="1"/>
    </xf>
    <xf numFmtId="0" fontId="40" fillId="9" borderId="20" xfId="0" applyFont="1" applyFill="1" applyBorder="1" applyAlignment="1" applyProtection="1">
      <alignment horizontal="center"/>
      <protection hidden="1"/>
    </xf>
    <xf numFmtId="2" fontId="1" fillId="4" borderId="20" xfId="0" applyNumberFormat="1" applyFont="1" applyFill="1" applyBorder="1" applyAlignment="1" applyProtection="1">
      <alignment horizontal="center" vertical="center"/>
      <protection hidden="1"/>
    </xf>
    <xf numFmtId="1" fontId="1" fillId="3" borderId="48" xfId="0" applyNumberFormat="1" applyFont="1" applyFill="1" applyBorder="1" applyAlignment="1" applyProtection="1">
      <alignment horizontal="center" vertical="center"/>
      <protection hidden="1"/>
    </xf>
    <xf numFmtId="0" fontId="40" fillId="9" borderId="49" xfId="0" applyFont="1" applyFill="1" applyBorder="1" applyAlignment="1" applyProtection="1">
      <alignment horizontal="center"/>
      <protection hidden="1"/>
    </xf>
    <xf numFmtId="2" fontId="1" fillId="4" borderId="49" xfId="0" applyNumberFormat="1" applyFont="1" applyFill="1" applyBorder="1" applyAlignment="1" applyProtection="1">
      <alignment horizontal="center" vertical="center"/>
      <protection hidden="1"/>
    </xf>
    <xf numFmtId="1" fontId="1" fillId="3" borderId="50" xfId="0" applyNumberFormat="1" applyFont="1" applyFill="1" applyBorder="1" applyAlignment="1" applyProtection="1">
      <alignment horizontal="center" vertical="center"/>
      <protection hidden="1"/>
    </xf>
    <xf numFmtId="2" fontId="42" fillId="11" borderId="0" xfId="0" applyNumberFormat="1" applyFont="1" applyFill="1" applyAlignment="1" applyProtection="1">
      <alignment vertical="center"/>
      <protection hidden="1"/>
    </xf>
    <xf numFmtId="2" fontId="43" fillId="11" borderId="0" xfId="0" applyNumberFormat="1" applyFont="1" applyFill="1" applyAlignment="1" applyProtection="1">
      <alignment vertical="center"/>
      <protection hidden="1"/>
    </xf>
    <xf numFmtId="171" fontId="44" fillId="11" borderId="0" xfId="0" applyNumberFormat="1" applyFont="1" applyFill="1" applyAlignment="1" applyProtection="1">
      <alignment vertical="center"/>
      <protection hidden="1"/>
    </xf>
    <xf numFmtId="2" fontId="43" fillId="0" borderId="0" xfId="0" applyNumberFormat="1" applyFont="1" applyFill="1" applyAlignment="1" applyProtection="1">
      <alignment vertical="center"/>
      <protection hidden="1"/>
    </xf>
    <xf numFmtId="170" fontId="44" fillId="11" borderId="0" xfId="0" applyNumberFormat="1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45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46" fillId="0" borderId="0" xfId="0" applyFont="1" applyFill="1" applyBorder="1" applyAlignment="1" applyProtection="1">
      <alignment horizontal="center"/>
      <protection hidden="1"/>
    </xf>
    <xf numFmtId="0" fontId="47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9" fillId="12" borderId="0" xfId="0" applyFont="1" applyFill="1" applyBorder="1" applyProtection="1">
      <protection hidden="1"/>
    </xf>
    <xf numFmtId="0" fontId="19" fillId="12" borderId="0" xfId="0" applyFont="1" applyFill="1" applyBorder="1" applyAlignment="1" applyProtection="1">
      <alignment horizontal="center" vertical="center"/>
      <protection hidden="1"/>
    </xf>
    <xf numFmtId="0" fontId="0" fillId="12" borderId="41" xfId="0" applyFont="1" applyFill="1" applyBorder="1" applyProtection="1">
      <protection hidden="1"/>
    </xf>
    <xf numFmtId="0" fontId="0" fillId="12" borderId="0" xfId="0" applyFont="1" applyFill="1" applyBorder="1" applyProtection="1">
      <protection hidden="1"/>
    </xf>
    <xf numFmtId="0" fontId="0" fillId="12" borderId="41" xfId="0" applyFill="1" applyBorder="1" applyProtection="1">
      <protection hidden="1"/>
    </xf>
    <xf numFmtId="0" fontId="49" fillId="8" borderId="41" xfId="0" applyFont="1" applyFill="1" applyBorder="1" applyAlignment="1" applyProtection="1">
      <alignment horizontal="center" vertical="center"/>
      <protection hidden="1"/>
    </xf>
    <xf numFmtId="0" fontId="49" fillId="8" borderId="0" xfId="0" applyFont="1" applyFill="1" applyBorder="1" applyAlignment="1" applyProtection="1">
      <alignment horizontal="center" vertical="center"/>
      <protection hidden="1"/>
    </xf>
    <xf numFmtId="0" fontId="0" fillId="7" borderId="2" xfId="0" applyFill="1" applyBorder="1" applyAlignment="1" applyProtection="1">
      <alignment horizontal="center" vertical="center"/>
      <protection hidden="1"/>
    </xf>
    <xf numFmtId="0" fontId="0" fillId="13" borderId="2" xfId="0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14" borderId="2" xfId="0" applyFill="1" applyBorder="1" applyAlignment="1" applyProtection="1">
      <alignment horizontal="center" vertical="center"/>
      <protection hidden="1"/>
    </xf>
    <xf numFmtId="0" fontId="0" fillId="7" borderId="3" xfId="0" applyFill="1" applyBorder="1" applyAlignment="1" applyProtection="1">
      <alignment horizontal="center" vertical="center"/>
      <protection hidden="1"/>
    </xf>
    <xf numFmtId="0" fontId="0" fillId="13" borderId="1" xfId="0" applyFill="1" applyBorder="1" applyAlignment="1" applyProtection="1">
      <alignment horizontal="center" vertical="center"/>
      <protection hidden="1"/>
    </xf>
    <xf numFmtId="0" fontId="0" fillId="14" borderId="1" xfId="0" applyFill="1" applyBorder="1" applyAlignment="1" applyProtection="1">
      <alignment horizontal="center" vertical="center"/>
      <protection hidden="1"/>
    </xf>
    <xf numFmtId="0" fontId="0" fillId="14" borderId="0" xfId="0" applyFill="1" applyBorder="1" applyAlignment="1" applyProtection="1">
      <alignment horizontal="center" vertical="center"/>
      <protection hidden="1"/>
    </xf>
    <xf numFmtId="0" fontId="0" fillId="14" borderId="4" xfId="0" applyFill="1" applyBorder="1" applyAlignment="1" applyProtection="1">
      <alignment horizontal="center" vertical="center"/>
      <protection hidden="1"/>
    </xf>
    <xf numFmtId="0" fontId="0" fillId="15" borderId="0" xfId="0" applyFill="1" applyAlignment="1" applyProtection="1">
      <alignment horizontal="center"/>
      <protection hidden="1"/>
    </xf>
    <xf numFmtId="0" fontId="0" fillId="13" borderId="3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9" borderId="51" xfId="0" applyFont="1" applyFill="1" applyBorder="1" applyAlignment="1" applyProtection="1">
      <alignment horizontal="center"/>
      <protection hidden="1"/>
    </xf>
    <xf numFmtId="0" fontId="0" fillId="16" borderId="51" xfId="0" applyFill="1" applyBorder="1" applyAlignment="1" applyProtection="1">
      <alignment horizontal="center" vertical="center" wrapText="1"/>
      <protection hidden="1"/>
    </xf>
    <xf numFmtId="0" fontId="0" fillId="2" borderId="51" xfId="0" applyFill="1" applyBorder="1" applyAlignment="1" applyProtection="1">
      <alignment horizontal="center" vertical="center" wrapText="1"/>
      <protection hidden="1"/>
    </xf>
    <xf numFmtId="0" fontId="0" fillId="9" borderId="51" xfId="0" applyFont="1" applyFill="1" applyBorder="1" applyAlignment="1" applyProtection="1">
      <alignment horizontal="center" wrapText="1"/>
      <protection hidden="1"/>
    </xf>
    <xf numFmtId="0" fontId="48" fillId="16" borderId="51" xfId="0" applyFont="1" applyFill="1" applyBorder="1" applyAlignment="1" applyProtection="1">
      <alignment horizontal="center" wrapText="1"/>
      <protection hidden="1"/>
    </xf>
    <xf numFmtId="0" fontId="48" fillId="2" borderId="51" xfId="0" applyFont="1" applyFill="1" applyBorder="1" applyAlignment="1" applyProtection="1">
      <alignment horizontal="center" wrapText="1"/>
      <protection hidden="1"/>
    </xf>
    <xf numFmtId="0" fontId="50" fillId="9" borderId="51" xfId="0" applyFont="1" applyFill="1" applyBorder="1" applyAlignment="1" applyProtection="1">
      <alignment horizontal="center" vertical="center"/>
      <protection hidden="1"/>
    </xf>
    <xf numFmtId="0" fontId="0" fillId="9" borderId="0" xfId="0" applyFill="1" applyBorder="1" applyAlignment="1" applyProtection="1">
      <alignment horizontal="center"/>
      <protection hidden="1"/>
    </xf>
    <xf numFmtId="0" fontId="0" fillId="7" borderId="5" xfId="0" applyFill="1" applyBorder="1" applyAlignment="1" applyProtection="1">
      <alignment horizontal="center" vertical="center"/>
      <protection hidden="1"/>
    </xf>
    <xf numFmtId="0" fontId="0" fillId="13" borderId="5" xfId="0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14" borderId="5" xfId="0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14" borderId="5" xfId="0" applyFill="1" applyBorder="1" applyAlignment="1" applyProtection="1">
      <alignment horizontal="center" vertical="center"/>
      <protection hidden="1"/>
    </xf>
    <xf numFmtId="0" fontId="0" fillId="14" borderId="6" xfId="0" applyFill="1" applyBorder="1" applyAlignment="1" applyProtection="1">
      <alignment horizontal="center" vertical="center"/>
      <protection hidden="1"/>
    </xf>
    <xf numFmtId="0" fontId="0" fillId="17" borderId="7" xfId="0" applyFill="1" applyBorder="1" applyProtection="1"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18" borderId="18" xfId="0" applyFont="1" applyFill="1" applyBorder="1" applyAlignment="1" applyProtection="1">
      <alignment horizontal="center"/>
      <protection hidden="1"/>
    </xf>
    <xf numFmtId="0" fontId="0" fillId="11" borderId="52" xfId="0" applyFont="1" applyFill="1" applyBorder="1" applyAlignment="1" applyProtection="1">
      <alignment horizontal="center" vertical="center"/>
      <protection hidden="1"/>
    </xf>
    <xf numFmtId="0" fontId="1" fillId="18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18" borderId="20" xfId="0" applyFont="1" applyFill="1" applyBorder="1" applyAlignment="1" applyProtection="1">
      <alignment horizontal="center"/>
      <protection hidden="1"/>
    </xf>
    <xf numFmtId="0" fontId="35" fillId="18" borderId="0" xfId="4" applyFont="1" applyFill="1" applyBorder="1" applyProtection="1"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19" borderId="3" xfId="0" applyFill="1" applyBorder="1" applyAlignment="1" applyProtection="1">
      <alignment horizontal="center" vertical="center"/>
      <protection hidden="1"/>
    </xf>
    <xf numFmtId="0" fontId="0" fillId="19" borderId="2" xfId="0" applyFill="1" applyBorder="1" applyAlignment="1" applyProtection="1">
      <alignment horizontal="center" vertical="center"/>
      <protection hidden="1"/>
    </xf>
    <xf numFmtId="0" fontId="0" fillId="19" borderId="1" xfId="0" applyFill="1" applyBorder="1" applyAlignment="1" applyProtection="1">
      <alignment horizontal="center" vertical="center"/>
      <protection hidden="1"/>
    </xf>
    <xf numFmtId="0" fontId="0" fillId="19" borderId="7" xfId="0" applyFill="1" applyBorder="1" applyAlignment="1" applyProtection="1">
      <alignment horizontal="center" vertical="center"/>
      <protection hidden="1"/>
    </xf>
    <xf numFmtId="0" fontId="0" fillId="19" borderId="0" xfId="0" applyFill="1" applyBorder="1" applyAlignment="1" applyProtection="1">
      <alignment horizontal="center" vertical="center"/>
      <protection hidden="1"/>
    </xf>
    <xf numFmtId="0" fontId="19" fillId="18" borderId="20" xfId="0" applyFont="1" applyFill="1" applyBorder="1" applyProtection="1">
      <protection hidden="1"/>
    </xf>
    <xf numFmtId="0" fontId="19" fillId="18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8" fillId="0" borderId="0" xfId="0" applyFon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51" fillId="0" borderId="0" xfId="0" applyFont="1" applyBorder="1" applyAlignment="1" applyProtection="1">
      <alignment horizontal="center" vertical="center"/>
      <protection hidden="1"/>
    </xf>
    <xf numFmtId="165" fontId="0" fillId="0" borderId="2" xfId="0" applyNumberForma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3" xfId="0" applyBorder="1" applyProtection="1">
      <protection hidden="1"/>
    </xf>
    <xf numFmtId="0" fontId="52" fillId="0" borderId="1" xfId="0" applyFont="1" applyBorder="1" applyAlignment="1" applyProtection="1">
      <alignment horizontal="left" vertical="center"/>
      <protection hidden="1"/>
    </xf>
    <xf numFmtId="165" fontId="0" fillId="0" borderId="0" xfId="0" applyNumberFormat="1" applyBorder="1" applyAlignment="1" applyProtection="1">
      <alignment horizontal="center" vertical="center"/>
      <protection hidden="1"/>
    </xf>
    <xf numFmtId="165" fontId="0" fillId="20" borderId="7" xfId="0" applyNumberFormat="1" applyFill="1" applyBorder="1" applyAlignment="1" applyProtection="1">
      <alignment horizontal="center"/>
      <protection hidden="1"/>
    </xf>
    <xf numFmtId="49" fontId="0" fillId="7" borderId="20" xfId="0" applyNumberFormat="1" applyFill="1" applyBorder="1" applyAlignment="1" applyProtection="1">
      <alignment horizontal="left" vertical="center"/>
      <protection locked="0" hidden="1"/>
    </xf>
    <xf numFmtId="49" fontId="0" fillId="7" borderId="20" xfId="0" applyNumberFormat="1" applyFill="1" applyBorder="1" applyAlignment="1" applyProtection="1">
      <alignment horizontal="center" vertical="center"/>
      <protection locked="0" hidden="1"/>
    </xf>
    <xf numFmtId="0" fontId="35" fillId="18" borderId="53" xfId="4" applyFont="1" applyFill="1" applyBorder="1" applyAlignment="1" applyProtection="1">
      <alignment horizontal="center" vertical="center"/>
      <protection locked="0" hidden="1"/>
    </xf>
    <xf numFmtId="0" fontId="1" fillId="18" borderId="54" xfId="0" applyFont="1" applyFill="1" applyBorder="1" applyAlignment="1" applyProtection="1">
      <alignment horizontal="center" vertical="center"/>
      <protection locked="0" hidden="1"/>
    </xf>
    <xf numFmtId="0" fontId="53" fillId="7" borderId="20" xfId="0" applyFont="1" applyFill="1" applyBorder="1" applyAlignment="1" applyProtection="1">
      <alignment horizontal="center" vertical="center"/>
      <protection locked="0" hidden="1"/>
    </xf>
    <xf numFmtId="49" fontId="0" fillId="7" borderId="20" xfId="0" applyNumberFormat="1" applyFont="1" applyFill="1" applyBorder="1" applyAlignment="1" applyProtection="1">
      <alignment horizontal="center" vertical="center"/>
      <protection locked="0" hidden="1"/>
    </xf>
    <xf numFmtId="49" fontId="0" fillId="7" borderId="20" xfId="0" applyNumberFormat="1" applyFont="1" applyFill="1" applyBorder="1" applyAlignment="1" applyProtection="1">
      <alignment horizontal="left" vertical="center"/>
      <protection locked="0" hidden="1"/>
    </xf>
    <xf numFmtId="0" fontId="35" fillId="18" borderId="55" xfId="4" applyFont="1" applyFill="1" applyBorder="1" applyAlignment="1" applyProtection="1">
      <alignment horizontal="center" vertical="center"/>
      <protection locked="0" hidden="1"/>
    </xf>
    <xf numFmtId="0" fontId="0" fillId="18" borderId="20" xfId="0" applyFont="1" applyFill="1" applyBorder="1" applyAlignment="1" applyProtection="1">
      <alignment horizontal="center" vertical="center"/>
      <protection locked="0" hidden="1"/>
    </xf>
    <xf numFmtId="0" fontId="1" fillId="18" borderId="18" xfId="0" applyFont="1" applyFill="1" applyBorder="1" applyAlignment="1" applyProtection="1">
      <alignment horizontal="center" vertical="center"/>
      <protection locked="0" hidden="1"/>
    </xf>
    <xf numFmtId="0" fontId="19" fillId="18" borderId="20" xfId="0" applyFont="1" applyFill="1" applyBorder="1" applyAlignment="1" applyProtection="1">
      <alignment horizontal="left"/>
      <protection locked="0" hidden="1"/>
    </xf>
    <xf numFmtId="0" fontId="19" fillId="18" borderId="20" xfId="0" applyFont="1" applyFill="1" applyBorder="1" applyAlignment="1" applyProtection="1">
      <alignment horizontal="center" vertical="center"/>
      <protection locked="0" hidden="1"/>
    </xf>
    <xf numFmtId="0" fontId="19" fillId="18" borderId="56" xfId="0" applyFont="1" applyFill="1" applyBorder="1" applyAlignment="1" applyProtection="1">
      <alignment horizontal="center" vertical="center"/>
      <protection locked="0" hidden="1"/>
    </xf>
    <xf numFmtId="0" fontId="40" fillId="9" borderId="58" xfId="0" applyFont="1" applyFill="1" applyBorder="1" applyAlignment="1" applyProtection="1">
      <alignment horizontal="center" vertical="center"/>
      <protection hidden="1"/>
    </xf>
    <xf numFmtId="165" fontId="7" fillId="4" borderId="59" xfId="0" applyNumberFormat="1" applyFont="1" applyFill="1" applyBorder="1" applyAlignment="1" applyProtection="1">
      <alignment horizontal="center" vertical="center"/>
      <protection hidden="1"/>
    </xf>
    <xf numFmtId="164" fontId="8" fillId="6" borderId="60" xfId="0" applyNumberFormat="1" applyFont="1" applyFill="1" applyBorder="1" applyAlignment="1" applyProtection="1">
      <alignment vertical="center"/>
      <protection hidden="1"/>
    </xf>
    <xf numFmtId="167" fontId="8" fillId="6" borderId="61" xfId="0" applyNumberFormat="1" applyFont="1" applyFill="1" applyBorder="1" applyAlignment="1" applyProtection="1">
      <alignment horizontal="center" vertical="center"/>
      <protection hidden="1"/>
    </xf>
    <xf numFmtId="0" fontId="0" fillId="7" borderId="0" xfId="0" applyFont="1" applyFill="1" applyBorder="1" applyAlignment="1" applyProtection="1">
      <protection locked="0" hidden="1"/>
    </xf>
    <xf numFmtId="0" fontId="0" fillId="7" borderId="0" xfId="0" applyFont="1" applyFill="1" applyBorder="1" applyAlignment="1" applyProtection="1">
      <alignment horizontal="center"/>
      <protection locked="0" hidden="1"/>
    </xf>
    <xf numFmtId="0" fontId="0" fillId="7" borderId="39" xfId="0" applyFont="1" applyFill="1" applyBorder="1" applyAlignment="1" applyProtection="1">
      <protection locked="0" hidden="1"/>
    </xf>
    <xf numFmtId="0" fontId="0" fillId="7" borderId="38" xfId="0" applyFont="1" applyFill="1" applyBorder="1" applyAlignment="1" applyProtection="1">
      <alignment horizontal="left" vertical="top"/>
      <protection locked="0" hidden="1"/>
    </xf>
    <xf numFmtId="0" fontId="0" fillId="7" borderId="39" xfId="0" applyFont="1" applyFill="1" applyBorder="1" applyAlignment="1" applyProtection="1">
      <alignment horizontal="center"/>
      <protection locked="0" hidden="1"/>
    </xf>
    <xf numFmtId="0" fontId="0" fillId="7" borderId="40" xfId="0" applyFont="1" applyFill="1" applyBorder="1" applyAlignment="1" applyProtection="1">
      <alignment horizontal="left" vertical="top"/>
      <protection locked="0" hidden="1"/>
    </xf>
    <xf numFmtId="0" fontId="0" fillId="7" borderId="41" xfId="0" applyFont="1" applyFill="1" applyBorder="1" applyAlignment="1" applyProtection="1">
      <protection locked="0" hidden="1"/>
    </xf>
    <xf numFmtId="0" fontId="0" fillId="7" borderId="42" xfId="0" applyFont="1" applyFill="1" applyBorder="1" applyAlignment="1" applyProtection="1">
      <protection locked="0" hidden="1"/>
    </xf>
    <xf numFmtId="0" fontId="54" fillId="7" borderId="38" xfId="0" applyFont="1" applyFill="1" applyBorder="1" applyAlignment="1" applyProtection="1">
      <alignment horizontal="left" vertical="top"/>
      <protection locked="0" hidden="1"/>
    </xf>
    <xf numFmtId="164" fontId="1" fillId="21" borderId="0" xfId="0" applyNumberFormat="1" applyFont="1" applyFill="1" applyBorder="1" applyAlignment="1" applyProtection="1">
      <alignment vertical="center"/>
      <protection hidden="1"/>
    </xf>
    <xf numFmtId="0" fontId="55" fillId="0" borderId="0" xfId="0" applyFont="1" applyAlignment="1">
      <alignment wrapText="1"/>
    </xf>
    <xf numFmtId="0" fontId="56" fillId="0" borderId="0" xfId="0" applyFont="1" applyAlignment="1">
      <alignment vertical="center"/>
    </xf>
    <xf numFmtId="0" fontId="57" fillId="0" borderId="0" xfId="0" applyFont="1" applyFill="1" applyBorder="1" applyAlignment="1" applyProtection="1">
      <alignment vertical="center"/>
      <protection hidden="1"/>
    </xf>
    <xf numFmtId="0" fontId="57" fillId="0" borderId="0" xfId="0" applyFont="1" applyAlignment="1" applyProtection="1">
      <alignment vertical="center"/>
      <protection hidden="1"/>
    </xf>
    <xf numFmtId="0" fontId="56" fillId="0" borderId="0" xfId="0" applyFont="1" applyAlignment="1"/>
    <xf numFmtId="0" fontId="0" fillId="9" borderId="51" xfId="0" applyFont="1" applyFill="1" applyBorder="1" applyAlignment="1" applyProtection="1">
      <alignment horizontal="center" vertical="center"/>
      <protection hidden="1"/>
    </xf>
    <xf numFmtId="2" fontId="58" fillId="0" borderId="0" xfId="0" applyNumberFormat="1" applyFont="1" applyFill="1" applyAlignment="1" applyProtection="1">
      <alignment horizontal="center" vertical="center"/>
      <protection hidden="1"/>
    </xf>
    <xf numFmtId="175" fontId="59" fillId="10" borderId="62" xfId="0" applyNumberFormat="1" applyFont="1" applyFill="1" applyBorder="1" applyAlignment="1" applyProtection="1">
      <alignment horizontal="center"/>
      <protection hidden="1"/>
    </xf>
    <xf numFmtId="175" fontId="59" fillId="10" borderId="63" xfId="0" applyNumberFormat="1" applyFont="1" applyFill="1" applyBorder="1" applyAlignment="1" applyProtection="1">
      <alignment horizontal="center"/>
      <protection hidden="1"/>
    </xf>
    <xf numFmtId="175" fontId="59" fillId="10" borderId="64" xfId="0" applyNumberFormat="1" applyFont="1" applyFill="1" applyBorder="1" applyAlignment="1" applyProtection="1">
      <alignment horizontal="center"/>
      <protection hidden="1"/>
    </xf>
    <xf numFmtId="0" fontId="60" fillId="0" borderId="0" xfId="0" applyFont="1" applyFill="1" applyBorder="1" applyAlignment="1" applyProtection="1">
      <alignment horizontal="center" vertical="top"/>
      <protection hidden="1"/>
    </xf>
    <xf numFmtId="176" fontId="9" fillId="0" borderId="0" xfId="0" applyNumberFormat="1" applyFont="1" applyFill="1" applyBorder="1" applyAlignment="1" applyProtection="1">
      <alignment horizontal="center" vertical="top"/>
      <protection hidden="1"/>
    </xf>
    <xf numFmtId="172" fontId="61" fillId="10" borderId="65" xfId="0" applyNumberFormat="1" applyFont="1" applyFill="1" applyBorder="1" applyAlignment="1" applyProtection="1">
      <alignment horizontal="left" vertical="center"/>
      <protection hidden="1"/>
    </xf>
    <xf numFmtId="172" fontId="61" fillId="10" borderId="66" xfId="0" applyNumberFormat="1" applyFont="1" applyFill="1" applyBorder="1" applyAlignment="1" applyProtection="1">
      <alignment horizontal="left" vertical="center"/>
      <protection hidden="1"/>
    </xf>
    <xf numFmtId="172" fontId="61" fillId="10" borderId="67" xfId="0" applyNumberFormat="1" applyFont="1" applyFill="1" applyBorder="1" applyAlignment="1" applyProtection="1">
      <alignment horizontal="left" vertical="center"/>
      <protection hidden="1"/>
    </xf>
    <xf numFmtId="0" fontId="35" fillId="18" borderId="0" xfId="4" applyFont="1" applyFill="1" applyBorder="1" applyAlignment="1" applyProtection="1">
      <alignment horizontal="center" vertical="center"/>
      <protection locked="0" hidden="1"/>
    </xf>
    <xf numFmtId="0" fontId="35" fillId="10" borderId="68" xfId="4" applyFont="1" applyFill="1" applyBorder="1" applyAlignment="1" applyProtection="1">
      <alignment horizontal="center" vertical="center"/>
      <protection locked="0" hidden="1"/>
    </xf>
    <xf numFmtId="0" fontId="1" fillId="3" borderId="69" xfId="0" applyFont="1" applyFill="1" applyBorder="1" applyAlignment="1" applyProtection="1">
      <alignment horizontal="center" vertical="center"/>
      <protection locked="0" hidden="1"/>
    </xf>
    <xf numFmtId="0" fontId="1" fillId="3" borderId="70" xfId="0" applyFont="1" applyFill="1" applyBorder="1" applyAlignment="1" applyProtection="1">
      <alignment horizontal="center" vertical="center"/>
      <protection locked="0" hidden="1"/>
    </xf>
    <xf numFmtId="0" fontId="1" fillId="3" borderId="71" xfId="0" applyFont="1" applyFill="1" applyBorder="1" applyAlignment="1" applyProtection="1">
      <alignment horizontal="center" vertical="center"/>
      <protection locked="0" hidden="1"/>
    </xf>
    <xf numFmtId="0" fontId="35" fillId="10" borderId="72" xfId="4" applyFont="1" applyFill="1" applyBorder="1" applyProtection="1">
      <protection locked="0" hidden="1"/>
    </xf>
    <xf numFmtId="0" fontId="1" fillId="3" borderId="73" xfId="0" applyFont="1" applyFill="1" applyBorder="1" applyAlignment="1" applyProtection="1">
      <alignment horizontal="center" vertical="center"/>
      <protection locked="0" hidden="1"/>
    </xf>
    <xf numFmtId="0" fontId="1" fillId="3" borderId="74" xfId="0" applyFont="1" applyFill="1" applyBorder="1" applyAlignment="1" applyProtection="1">
      <alignment horizontal="center" vertical="center"/>
      <protection locked="0" hidden="1"/>
    </xf>
    <xf numFmtId="0" fontId="1" fillId="3" borderId="75" xfId="0" applyFont="1" applyFill="1" applyBorder="1" applyAlignment="1" applyProtection="1">
      <alignment horizontal="center" vertical="center"/>
      <protection locked="0" hidden="1"/>
    </xf>
    <xf numFmtId="0" fontId="35" fillId="18" borderId="76" xfId="4" applyFont="1" applyFill="1" applyBorder="1" applyAlignment="1" applyProtection="1">
      <alignment horizontal="center" vertical="center"/>
      <protection locked="0" hidden="1"/>
    </xf>
    <xf numFmtId="0" fontId="37" fillId="9" borderId="51" xfId="0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62" fillId="0" borderId="0" xfId="0" applyFont="1" applyAlignment="1" applyProtection="1">
      <alignment horizontal="center" vertical="center"/>
      <protection hidden="1"/>
    </xf>
    <xf numFmtId="0" fontId="63" fillId="0" borderId="0" xfId="0" applyFont="1" applyAlignment="1" applyProtection="1">
      <alignment horizontal="center" vertical="center"/>
      <protection hidden="1"/>
    </xf>
    <xf numFmtId="2" fontId="43" fillId="11" borderId="0" xfId="0" applyNumberFormat="1" applyFont="1" applyFill="1" applyAlignment="1" applyProtection="1">
      <alignment horizontal="center" vertical="center"/>
      <protection hidden="1"/>
    </xf>
    <xf numFmtId="0" fontId="63" fillId="12" borderId="0" xfId="0" applyFont="1" applyFill="1" applyBorder="1" applyAlignment="1" applyProtection="1">
      <alignment horizontal="center" vertical="center"/>
      <protection hidden="1"/>
    </xf>
    <xf numFmtId="0" fontId="63" fillId="0" borderId="77" xfId="0" applyFont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166" fontId="19" fillId="0" borderId="0" xfId="0" applyNumberFormat="1" applyFont="1" applyFill="1" applyBorder="1" applyAlignment="1" applyProtection="1">
      <alignment vertical="center"/>
      <protection hidden="1"/>
    </xf>
    <xf numFmtId="166" fontId="19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166" fontId="58" fillId="0" borderId="0" xfId="0" applyNumberFormat="1" applyFont="1" applyFill="1" applyBorder="1" applyAlignment="1" applyProtection="1">
      <alignment horizontal="center" vertical="center" shrinkToFit="1"/>
      <protection hidden="1"/>
    </xf>
    <xf numFmtId="166" fontId="64" fillId="0" borderId="0" xfId="0" applyNumberFormat="1" applyFont="1" applyFill="1" applyBorder="1" applyAlignment="1" applyProtection="1">
      <alignment horizontal="center" vertical="center" shrinkToFit="1"/>
      <protection hidden="1"/>
    </xf>
    <xf numFmtId="9" fontId="0" fillId="0" borderId="0" xfId="0" applyNumberFormat="1" applyFill="1" applyBorder="1" applyAlignment="1" applyProtection="1">
      <alignment horizontal="right" vertical="center"/>
      <protection hidden="1"/>
    </xf>
    <xf numFmtId="0" fontId="38" fillId="0" borderId="0" xfId="0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Fill="1" applyBorder="1" applyAlignment="1" applyProtection="1">
      <alignment horizontal="center" vertical="center" wrapText="1"/>
      <protection hidden="1"/>
    </xf>
    <xf numFmtId="166" fontId="18" fillId="0" borderId="0" xfId="0" applyNumberFormat="1" applyFont="1" applyFill="1" applyBorder="1" applyAlignment="1" applyProtection="1">
      <alignment horizontal="center" vertical="center"/>
      <protection hidden="1"/>
    </xf>
    <xf numFmtId="166" fontId="65" fillId="0" borderId="0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49" fontId="66" fillId="0" borderId="13" xfId="0" applyNumberFormat="1" applyFont="1" applyFill="1" applyBorder="1" applyAlignment="1" applyProtection="1">
      <alignment horizontal="center" vertical="center"/>
      <protection hidden="1"/>
    </xf>
    <xf numFmtId="49" fontId="19" fillId="0" borderId="13" xfId="0" applyNumberFormat="1" applyFont="1" applyFill="1" applyBorder="1" applyAlignment="1" applyProtection="1">
      <alignment horizontal="center" vertical="center"/>
      <protection hidden="1"/>
    </xf>
    <xf numFmtId="49" fontId="67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3" xfId="0" applyBorder="1" applyProtection="1">
      <protection hidden="1"/>
    </xf>
    <xf numFmtId="0" fontId="68" fillId="9" borderId="78" xfId="0" applyFont="1" applyFill="1" applyBorder="1" applyAlignment="1" applyProtection="1">
      <alignment horizontal="center" vertical="center" wrapText="1"/>
      <protection hidden="1"/>
    </xf>
    <xf numFmtId="0" fontId="39" fillId="9" borderId="79" xfId="0" applyFont="1" applyFill="1" applyBorder="1" applyAlignment="1" applyProtection="1">
      <alignment vertical="center"/>
      <protection hidden="1"/>
    </xf>
    <xf numFmtId="0" fontId="68" fillId="9" borderId="77" xfId="0" applyFont="1" applyFill="1" applyBorder="1" applyAlignment="1" applyProtection="1">
      <alignment horizontal="center" vertical="center" wrapText="1"/>
      <protection hidden="1"/>
    </xf>
    <xf numFmtId="0" fontId="69" fillId="16" borderId="80" xfId="0" applyFont="1" applyFill="1" applyBorder="1" applyAlignment="1" applyProtection="1">
      <alignment vertical="center"/>
      <protection hidden="1"/>
    </xf>
    <xf numFmtId="0" fontId="70" fillId="16" borderId="81" xfId="0" applyFont="1" applyFill="1" applyBorder="1" applyAlignment="1" applyProtection="1">
      <alignment vertical="center"/>
      <protection hidden="1"/>
    </xf>
    <xf numFmtId="2" fontId="71" fillId="16" borderId="82" xfId="0" applyNumberFormat="1" applyFont="1" applyFill="1" applyBorder="1" applyAlignment="1" applyProtection="1">
      <alignment horizontal="center" vertical="center"/>
      <protection locked="0" hidden="1"/>
    </xf>
    <xf numFmtId="0" fontId="0" fillId="7" borderId="20" xfId="0" applyNumberFormat="1" applyFill="1" applyBorder="1" applyAlignment="1" applyProtection="1">
      <alignment horizontal="center" vertical="center"/>
      <protection locked="0" hidden="1"/>
    </xf>
    <xf numFmtId="0" fontId="0" fillId="7" borderId="20" xfId="0" applyNumberFormat="1" applyFont="1" applyFill="1" applyBorder="1" applyAlignment="1" applyProtection="1">
      <alignment horizontal="center" vertical="center"/>
      <protection locked="0" hidden="1"/>
    </xf>
    <xf numFmtId="0" fontId="72" fillId="0" borderId="0" xfId="0" applyFont="1" applyAlignment="1">
      <alignment horizontal="left"/>
    </xf>
    <xf numFmtId="0" fontId="0" fillId="0" borderId="0" xfId="0" applyAlignment="1"/>
    <xf numFmtId="0" fontId="19" fillId="0" borderId="0" xfId="0" applyFont="1" applyAlignment="1"/>
    <xf numFmtId="0" fontId="19" fillId="0" borderId="0" xfId="0" applyFont="1"/>
    <xf numFmtId="0" fontId="0" fillId="0" borderId="0" xfId="0" applyAlignment="1">
      <alignment vertical="center"/>
    </xf>
    <xf numFmtId="0" fontId="66" fillId="0" borderId="0" xfId="0" applyFont="1"/>
    <xf numFmtId="0" fontId="19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73" fillId="0" borderId="0" xfId="0" applyFont="1" applyAlignment="1">
      <alignment horizontal="center" vertical="center"/>
    </xf>
    <xf numFmtId="0" fontId="0" fillId="0" borderId="0" xfId="0" applyProtection="1">
      <protection locked="0" hidden="1"/>
    </xf>
    <xf numFmtId="0" fontId="1" fillId="3" borderId="57" xfId="0" applyFont="1" applyFill="1" applyBorder="1" applyAlignment="1" applyProtection="1">
      <alignment horizontal="center" vertical="center"/>
      <protection locked="0" hidden="1"/>
    </xf>
    <xf numFmtId="0" fontId="86" fillId="0" borderId="0" xfId="6"/>
    <xf numFmtId="0" fontId="86" fillId="0" borderId="0" xfId="6" applyProtection="1">
      <protection hidden="1"/>
    </xf>
    <xf numFmtId="0" fontId="86" fillId="0" borderId="0" xfId="6" applyAlignment="1" applyProtection="1">
      <alignment horizontal="center"/>
      <protection hidden="1"/>
    </xf>
    <xf numFmtId="0" fontId="86" fillId="0" borderId="0" xfId="6" applyFont="1" applyAlignment="1" applyProtection="1">
      <alignment horizontal="center"/>
      <protection hidden="1"/>
    </xf>
    <xf numFmtId="0" fontId="86" fillId="0" borderId="13" xfId="6" applyBorder="1" applyProtection="1">
      <protection hidden="1"/>
    </xf>
    <xf numFmtId="0" fontId="86" fillId="0" borderId="0" xfId="6" applyFont="1" applyAlignment="1" applyProtection="1">
      <alignment horizontal="center" vertical="center"/>
      <protection hidden="1"/>
    </xf>
    <xf numFmtId="49" fontId="87" fillId="0" borderId="13" xfId="6" applyNumberFormat="1" applyFont="1" applyBorder="1" applyAlignment="1" applyProtection="1">
      <alignment horizontal="center" vertical="center"/>
      <protection hidden="1"/>
    </xf>
    <xf numFmtId="49" fontId="86" fillId="0" borderId="0" xfId="6" applyNumberFormat="1" applyFont="1" applyAlignment="1" applyProtection="1">
      <alignment horizontal="center" vertical="center"/>
      <protection hidden="1"/>
    </xf>
    <xf numFmtId="49" fontId="88" fillId="0" borderId="13" xfId="6" applyNumberFormat="1" applyFont="1" applyBorder="1" applyAlignment="1" applyProtection="1">
      <alignment horizontal="center" vertical="center"/>
      <protection hidden="1"/>
    </xf>
    <xf numFmtId="49" fontId="86" fillId="0" borderId="0" xfId="6" applyNumberFormat="1" applyBorder="1" applyAlignment="1" applyProtection="1">
      <alignment horizontal="center" vertical="center"/>
      <protection hidden="1"/>
    </xf>
    <xf numFmtId="165" fontId="86" fillId="24" borderId="7" xfId="6" applyNumberFormat="1" applyFill="1" applyBorder="1" applyAlignment="1" applyProtection="1">
      <alignment horizontal="center"/>
      <protection hidden="1"/>
    </xf>
    <xf numFmtId="49" fontId="89" fillId="0" borderId="13" xfId="6" applyNumberFormat="1" applyFont="1" applyBorder="1" applyAlignment="1" applyProtection="1">
      <alignment horizontal="center" vertical="center"/>
      <protection hidden="1"/>
    </xf>
    <xf numFmtId="0" fontId="86" fillId="0" borderId="7" xfId="6" applyBorder="1" applyAlignment="1" applyProtection="1">
      <alignment horizontal="center" vertical="center"/>
      <protection hidden="1"/>
    </xf>
    <xf numFmtId="0" fontId="86" fillId="0" borderId="0" xfId="6" applyBorder="1" applyProtection="1">
      <protection hidden="1"/>
    </xf>
    <xf numFmtId="0" fontId="86" fillId="0" borderId="0" xfId="6" applyBorder="1" applyAlignment="1" applyProtection="1">
      <alignment horizontal="center"/>
      <protection hidden="1"/>
    </xf>
    <xf numFmtId="165" fontId="86" fillId="0" borderId="0" xfId="6" applyNumberFormat="1" applyBorder="1" applyAlignment="1" applyProtection="1">
      <alignment horizontal="center" vertical="center"/>
      <protection hidden="1"/>
    </xf>
    <xf numFmtId="0" fontId="86" fillId="0" borderId="0" xfId="6" applyBorder="1" applyAlignment="1" applyProtection="1">
      <alignment horizontal="center" vertical="center"/>
      <protection hidden="1"/>
    </xf>
    <xf numFmtId="0" fontId="90" fillId="0" borderId="0" xfId="6" applyFont="1" applyBorder="1" applyAlignment="1" applyProtection="1">
      <alignment horizontal="center" vertical="center"/>
      <protection hidden="1"/>
    </xf>
    <xf numFmtId="0" fontId="91" fillId="0" borderId="1" xfId="6" applyFont="1" applyBorder="1" applyAlignment="1" applyProtection="1">
      <alignment horizontal="left" vertical="center"/>
      <protection hidden="1"/>
    </xf>
    <xf numFmtId="0" fontId="86" fillId="0" borderId="3" xfId="6" applyBorder="1" applyProtection="1">
      <protection hidden="1"/>
    </xf>
    <xf numFmtId="0" fontId="86" fillId="0" borderId="1" xfId="6" applyBorder="1" applyProtection="1">
      <protection hidden="1"/>
    </xf>
    <xf numFmtId="0" fontId="86" fillId="0" borderId="2" xfId="6" applyBorder="1" applyAlignment="1" applyProtection="1">
      <alignment horizontal="center"/>
      <protection hidden="1"/>
    </xf>
    <xf numFmtId="165" fontId="86" fillId="0" borderId="2" xfId="6" applyNumberFormat="1" applyBorder="1" applyAlignment="1" applyProtection="1">
      <alignment horizontal="center" vertical="center"/>
      <protection hidden="1"/>
    </xf>
    <xf numFmtId="0" fontId="86" fillId="0" borderId="8" xfId="6" applyBorder="1" applyAlignment="1" applyProtection="1">
      <alignment horizontal="center" vertical="center"/>
      <protection hidden="1"/>
    </xf>
    <xf numFmtId="0" fontId="86" fillId="0" borderId="0" xfId="6" applyAlignment="1" applyProtection="1">
      <alignment vertical="center"/>
      <protection hidden="1"/>
    </xf>
    <xf numFmtId="0" fontId="93" fillId="0" borderId="0" xfId="6" applyFont="1" applyProtection="1">
      <protection hidden="1"/>
    </xf>
    <xf numFmtId="49" fontId="86" fillId="0" borderId="0" xfId="6" applyNumberFormat="1" applyAlignment="1" applyProtection="1">
      <alignment horizontal="center"/>
      <protection hidden="1"/>
    </xf>
    <xf numFmtId="0" fontId="88" fillId="27" borderId="0" xfId="6" applyFont="1" applyFill="1" applyBorder="1" applyProtection="1">
      <protection hidden="1"/>
    </xf>
    <xf numFmtId="0" fontId="86" fillId="25" borderId="0" xfId="6" applyFill="1" applyBorder="1" applyAlignment="1" applyProtection="1">
      <alignment horizontal="center" vertical="center"/>
      <protection hidden="1"/>
    </xf>
    <xf numFmtId="0" fontId="86" fillId="25" borderId="1" xfId="6" applyFill="1" applyBorder="1" applyAlignment="1" applyProtection="1">
      <alignment horizontal="center" vertical="center"/>
      <protection hidden="1"/>
    </xf>
    <xf numFmtId="0" fontId="86" fillId="25" borderId="2" xfId="6" applyFill="1" applyBorder="1" applyAlignment="1" applyProtection="1">
      <alignment horizontal="center" vertical="center"/>
      <protection hidden="1"/>
    </xf>
    <xf numFmtId="0" fontId="86" fillId="25" borderId="7" xfId="6" applyFill="1" applyBorder="1" applyAlignment="1" applyProtection="1">
      <alignment horizontal="center" vertical="center"/>
      <protection hidden="1"/>
    </xf>
    <xf numFmtId="0" fontId="86" fillId="0" borderId="2" xfId="6" applyFont="1" applyBorder="1" applyAlignment="1" applyProtection="1">
      <alignment horizontal="center" vertical="center"/>
      <protection hidden="1"/>
    </xf>
    <xf numFmtId="0" fontId="86" fillId="26" borderId="2" xfId="6" applyFont="1" applyFill="1" applyBorder="1" applyAlignment="1" applyProtection="1">
      <alignment horizontal="center" vertical="center"/>
      <protection hidden="1"/>
    </xf>
    <xf numFmtId="0" fontId="86" fillId="26" borderId="1" xfId="6" applyFont="1" applyFill="1" applyBorder="1" applyAlignment="1" applyProtection="1">
      <alignment horizontal="center" vertical="center"/>
      <protection hidden="1"/>
    </xf>
    <xf numFmtId="0" fontId="86" fillId="26" borderId="3" xfId="6" applyFill="1" applyBorder="1" applyAlignment="1" applyProtection="1">
      <alignment horizontal="center" vertical="center"/>
      <protection hidden="1"/>
    </xf>
    <xf numFmtId="0" fontId="86" fillId="29" borderId="2" xfId="6" applyFont="1" applyFill="1" applyBorder="1" applyAlignment="1" applyProtection="1">
      <alignment horizontal="center" vertical="center"/>
      <protection hidden="1"/>
    </xf>
    <xf numFmtId="0" fontId="86" fillId="25" borderId="3" xfId="6" applyFill="1" applyBorder="1" applyAlignment="1" applyProtection="1">
      <alignment horizontal="center" vertical="center"/>
      <protection hidden="1"/>
    </xf>
    <xf numFmtId="0" fontId="86" fillId="29" borderId="3" xfId="6" applyFont="1" applyFill="1" applyBorder="1" applyAlignment="1" applyProtection="1">
      <alignment horizontal="center" vertical="center"/>
      <protection hidden="1"/>
    </xf>
    <xf numFmtId="0" fontId="1" fillId="27" borderId="0" xfId="6" applyFont="1" applyFill="1" applyBorder="1" applyAlignment="1" applyProtection="1">
      <alignment horizontal="center" vertical="center"/>
      <protection hidden="1"/>
    </xf>
    <xf numFmtId="0" fontId="95" fillId="0" borderId="0" xfId="6" applyFont="1" applyAlignment="1" applyProtection="1">
      <alignment horizontal="center" vertical="center"/>
      <protection hidden="1"/>
    </xf>
    <xf numFmtId="0" fontId="86" fillId="0" borderId="12" xfId="6" applyBorder="1" applyAlignment="1" applyProtection="1">
      <alignment horizontal="center" vertical="center"/>
      <protection hidden="1"/>
    </xf>
    <xf numFmtId="0" fontId="86" fillId="0" borderId="11" xfId="6" applyBorder="1" applyAlignment="1" applyProtection="1">
      <alignment horizontal="center" vertical="center"/>
      <protection hidden="1"/>
    </xf>
    <xf numFmtId="0" fontId="86" fillId="0" borderId="1" xfId="6" applyBorder="1" applyAlignment="1" applyProtection="1">
      <alignment horizontal="center" vertical="center"/>
      <protection hidden="1"/>
    </xf>
    <xf numFmtId="0" fontId="86" fillId="30" borderId="7" xfId="6" applyFill="1" applyBorder="1" applyProtection="1">
      <protection hidden="1"/>
    </xf>
    <xf numFmtId="0" fontId="86" fillId="31" borderId="0" xfId="6" applyFont="1" applyFill="1" applyBorder="1" applyAlignment="1" applyProtection="1">
      <alignment horizontal="center" vertical="center"/>
      <protection hidden="1"/>
    </xf>
    <xf numFmtId="0" fontId="86" fillId="31" borderId="6" xfId="6" applyFill="1" applyBorder="1" applyAlignment="1" applyProtection="1">
      <alignment horizontal="center" vertical="center"/>
      <protection hidden="1"/>
    </xf>
    <xf numFmtId="0" fontId="86" fillId="31" borderId="4" xfId="6" applyFont="1" applyFill="1" applyBorder="1" applyAlignment="1" applyProtection="1">
      <alignment horizontal="center" vertical="center"/>
      <protection hidden="1"/>
    </xf>
    <xf numFmtId="0" fontId="86" fillId="31" borderId="5" xfId="6" applyFill="1" applyBorder="1" applyAlignment="1" applyProtection="1">
      <alignment horizontal="center" vertical="center"/>
      <protection hidden="1"/>
    </xf>
    <xf numFmtId="0" fontId="86" fillId="0" borderId="5" xfId="6" applyBorder="1" applyAlignment="1" applyProtection="1">
      <alignment horizontal="center" vertical="center"/>
      <protection hidden="1"/>
    </xf>
    <xf numFmtId="0" fontId="86" fillId="26" borderId="5" xfId="6" applyFill="1" applyBorder="1" applyAlignment="1" applyProtection="1">
      <alignment horizontal="center" vertical="center"/>
      <protection hidden="1"/>
    </xf>
    <xf numFmtId="0" fontId="86" fillId="29" borderId="5" xfId="6" applyFill="1" applyBorder="1" applyAlignment="1" applyProtection="1">
      <alignment horizontal="center" vertical="center"/>
      <protection hidden="1"/>
    </xf>
    <xf numFmtId="0" fontId="86" fillId="31" borderId="5" xfId="6" applyFill="1" applyBorder="1" applyAlignment="1" applyProtection="1">
      <alignment horizontal="center"/>
      <protection hidden="1"/>
    </xf>
    <xf numFmtId="0" fontId="86" fillId="0" borderId="5" xfId="6" applyBorder="1" applyAlignment="1" applyProtection="1">
      <alignment horizontal="center"/>
      <protection hidden="1"/>
    </xf>
    <xf numFmtId="0" fontId="86" fillId="0" borderId="10" xfId="6" applyBorder="1" applyAlignment="1" applyProtection="1">
      <alignment horizontal="center" vertical="center"/>
      <protection hidden="1"/>
    </xf>
    <xf numFmtId="0" fontId="94" fillId="27" borderId="0" xfId="6" applyFont="1" applyFill="1" applyBorder="1" applyProtection="1">
      <protection hidden="1"/>
    </xf>
    <xf numFmtId="0" fontId="86" fillId="0" borderId="9" xfId="6" applyBorder="1" applyAlignment="1" applyProtection="1">
      <alignment horizontal="center" vertical="center"/>
      <protection hidden="1"/>
    </xf>
    <xf numFmtId="0" fontId="86" fillId="32" borderId="0" xfId="6" applyFill="1" applyBorder="1" applyAlignment="1" applyProtection="1">
      <alignment horizontal="center"/>
      <protection hidden="1"/>
    </xf>
    <xf numFmtId="0" fontId="97" fillId="32" borderId="135" xfId="6" applyFont="1" applyFill="1" applyBorder="1" applyAlignment="1" applyProtection="1">
      <alignment horizontal="center" vertical="center"/>
      <protection hidden="1"/>
    </xf>
    <xf numFmtId="0" fontId="94" fillId="33" borderId="135" xfId="6" applyFont="1" applyFill="1" applyBorder="1" applyAlignment="1" applyProtection="1">
      <alignment horizontal="center" wrapText="1"/>
      <protection hidden="1"/>
    </xf>
    <xf numFmtId="0" fontId="94" fillId="34" borderId="135" xfId="6" applyFont="1" applyFill="1" applyBorder="1" applyAlignment="1" applyProtection="1">
      <alignment horizontal="center" wrapText="1"/>
      <protection hidden="1"/>
    </xf>
    <xf numFmtId="0" fontId="86" fillId="32" borderId="135" xfId="6" applyFont="1" applyFill="1" applyBorder="1" applyAlignment="1" applyProtection="1">
      <alignment horizontal="center" vertical="center"/>
      <protection hidden="1"/>
    </xf>
    <xf numFmtId="0" fontId="86" fillId="32" borderId="135" xfId="6" applyFont="1" applyFill="1" applyBorder="1" applyAlignment="1" applyProtection="1">
      <alignment horizontal="center" wrapText="1"/>
      <protection hidden="1"/>
    </xf>
    <xf numFmtId="0" fontId="98" fillId="32" borderId="135" xfId="6" applyFont="1" applyFill="1" applyBorder="1" applyAlignment="1" applyProtection="1">
      <alignment horizontal="center" vertical="center" wrapText="1"/>
      <protection hidden="1"/>
    </xf>
    <xf numFmtId="0" fontId="88" fillId="33" borderId="135" xfId="6" applyFont="1" applyFill="1" applyBorder="1" applyAlignment="1" applyProtection="1">
      <alignment horizontal="center" vertical="center" wrapText="1"/>
      <protection hidden="1"/>
    </xf>
    <xf numFmtId="0" fontId="88" fillId="34" borderId="135" xfId="6" applyFont="1" applyFill="1" applyBorder="1" applyAlignment="1" applyProtection="1">
      <alignment horizontal="center" vertical="center" wrapText="1"/>
      <protection hidden="1"/>
    </xf>
    <xf numFmtId="0" fontId="99" fillId="0" borderId="136" xfId="6" applyFont="1" applyBorder="1" applyAlignment="1" applyProtection="1">
      <alignment horizontal="center" vertical="center"/>
      <protection hidden="1"/>
    </xf>
    <xf numFmtId="0" fontId="86" fillId="32" borderId="135" xfId="6" applyFont="1" applyFill="1" applyBorder="1" applyAlignment="1" applyProtection="1">
      <alignment horizontal="center"/>
      <protection hidden="1"/>
    </xf>
    <xf numFmtId="0" fontId="86" fillId="0" borderId="0" xfId="6" applyAlignment="1">
      <alignment horizontal="center"/>
    </xf>
    <xf numFmtId="0" fontId="86" fillId="0" borderId="3" xfId="6" applyFont="1" applyBorder="1" applyAlignment="1" applyProtection="1">
      <alignment horizontal="center" vertical="center"/>
      <protection hidden="1"/>
    </xf>
    <xf numFmtId="0" fontId="86" fillId="35" borderId="0" xfId="6" applyFill="1" applyAlignment="1" applyProtection="1">
      <alignment horizontal="center"/>
      <protection hidden="1"/>
    </xf>
    <xf numFmtId="0" fontId="86" fillId="31" borderId="1" xfId="6" applyFont="1" applyFill="1" applyBorder="1" applyAlignment="1" applyProtection="1">
      <alignment horizontal="center" vertical="center"/>
      <protection hidden="1"/>
    </xf>
    <xf numFmtId="0" fontId="86" fillId="31" borderId="2" xfId="6" applyFont="1" applyFill="1" applyBorder="1" applyAlignment="1" applyProtection="1">
      <alignment horizontal="center" vertical="center"/>
      <protection hidden="1"/>
    </xf>
    <xf numFmtId="0" fontId="100" fillId="36" borderId="0" xfId="6" applyFont="1" applyFill="1" applyBorder="1" applyAlignment="1" applyProtection="1">
      <alignment horizontal="center" vertical="center"/>
      <protection hidden="1"/>
    </xf>
    <xf numFmtId="0" fontId="100" fillId="36" borderId="137" xfId="6" applyFont="1" applyFill="1" applyBorder="1" applyAlignment="1" applyProtection="1">
      <alignment horizontal="center" vertical="center"/>
      <protection hidden="1"/>
    </xf>
    <xf numFmtId="0" fontId="86" fillId="36" borderId="137" xfId="6" applyFont="1" applyFill="1" applyBorder="1" applyProtection="1">
      <protection hidden="1"/>
    </xf>
    <xf numFmtId="0" fontId="101" fillId="0" borderId="0" xfId="6" applyFont="1" applyAlignment="1">
      <alignment vertical="center"/>
    </xf>
    <xf numFmtId="0" fontId="86" fillId="36" borderId="0" xfId="6" applyFont="1" applyFill="1" applyBorder="1" applyProtection="1">
      <protection hidden="1"/>
    </xf>
    <xf numFmtId="0" fontId="101" fillId="0" borderId="0" xfId="6" applyFont="1" applyAlignment="1"/>
    <xf numFmtId="0" fontId="99" fillId="36" borderId="0" xfId="6" applyFont="1" applyFill="1" applyBorder="1" applyAlignment="1" applyProtection="1">
      <alignment horizontal="center" vertical="center"/>
      <protection hidden="1"/>
    </xf>
    <xf numFmtId="0" fontId="88" fillId="36" borderId="0" xfId="6" applyFont="1" applyFill="1" applyBorder="1" applyAlignment="1" applyProtection="1">
      <alignment horizontal="center" vertical="center"/>
      <protection hidden="1"/>
    </xf>
    <xf numFmtId="0" fontId="86" fillId="0" borderId="0" xfId="6" applyProtection="1">
      <protection locked="0" hidden="1"/>
    </xf>
    <xf numFmtId="0" fontId="88" fillId="36" borderId="0" xfId="6" applyFont="1" applyFill="1" applyBorder="1" applyProtection="1">
      <protection hidden="1"/>
    </xf>
    <xf numFmtId="0" fontId="94" fillId="27" borderId="0" xfId="6" applyFont="1" applyFill="1" applyBorder="1" applyAlignment="1" applyProtection="1">
      <alignment horizontal="center" vertical="center"/>
      <protection locked="0" hidden="1"/>
    </xf>
    <xf numFmtId="0" fontId="94" fillId="27" borderId="138" xfId="6" applyFont="1" applyFill="1" applyBorder="1" applyAlignment="1" applyProtection="1">
      <alignment horizontal="center" vertical="center"/>
      <protection locked="0" hidden="1"/>
    </xf>
    <xf numFmtId="0" fontId="86" fillId="0" borderId="0" xfId="6" applyFill="1" applyBorder="1" applyAlignment="1" applyProtection="1">
      <alignment horizontal="center" vertical="center"/>
      <protection locked="0" hidden="1"/>
    </xf>
    <xf numFmtId="0" fontId="86" fillId="0" borderId="0" xfId="6" applyNumberFormat="1" applyFill="1" applyBorder="1" applyAlignment="1" applyProtection="1">
      <alignment horizontal="left" vertical="center"/>
      <protection hidden="1"/>
    </xf>
    <xf numFmtId="0" fontId="86" fillId="0" borderId="0" xfId="6" applyFont="1" applyBorder="1" applyAlignment="1" applyProtection="1">
      <alignment horizontal="center" vertical="center"/>
      <protection hidden="1"/>
    </xf>
    <xf numFmtId="0" fontId="86" fillId="0" borderId="0" xfId="6" applyBorder="1" applyAlignment="1" applyProtection="1">
      <alignment horizontal="left" vertical="center"/>
      <protection hidden="1"/>
    </xf>
    <xf numFmtId="0" fontId="95" fillId="0" borderId="0" xfId="6" applyFont="1" applyBorder="1" applyAlignment="1" applyProtection="1">
      <alignment horizontal="center" vertical="center"/>
      <protection hidden="1"/>
    </xf>
    <xf numFmtId="0" fontId="94" fillId="0" borderId="0" xfId="6" applyFont="1" applyBorder="1" applyAlignment="1" applyProtection="1">
      <alignment horizontal="center"/>
      <protection hidden="1"/>
    </xf>
    <xf numFmtId="0" fontId="47" fillId="0" borderId="0" xfId="6" applyFont="1" applyBorder="1" applyAlignment="1" applyProtection="1">
      <alignment horizontal="center" vertical="center"/>
      <protection hidden="1"/>
    </xf>
    <xf numFmtId="176" fontId="9" fillId="0" borderId="0" xfId="6" applyNumberFormat="1" applyFont="1" applyBorder="1" applyAlignment="1" applyProtection="1">
      <alignment horizontal="center" vertical="top"/>
      <protection hidden="1"/>
    </xf>
    <xf numFmtId="0" fontId="104" fillId="0" borderId="0" xfId="6" applyFont="1" applyBorder="1" applyAlignment="1" applyProtection="1">
      <alignment horizontal="center" vertical="top"/>
      <protection hidden="1"/>
    </xf>
    <xf numFmtId="0" fontId="105" fillId="0" borderId="0" xfId="6" applyFont="1" applyBorder="1" applyAlignment="1" applyProtection="1">
      <alignment horizontal="center"/>
      <protection hidden="1"/>
    </xf>
    <xf numFmtId="0" fontId="1" fillId="0" borderId="0" xfId="6" applyFont="1" applyBorder="1" applyAlignment="1" applyProtection="1">
      <alignment horizontal="right" vertical="center"/>
      <protection hidden="1"/>
    </xf>
    <xf numFmtId="2" fontId="106" fillId="0" borderId="0" xfId="6" applyNumberFormat="1" applyFont="1" applyAlignment="1" applyProtection="1">
      <alignment vertical="center"/>
      <protection hidden="1"/>
    </xf>
    <xf numFmtId="177" fontId="107" fillId="0" borderId="0" xfId="6" applyNumberFormat="1" applyFont="1" applyBorder="1" applyAlignment="1" applyProtection="1">
      <alignment horizontal="center" vertical="center"/>
      <protection hidden="1"/>
    </xf>
    <xf numFmtId="177" fontId="93" fillId="0" borderId="0" xfId="6" applyNumberFormat="1" applyFont="1" applyBorder="1" applyAlignment="1" applyProtection="1">
      <alignment horizontal="center" vertical="center"/>
      <protection hidden="1"/>
    </xf>
    <xf numFmtId="177" fontId="86" fillId="0" borderId="0" xfId="6" applyNumberFormat="1" applyBorder="1" applyAlignment="1" applyProtection="1">
      <alignment horizontal="center" vertical="center"/>
      <protection hidden="1"/>
    </xf>
    <xf numFmtId="0" fontId="1" fillId="37" borderId="0" xfId="6" applyFont="1" applyFill="1" applyBorder="1" applyAlignment="1" applyProtection="1">
      <alignment vertical="center"/>
      <protection hidden="1"/>
    </xf>
    <xf numFmtId="2" fontId="108" fillId="0" borderId="0" xfId="6" applyNumberFormat="1" applyFont="1" applyAlignment="1" applyProtection="1">
      <alignment horizontal="left" vertical="center"/>
      <protection hidden="1"/>
    </xf>
    <xf numFmtId="167" fontId="8" fillId="38" borderId="140" xfId="6" applyNumberFormat="1" applyFont="1" applyFill="1" applyBorder="1" applyAlignment="1" applyProtection="1">
      <alignment horizontal="center" vertical="center"/>
      <protection hidden="1"/>
    </xf>
    <xf numFmtId="0" fontId="8" fillId="38" borderId="141" xfId="6" applyFont="1" applyFill="1" applyBorder="1" applyAlignment="1" applyProtection="1">
      <alignment vertical="center"/>
      <protection hidden="1"/>
    </xf>
    <xf numFmtId="165" fontId="7" fillId="32" borderId="142" xfId="6" applyNumberFormat="1" applyFont="1" applyFill="1" applyBorder="1" applyAlignment="1" applyProtection="1">
      <alignment horizontal="center" vertical="center"/>
      <protection hidden="1"/>
    </xf>
    <xf numFmtId="0" fontId="91" fillId="32" borderId="143" xfId="6" applyFont="1" applyFill="1" applyBorder="1" applyAlignment="1" applyProtection="1">
      <alignment horizontal="center" vertical="center"/>
      <protection hidden="1"/>
    </xf>
    <xf numFmtId="2" fontId="106" fillId="28" borderId="0" xfId="6" applyNumberFormat="1" applyFont="1" applyFill="1" applyAlignment="1" applyProtection="1">
      <alignment vertical="center"/>
      <protection hidden="1"/>
    </xf>
    <xf numFmtId="170" fontId="109" fillId="28" borderId="0" xfId="6" applyNumberFormat="1" applyFont="1" applyFill="1" applyAlignment="1" applyProtection="1">
      <alignment vertical="center"/>
      <protection hidden="1"/>
    </xf>
    <xf numFmtId="2" fontId="106" fillId="28" borderId="0" xfId="6" applyNumberFormat="1" applyFont="1" applyFill="1" applyAlignment="1" applyProtection="1">
      <alignment horizontal="center" vertical="center"/>
      <protection hidden="1"/>
    </xf>
    <xf numFmtId="2" fontId="110" fillId="28" borderId="0" xfId="6" applyNumberFormat="1" applyFont="1" applyFill="1" applyAlignment="1" applyProtection="1">
      <alignment vertical="center"/>
      <protection hidden="1"/>
    </xf>
    <xf numFmtId="17" fontId="14" fillId="28" borderId="148" xfId="6" applyNumberFormat="1" applyFont="1" applyFill="1" applyBorder="1" applyAlignment="1" applyProtection="1">
      <alignment horizontal="center"/>
      <protection locked="0" hidden="1"/>
    </xf>
    <xf numFmtId="171" fontId="109" fillId="28" borderId="0" xfId="6" applyNumberFormat="1" applyFont="1" applyFill="1" applyAlignment="1" applyProtection="1">
      <alignment vertical="center"/>
      <protection hidden="1"/>
    </xf>
    <xf numFmtId="2" fontId="111" fillId="0" borderId="0" xfId="6" applyNumberFormat="1" applyFont="1" applyAlignment="1" applyProtection="1">
      <alignment horizontal="center" vertical="center"/>
      <protection hidden="1"/>
    </xf>
    <xf numFmtId="1" fontId="1" fillId="27" borderId="149" xfId="6" applyNumberFormat="1" applyFont="1" applyFill="1" applyBorder="1" applyAlignment="1" applyProtection="1">
      <alignment horizontal="center" vertical="center"/>
      <protection hidden="1"/>
    </xf>
    <xf numFmtId="1" fontId="86" fillId="0" borderId="0" xfId="6" applyNumberFormat="1" applyAlignment="1" applyProtection="1">
      <alignment horizontal="center" vertical="center"/>
      <protection hidden="1"/>
    </xf>
    <xf numFmtId="0" fontId="91" fillId="32" borderId="150" xfId="6" applyFont="1" applyFill="1" applyBorder="1" applyAlignment="1" applyProtection="1">
      <alignment horizontal="center"/>
      <protection hidden="1"/>
    </xf>
    <xf numFmtId="17" fontId="1" fillId="28" borderId="151" xfId="6" applyNumberFormat="1" applyFont="1" applyFill="1" applyBorder="1" applyAlignment="1" applyProtection="1">
      <alignment horizontal="center" vertical="center"/>
      <protection hidden="1"/>
    </xf>
    <xf numFmtId="1" fontId="1" fillId="27" borderId="154" xfId="6" applyNumberFormat="1" applyFont="1" applyFill="1" applyBorder="1" applyAlignment="1" applyProtection="1">
      <alignment horizontal="center" vertical="center"/>
      <protection hidden="1"/>
    </xf>
    <xf numFmtId="172" fontId="112" fillId="27" borderId="155" xfId="6" applyNumberFormat="1" applyFont="1" applyFill="1" applyBorder="1" applyAlignment="1" applyProtection="1">
      <alignment horizontal="left" vertical="center"/>
      <protection hidden="1"/>
    </xf>
    <xf numFmtId="170" fontId="6" fillId="38" borderId="145" xfId="6" applyNumberFormat="1" applyFont="1" applyFill="1" applyBorder="1" applyAlignment="1" applyProtection="1">
      <alignment horizontal="center" vertical="center"/>
      <protection hidden="1"/>
    </xf>
    <xf numFmtId="0" fontId="91" fillId="32" borderId="128" xfId="6" applyFont="1" applyFill="1" applyBorder="1" applyAlignment="1" applyProtection="1">
      <alignment horizontal="center"/>
      <protection hidden="1"/>
    </xf>
    <xf numFmtId="1" fontId="1" fillId="27" borderId="157" xfId="6" applyNumberFormat="1" applyFont="1" applyFill="1" applyBorder="1" applyAlignment="1" applyProtection="1">
      <alignment horizontal="center" vertical="center"/>
      <protection hidden="1"/>
    </xf>
    <xf numFmtId="2" fontId="1" fillId="32" borderId="131" xfId="6" applyNumberFormat="1" applyFont="1" applyFill="1" applyBorder="1" applyAlignment="1" applyProtection="1">
      <alignment horizontal="center" vertical="center"/>
      <protection hidden="1"/>
    </xf>
    <xf numFmtId="0" fontId="91" fillId="32" borderId="131" xfId="6" applyFont="1" applyFill="1" applyBorder="1" applyAlignment="1" applyProtection="1">
      <alignment horizontal="center"/>
      <protection hidden="1"/>
    </xf>
    <xf numFmtId="17" fontId="14" fillId="28" borderId="158" xfId="6" applyNumberFormat="1" applyFont="1" applyFill="1" applyBorder="1" applyAlignment="1" applyProtection="1">
      <alignment horizontal="center"/>
      <protection hidden="1"/>
    </xf>
    <xf numFmtId="172" fontId="112" fillId="27" borderId="159" xfId="6" applyNumberFormat="1" applyFont="1" applyFill="1" applyBorder="1" applyAlignment="1" applyProtection="1">
      <alignment horizontal="left" vertical="center"/>
      <protection hidden="1"/>
    </xf>
    <xf numFmtId="0" fontId="113" fillId="0" borderId="0" xfId="6" applyFont="1" applyBorder="1" applyAlignment="1" applyProtection="1">
      <alignment horizontal="center" vertical="center"/>
      <protection hidden="1"/>
    </xf>
    <xf numFmtId="0" fontId="114" fillId="0" borderId="0" xfId="6" applyFont="1" applyBorder="1" applyAlignment="1" applyProtection="1">
      <alignment horizontal="center" vertical="center" wrapText="1"/>
      <protection hidden="1"/>
    </xf>
    <xf numFmtId="0" fontId="9" fillId="0" borderId="0" xfId="6" applyFont="1" applyBorder="1" applyAlignment="1" applyProtection="1">
      <alignment horizontal="center" vertical="center" wrapText="1"/>
      <protection hidden="1"/>
    </xf>
    <xf numFmtId="0" fontId="113" fillId="27" borderId="161" xfId="6" applyFont="1" applyFill="1" applyBorder="1" applyAlignment="1" applyProtection="1">
      <alignment horizontal="center" vertical="center" wrapText="1"/>
      <protection hidden="1"/>
    </xf>
    <xf numFmtId="0" fontId="9" fillId="27" borderId="162" xfId="6" applyFont="1" applyFill="1" applyBorder="1" applyAlignment="1" applyProtection="1">
      <alignment horizontal="center" vertical="center" wrapText="1"/>
      <protection hidden="1"/>
    </xf>
    <xf numFmtId="0" fontId="98" fillId="27" borderId="164" xfId="6" applyFont="1" applyFill="1" applyBorder="1" applyAlignment="1" applyProtection="1">
      <alignment horizontal="center" vertical="center" wrapText="1"/>
      <protection hidden="1"/>
    </xf>
    <xf numFmtId="0" fontId="1" fillId="32" borderId="165" xfId="6" applyFont="1" applyFill="1" applyBorder="1" applyAlignment="1" applyProtection="1">
      <alignment horizontal="center" vertical="center" wrapText="1"/>
      <protection hidden="1"/>
    </xf>
    <xf numFmtId="0" fontId="115" fillId="32" borderId="136" xfId="6" applyFont="1" applyFill="1" applyBorder="1" applyAlignment="1" applyProtection="1">
      <alignment horizontal="center" vertical="center" wrapText="1"/>
      <protection hidden="1"/>
    </xf>
    <xf numFmtId="0" fontId="113" fillId="32" borderId="166" xfId="6" applyFont="1" applyFill="1" applyBorder="1" applyAlignment="1" applyProtection="1">
      <alignment vertical="center"/>
      <protection hidden="1"/>
    </xf>
    <xf numFmtId="0" fontId="114" fillId="32" borderId="167" xfId="6" applyFont="1" applyFill="1" applyBorder="1" applyAlignment="1" applyProtection="1">
      <alignment horizontal="center" vertical="center" wrapText="1"/>
      <protection hidden="1"/>
    </xf>
    <xf numFmtId="0" fontId="86" fillId="36" borderId="0" xfId="6" applyFill="1" applyAlignment="1" applyProtection="1">
      <alignment horizontal="center" vertical="center"/>
      <protection hidden="1"/>
    </xf>
    <xf numFmtId="9" fontId="86" fillId="0" borderId="0" xfId="6" applyNumberFormat="1" applyBorder="1" applyAlignment="1" applyProtection="1">
      <alignment horizontal="right" vertical="center"/>
      <protection hidden="1"/>
    </xf>
    <xf numFmtId="2" fontId="117" fillId="34" borderId="169" xfId="6" applyNumberFormat="1" applyFont="1" applyFill="1" applyBorder="1" applyAlignment="1" applyProtection="1">
      <alignment horizontal="center" vertical="center"/>
      <protection locked="0" hidden="1"/>
    </xf>
    <xf numFmtId="0" fontId="6" fillId="34" borderId="170" xfId="6" applyFont="1" applyFill="1" applyBorder="1" applyAlignment="1" applyProtection="1">
      <alignment vertical="center"/>
      <protection hidden="1"/>
    </xf>
    <xf numFmtId="0" fontId="118" fillId="34" borderId="171" xfId="6" applyFont="1" applyFill="1" applyBorder="1" applyAlignment="1" applyProtection="1">
      <alignment vertical="center"/>
      <protection hidden="1"/>
    </xf>
    <xf numFmtId="0" fontId="94" fillId="36" borderId="0" xfId="6" applyFont="1" applyFill="1" applyBorder="1" applyProtection="1">
      <protection hidden="1"/>
    </xf>
    <xf numFmtId="0" fontId="94" fillId="36" borderId="0" xfId="6" applyFont="1" applyFill="1" applyBorder="1" applyAlignment="1" applyProtection="1">
      <alignment horizontal="center"/>
      <protection hidden="1"/>
    </xf>
    <xf numFmtId="0" fontId="116" fillId="36" borderId="0" xfId="6" applyFont="1" applyFill="1" applyBorder="1" applyAlignment="1" applyProtection="1">
      <alignment horizontal="center"/>
      <protection hidden="1"/>
    </xf>
    <xf numFmtId="0" fontId="116" fillId="36" borderId="0" xfId="6" applyFont="1" applyFill="1" applyBorder="1" applyProtection="1">
      <protection hidden="1"/>
    </xf>
    <xf numFmtId="0" fontId="116" fillId="0" borderId="0" xfId="6" applyFont="1" applyAlignment="1" applyProtection="1">
      <protection hidden="1"/>
    </xf>
    <xf numFmtId="0" fontId="116" fillId="0" borderId="0" xfId="6" applyFont="1" applyProtection="1">
      <protection hidden="1"/>
    </xf>
    <xf numFmtId="0" fontId="119" fillId="36" borderId="0" xfId="6" applyFont="1" applyFill="1" applyAlignment="1" applyProtection="1">
      <alignment horizontal="left" vertical="top"/>
      <protection hidden="1"/>
    </xf>
    <xf numFmtId="0" fontId="86" fillId="0" borderId="0" xfId="6" applyNumberFormat="1" applyAlignment="1" applyProtection="1">
      <alignment horizontal="center"/>
      <protection hidden="1"/>
    </xf>
    <xf numFmtId="0" fontId="86" fillId="0" borderId="0" xfId="6" applyNumberFormat="1" applyProtection="1">
      <protection hidden="1"/>
    </xf>
    <xf numFmtId="0" fontId="94" fillId="27" borderId="173" xfId="6" applyFont="1" applyFill="1" applyBorder="1" applyAlignment="1" applyProtection="1">
      <alignment horizontal="center" vertical="center"/>
      <protection hidden="1"/>
    </xf>
    <xf numFmtId="0" fontId="94" fillId="27" borderId="174" xfId="6" applyFont="1" applyFill="1" applyBorder="1" applyAlignment="1" applyProtection="1">
      <alignment horizontal="center" vertical="center"/>
      <protection hidden="1"/>
    </xf>
    <xf numFmtId="175" fontId="120" fillId="27" borderId="175" xfId="6" applyNumberFormat="1" applyFont="1" applyFill="1" applyBorder="1" applyAlignment="1" applyProtection="1">
      <alignment horizontal="center" vertical="center"/>
      <protection hidden="1"/>
    </xf>
    <xf numFmtId="175" fontId="94" fillId="27" borderId="175" xfId="6" applyNumberFormat="1" applyFont="1" applyFill="1" applyBorder="1" applyAlignment="1" applyProtection="1">
      <alignment horizontal="center" vertical="center"/>
      <protection hidden="1"/>
    </xf>
    <xf numFmtId="175" fontId="94" fillId="27" borderId="172" xfId="6" applyNumberFormat="1" applyFont="1" applyFill="1" applyBorder="1" applyAlignment="1" applyProtection="1">
      <alignment horizontal="center" vertical="center"/>
      <protection hidden="1"/>
    </xf>
    <xf numFmtId="0" fontId="94" fillId="27" borderId="176" xfId="6" applyFont="1" applyFill="1" applyBorder="1" applyAlignment="1" applyProtection="1">
      <alignment horizontal="center" vertical="center"/>
      <protection hidden="1"/>
    </xf>
    <xf numFmtId="0" fontId="94" fillId="27" borderId="178" xfId="6" applyFont="1" applyFill="1" applyBorder="1" applyAlignment="1" applyProtection="1">
      <alignment horizontal="center" vertical="center"/>
      <protection hidden="1"/>
    </xf>
    <xf numFmtId="0" fontId="94" fillId="27" borderId="179" xfId="6" applyFont="1" applyFill="1" applyBorder="1" applyAlignment="1" applyProtection="1">
      <alignment horizontal="center" vertical="center"/>
      <protection hidden="1"/>
    </xf>
    <xf numFmtId="0" fontId="94" fillId="27" borderId="180" xfId="6" applyFont="1" applyFill="1" applyBorder="1" applyAlignment="1" applyProtection="1">
      <alignment horizontal="center" vertical="center"/>
      <protection hidden="1"/>
    </xf>
    <xf numFmtId="17" fontId="14" fillId="28" borderId="177" xfId="6" applyNumberFormat="1" applyFont="1" applyFill="1" applyBorder="1" applyAlignment="1" applyProtection="1">
      <alignment horizontal="center"/>
      <protection hidden="1"/>
    </xf>
    <xf numFmtId="0" fontId="0" fillId="11" borderId="52" xfId="0" applyFont="1" applyFill="1" applyBorder="1" applyAlignment="1" applyProtection="1">
      <alignment horizontal="center" vertical="center"/>
      <protection locked="0" hidden="1"/>
    </xf>
    <xf numFmtId="0" fontId="121" fillId="14" borderId="0" xfId="0" applyFont="1" applyFill="1"/>
    <xf numFmtId="0" fontId="0" fillId="14" borderId="0" xfId="0" applyFill="1"/>
    <xf numFmtId="0" fontId="94" fillId="0" borderId="182" xfId="6" applyFont="1" applyFill="1" applyBorder="1" applyAlignment="1" applyProtection="1">
      <alignment horizontal="center" vertical="center"/>
      <protection locked="0" hidden="1"/>
    </xf>
    <xf numFmtId="175" fontId="94" fillId="27" borderId="181" xfId="6" applyNumberFormat="1" applyFont="1" applyFill="1" applyBorder="1" applyAlignment="1" applyProtection="1">
      <alignment horizontal="center" vertical="center"/>
      <protection hidden="1"/>
    </xf>
    <xf numFmtId="0" fontId="94" fillId="27" borderId="177" xfId="6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86" fillId="39" borderId="131" xfId="6" applyFont="1" applyFill="1" applyBorder="1" applyAlignment="1" applyProtection="1">
      <alignment horizontal="center"/>
      <protection hidden="1"/>
    </xf>
    <xf numFmtId="0" fontId="86" fillId="39" borderId="128" xfId="6" applyFont="1" applyFill="1" applyBorder="1" applyAlignment="1" applyProtection="1">
      <alignment horizontal="center"/>
      <protection hidden="1"/>
    </xf>
    <xf numFmtId="0" fontId="88" fillId="39" borderId="128" xfId="6" applyFont="1" applyFill="1" applyBorder="1" applyProtection="1">
      <protection hidden="1"/>
    </xf>
    <xf numFmtId="0" fontId="86" fillId="19" borderId="128" xfId="6" applyNumberFormat="1" applyFill="1" applyBorder="1" applyAlignment="1" applyProtection="1">
      <alignment horizontal="left" vertical="center"/>
      <protection hidden="1"/>
    </xf>
    <xf numFmtId="0" fontId="86" fillId="19" borderId="128" xfId="6" applyFill="1" applyBorder="1" applyAlignment="1" applyProtection="1">
      <alignment horizontal="center" vertical="center"/>
      <protection hidden="1"/>
    </xf>
    <xf numFmtId="0" fontId="86" fillId="19" borderId="129" xfId="6" applyFont="1" applyFill="1" applyBorder="1" applyAlignment="1" applyProtection="1">
      <alignment horizontal="center" vertical="center"/>
      <protection hidden="1"/>
    </xf>
    <xf numFmtId="0" fontId="88" fillId="19" borderId="128" xfId="6" applyFont="1" applyFill="1" applyBorder="1" applyAlignment="1" applyProtection="1">
      <alignment horizontal="left"/>
      <protection locked="0" hidden="1"/>
    </xf>
    <xf numFmtId="0" fontId="88" fillId="19" borderId="128" xfId="6" applyFont="1" applyFill="1" applyBorder="1" applyAlignment="1" applyProtection="1">
      <alignment horizontal="center" vertical="center"/>
      <protection locked="0" hidden="1"/>
    </xf>
    <xf numFmtId="0" fontId="88" fillId="19" borderId="130" xfId="6" applyFont="1" applyFill="1" applyBorder="1" applyAlignment="1" applyProtection="1">
      <alignment horizontal="center" vertical="center"/>
      <protection locked="0" hidden="1"/>
    </xf>
    <xf numFmtId="0" fontId="0" fillId="0" borderId="0" xfId="0" applyFill="1"/>
    <xf numFmtId="0" fontId="20" fillId="0" borderId="7" xfId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74" fillId="0" borderId="14" xfId="1" applyFont="1" applyBorder="1" applyAlignment="1" applyProtection="1">
      <alignment horizontal="center" vertical="center"/>
      <protection locked="0"/>
    </xf>
    <xf numFmtId="0" fontId="74" fillId="0" borderId="15" xfId="1" applyFont="1" applyBorder="1" applyAlignment="1" applyProtection="1">
      <alignment horizontal="center" vertical="center"/>
      <protection locked="0"/>
    </xf>
    <xf numFmtId="0" fontId="74" fillId="0" borderId="16" xfId="1" applyFont="1" applyBorder="1" applyAlignment="1" applyProtection="1">
      <alignment horizontal="center" vertical="center"/>
      <protection locked="0"/>
    </xf>
    <xf numFmtId="0" fontId="122" fillId="0" borderId="14" xfId="0" applyFont="1" applyBorder="1" applyAlignment="1" applyProtection="1">
      <alignment horizontal="center" vertical="center"/>
      <protection locked="0"/>
    </xf>
    <xf numFmtId="0" fontId="122" fillId="0" borderId="15" xfId="0" applyFont="1" applyBorder="1" applyAlignment="1" applyProtection="1">
      <alignment horizontal="center" vertical="center"/>
      <protection locked="0"/>
    </xf>
    <xf numFmtId="0" fontId="122" fillId="0" borderId="16" xfId="0" applyFont="1" applyBorder="1" applyAlignment="1" applyProtection="1">
      <alignment horizontal="center" vertical="center"/>
      <protection locked="0"/>
    </xf>
    <xf numFmtId="0" fontId="1" fillId="3" borderId="83" xfId="0" applyFont="1" applyFill="1" applyBorder="1" applyAlignment="1" applyProtection="1">
      <alignment horizontal="center" vertical="center"/>
      <protection locked="0" hidden="1"/>
    </xf>
    <xf numFmtId="0" fontId="1" fillId="3" borderId="84" xfId="0" applyFont="1" applyFill="1" applyBorder="1" applyAlignment="1" applyProtection="1">
      <alignment horizontal="center" vertical="center"/>
      <protection locked="0" hidden="1"/>
    </xf>
    <xf numFmtId="0" fontId="1" fillId="3" borderId="21" xfId="0" applyFont="1" applyFill="1" applyBorder="1" applyAlignment="1" applyProtection="1">
      <alignment horizontal="center" vertical="center"/>
      <protection locked="0" hidden="1"/>
    </xf>
    <xf numFmtId="0" fontId="1" fillId="3" borderId="85" xfId="0" applyFont="1" applyFill="1" applyBorder="1" applyAlignment="1" applyProtection="1">
      <alignment horizontal="center" vertical="center"/>
      <protection locked="0" hidden="1"/>
    </xf>
    <xf numFmtId="0" fontId="1" fillId="3" borderId="86" xfId="0" applyFont="1" applyFill="1" applyBorder="1" applyAlignment="1" applyProtection="1">
      <alignment horizontal="center" vertical="center"/>
      <protection locked="0" hidden="1"/>
    </xf>
    <xf numFmtId="0" fontId="1" fillId="3" borderId="87" xfId="0" applyFont="1" applyFill="1" applyBorder="1" applyAlignment="1" applyProtection="1">
      <alignment horizontal="center" vertical="center"/>
      <protection locked="0" hidden="1"/>
    </xf>
    <xf numFmtId="0" fontId="68" fillId="9" borderId="88" xfId="0" applyFont="1" applyFill="1" applyBorder="1" applyAlignment="1" applyProtection="1">
      <alignment horizontal="center" vertical="center" wrapText="1"/>
      <protection hidden="1"/>
    </xf>
    <xf numFmtId="0" fontId="68" fillId="9" borderId="89" xfId="0" applyFont="1" applyFill="1" applyBorder="1" applyAlignment="1" applyProtection="1">
      <alignment horizontal="center" vertical="center" wrapText="1"/>
      <protection hidden="1"/>
    </xf>
    <xf numFmtId="0" fontId="1" fillId="3" borderId="66" xfId="0" applyFont="1" applyFill="1" applyBorder="1" applyAlignment="1" applyProtection="1">
      <alignment horizontal="center" vertical="center"/>
      <protection locked="0" hidden="1"/>
    </xf>
    <xf numFmtId="0" fontId="1" fillId="3" borderId="57" xfId="0" applyFont="1" applyFill="1" applyBorder="1" applyAlignment="1" applyProtection="1">
      <alignment horizontal="center" vertical="center"/>
      <protection locked="0" hidden="1"/>
    </xf>
    <xf numFmtId="0" fontId="19" fillId="18" borderId="21" xfId="0" applyFont="1" applyFill="1" applyBorder="1" applyAlignment="1" applyProtection="1">
      <alignment horizontal="center"/>
      <protection locked="0" hidden="1"/>
    </xf>
    <xf numFmtId="0" fontId="19" fillId="18" borderId="66" xfId="0" applyFont="1" applyFill="1" applyBorder="1" applyAlignment="1" applyProtection="1">
      <alignment horizontal="center"/>
      <protection locked="0" hidden="1"/>
    </xf>
    <xf numFmtId="0" fontId="19" fillId="18" borderId="57" xfId="0" applyFont="1" applyFill="1" applyBorder="1" applyAlignment="1" applyProtection="1">
      <alignment horizontal="center"/>
      <protection locked="0" hidden="1"/>
    </xf>
    <xf numFmtId="0" fontId="1" fillId="18" borderId="21" xfId="0" applyFont="1" applyFill="1" applyBorder="1" applyAlignment="1" applyProtection="1">
      <alignment horizontal="center" vertical="center"/>
      <protection locked="0" hidden="1"/>
    </xf>
    <xf numFmtId="0" fontId="1" fillId="18" borderId="66" xfId="0" applyFont="1" applyFill="1" applyBorder="1" applyAlignment="1" applyProtection="1">
      <alignment horizontal="center" vertical="center"/>
      <protection locked="0" hidden="1"/>
    </xf>
    <xf numFmtId="0" fontId="1" fillId="18" borderId="57" xfId="0" applyFont="1" applyFill="1" applyBorder="1" applyAlignment="1" applyProtection="1">
      <alignment horizontal="center" vertical="center"/>
      <protection locked="0" hidden="1"/>
    </xf>
    <xf numFmtId="0" fontId="35" fillId="18" borderId="21" xfId="4" applyFont="1" applyFill="1" applyBorder="1" applyAlignment="1" applyProtection="1">
      <alignment horizontal="center"/>
      <protection locked="0" hidden="1"/>
    </xf>
    <xf numFmtId="0" fontId="35" fillId="18" borderId="66" xfId="4" applyFont="1" applyFill="1" applyBorder="1" applyAlignment="1" applyProtection="1">
      <alignment horizontal="center"/>
      <protection locked="0" hidden="1"/>
    </xf>
    <xf numFmtId="0" fontId="35" fillId="18" borderId="57" xfId="4" applyFont="1" applyFill="1" applyBorder="1" applyAlignment="1" applyProtection="1">
      <alignment horizontal="center"/>
      <protection locked="0" hidden="1"/>
    </xf>
    <xf numFmtId="0" fontId="52" fillId="0" borderId="3" xfId="0" applyFont="1" applyBorder="1" applyAlignment="1" applyProtection="1">
      <alignment horizontal="center" vertical="center"/>
      <protection hidden="1"/>
    </xf>
    <xf numFmtId="0" fontId="52" fillId="0" borderId="2" xfId="0" applyFont="1" applyBorder="1" applyAlignment="1" applyProtection="1">
      <alignment horizontal="center" vertical="center"/>
      <protection hidden="1"/>
    </xf>
    <xf numFmtId="0" fontId="52" fillId="0" borderId="1" xfId="0" applyFont="1" applyBorder="1" applyAlignment="1" applyProtection="1">
      <alignment horizontal="center" vertical="center"/>
      <protection hidden="1"/>
    </xf>
    <xf numFmtId="0" fontId="75" fillId="0" borderId="3" xfId="0" applyFont="1" applyBorder="1" applyAlignment="1" applyProtection="1">
      <alignment horizontal="right" vertical="center"/>
      <protection hidden="1"/>
    </xf>
    <xf numFmtId="0" fontId="75" fillId="0" borderId="2" xfId="0" applyFont="1" applyBorder="1" applyAlignment="1" applyProtection="1">
      <alignment horizontal="right" vertical="center"/>
      <protection hidden="1"/>
    </xf>
    <xf numFmtId="0" fontId="1" fillId="18" borderId="19" xfId="0" applyFont="1" applyFill="1" applyBorder="1" applyAlignment="1" applyProtection="1">
      <alignment horizontal="center" vertical="center"/>
      <protection locked="0" hidden="1"/>
    </xf>
    <xf numFmtId="0" fontId="1" fillId="18" borderId="92" xfId="0" applyFont="1" applyFill="1" applyBorder="1" applyAlignment="1" applyProtection="1">
      <alignment horizontal="center" vertical="center"/>
      <protection locked="0" hidden="1"/>
    </xf>
    <xf numFmtId="0" fontId="1" fillId="18" borderId="23" xfId="0" applyFont="1" applyFill="1" applyBorder="1" applyAlignment="1" applyProtection="1">
      <alignment horizontal="center" vertical="center"/>
      <protection locked="0" hidden="1"/>
    </xf>
    <xf numFmtId="0" fontId="0" fillId="0" borderId="3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13" borderId="17" xfId="0" applyFill="1" applyBorder="1" applyAlignment="1" applyProtection="1">
      <alignment horizontal="center" vertical="center"/>
      <protection hidden="1"/>
    </xf>
    <xf numFmtId="0" fontId="0" fillId="13" borderId="8" xfId="0" applyFill="1" applyBorder="1" applyAlignment="1" applyProtection="1">
      <alignment horizontal="center" vertical="center"/>
      <protection hidden="1"/>
    </xf>
    <xf numFmtId="0" fontId="0" fillId="19" borderId="17" xfId="0" applyFill="1" applyBorder="1" applyAlignment="1" applyProtection="1">
      <alignment horizontal="center"/>
      <protection hidden="1"/>
    </xf>
    <xf numFmtId="0" fontId="0" fillId="19" borderId="8" xfId="0" applyFill="1" applyBorder="1" applyAlignment="1" applyProtection="1">
      <alignment horizontal="center"/>
      <protection hidden="1"/>
    </xf>
    <xf numFmtId="0" fontId="0" fillId="19" borderId="5" xfId="0" applyFill="1" applyBorder="1" applyAlignment="1" applyProtection="1">
      <alignment horizontal="center" vertical="center"/>
      <protection hidden="1"/>
    </xf>
    <xf numFmtId="0" fontId="0" fillId="19" borderId="0" xfId="0" applyFill="1" applyBorder="1" applyAlignment="1" applyProtection="1">
      <alignment horizontal="center" vertical="center"/>
      <protection hidden="1"/>
    </xf>
    <xf numFmtId="173" fontId="47" fillId="23" borderId="122" xfId="0" applyNumberFormat="1" applyFont="1" applyFill="1" applyBorder="1" applyAlignment="1" applyProtection="1">
      <alignment horizontal="center" vertical="center"/>
      <protection locked="0" hidden="1"/>
    </xf>
    <xf numFmtId="165" fontId="0" fillId="0" borderId="3" xfId="0" applyNumberFormat="1" applyBorder="1" applyAlignment="1" applyProtection="1">
      <alignment horizontal="center" vertical="center"/>
      <protection hidden="1"/>
    </xf>
    <xf numFmtId="165" fontId="0" fillId="0" borderId="2" xfId="0" applyNumberFormat="1" applyBorder="1" applyAlignment="1" applyProtection="1">
      <alignment horizontal="center" vertical="center"/>
      <protection hidden="1"/>
    </xf>
    <xf numFmtId="165" fontId="0" fillId="0" borderId="1" xfId="0" applyNumberForma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77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0" fillId="10" borderId="40" xfId="0" applyFill="1" applyBorder="1" applyAlignment="1" applyProtection="1">
      <alignment horizontal="center" vertical="top"/>
      <protection hidden="1"/>
    </xf>
    <xf numFmtId="0" fontId="0" fillId="10" borderId="42" xfId="0" applyFill="1" applyBorder="1" applyAlignment="1" applyProtection="1">
      <alignment horizontal="center" vertical="top"/>
      <protection hidden="1"/>
    </xf>
    <xf numFmtId="0" fontId="20" fillId="9" borderId="40" xfId="1" applyFill="1" applyBorder="1" applyAlignment="1" applyProtection="1">
      <alignment horizontal="center" vertical="top"/>
      <protection hidden="1"/>
    </xf>
    <xf numFmtId="0" fontId="20" fillId="9" borderId="41" xfId="1" applyFill="1" applyBorder="1" applyAlignment="1" applyProtection="1">
      <alignment horizontal="center" vertical="top"/>
      <protection hidden="1"/>
    </xf>
    <xf numFmtId="0" fontId="20" fillId="9" borderId="42" xfId="1" applyFill="1" applyBorder="1" applyAlignment="1" applyProtection="1">
      <alignment horizontal="center" vertical="top"/>
      <protection hidden="1"/>
    </xf>
    <xf numFmtId="0" fontId="0" fillId="9" borderId="97" xfId="0" applyFill="1" applyBorder="1" applyAlignment="1" applyProtection="1">
      <alignment horizontal="center" vertical="top"/>
      <protection hidden="1"/>
    </xf>
    <xf numFmtId="0" fontId="0" fillId="9" borderId="98" xfId="0" applyFill="1" applyBorder="1" applyAlignment="1" applyProtection="1">
      <alignment horizontal="center" vertical="top"/>
      <protection hidden="1"/>
    </xf>
    <xf numFmtId="49" fontId="78" fillId="10" borderId="97" xfId="0" applyNumberFormat="1" applyFont="1" applyFill="1" applyBorder="1" applyAlignment="1" applyProtection="1">
      <alignment horizontal="right" vertical="center"/>
      <protection locked="0" hidden="1"/>
    </xf>
    <xf numFmtId="0" fontId="79" fillId="0" borderId="99" xfId="0" applyFont="1" applyBorder="1" applyProtection="1">
      <protection locked="0" hidden="1"/>
    </xf>
    <xf numFmtId="0" fontId="79" fillId="0" borderId="98" xfId="0" applyFont="1" applyBorder="1" applyProtection="1">
      <protection locked="0" hidden="1"/>
    </xf>
    <xf numFmtId="0" fontId="0" fillId="9" borderId="100" xfId="0" applyFill="1" applyBorder="1" applyAlignment="1" applyProtection="1">
      <alignment horizontal="center" vertical="top"/>
      <protection hidden="1"/>
    </xf>
    <xf numFmtId="0" fontId="0" fillId="9" borderId="101" xfId="0" applyFill="1" applyBorder="1" applyAlignment="1" applyProtection="1">
      <alignment horizontal="center" vertical="top"/>
      <protection hidden="1"/>
    </xf>
    <xf numFmtId="49" fontId="80" fillId="10" borderId="102" xfId="0" applyNumberFormat="1" applyFont="1" applyFill="1" applyBorder="1" applyAlignment="1" applyProtection="1">
      <alignment horizontal="right" vertical="center"/>
      <protection locked="0" hidden="1"/>
    </xf>
    <xf numFmtId="49" fontId="80" fillId="10" borderId="103" xfId="0" applyNumberFormat="1" applyFont="1" applyFill="1" applyBorder="1" applyAlignment="1" applyProtection="1">
      <alignment horizontal="right" vertical="center"/>
      <protection locked="0" hidden="1"/>
    </xf>
    <xf numFmtId="49" fontId="80" fillId="10" borderId="104" xfId="0" applyNumberFormat="1" applyFont="1" applyFill="1" applyBorder="1" applyAlignment="1" applyProtection="1">
      <alignment horizontal="right" vertical="center"/>
      <protection locked="0" hidden="1"/>
    </xf>
    <xf numFmtId="14" fontId="81" fillId="0" borderId="0" xfId="0" applyNumberFormat="1" applyFont="1" applyFill="1" applyAlignment="1" applyProtection="1">
      <alignment horizontal="center" vertical="center"/>
      <protection hidden="1"/>
    </xf>
    <xf numFmtId="0" fontId="0" fillId="9" borderId="105" xfId="0" applyFill="1" applyBorder="1" applyAlignment="1" applyProtection="1">
      <alignment horizontal="center"/>
      <protection hidden="1"/>
    </xf>
    <xf numFmtId="0" fontId="0" fillId="9" borderId="106" xfId="0" applyFill="1" applyBorder="1" applyAlignment="1" applyProtection="1">
      <alignment horizontal="center"/>
      <protection hidden="1"/>
    </xf>
    <xf numFmtId="49" fontId="0" fillId="10" borderId="107" xfId="0" applyNumberFormat="1" applyFill="1" applyBorder="1" applyAlignment="1" applyProtection="1">
      <alignment horizontal="center" vertical="top"/>
      <protection locked="0" hidden="1"/>
    </xf>
    <xf numFmtId="49" fontId="0" fillId="10" borderId="108" xfId="0" applyNumberFormat="1" applyFill="1" applyBorder="1" applyAlignment="1" applyProtection="1">
      <alignment horizontal="center" vertical="top"/>
      <protection locked="0" hidden="1"/>
    </xf>
    <xf numFmtId="49" fontId="0" fillId="10" borderId="109" xfId="0" applyNumberFormat="1" applyFill="1" applyBorder="1" applyAlignment="1" applyProtection="1">
      <alignment horizontal="center" vertical="top"/>
      <protection locked="0" hidden="1"/>
    </xf>
    <xf numFmtId="0" fontId="0" fillId="9" borderId="105" xfId="0" applyFill="1" applyBorder="1" applyAlignment="1" applyProtection="1">
      <alignment horizontal="center" vertical="top"/>
      <protection hidden="1"/>
    </xf>
    <xf numFmtId="0" fontId="0" fillId="9" borderId="110" xfId="0" applyFill="1" applyBorder="1" applyAlignment="1" applyProtection="1">
      <alignment horizontal="center" vertical="top"/>
      <protection hidden="1"/>
    </xf>
    <xf numFmtId="169" fontId="30" fillId="10" borderId="100" xfId="0" applyNumberFormat="1" applyFont="1" applyFill="1" applyBorder="1" applyAlignment="1" applyProtection="1">
      <alignment horizontal="right" vertical="center"/>
      <protection locked="0" hidden="1"/>
    </xf>
    <xf numFmtId="169" fontId="30" fillId="10" borderId="111" xfId="0" applyNumberFormat="1" applyFont="1" applyFill="1" applyBorder="1" applyAlignment="1" applyProtection="1">
      <alignment horizontal="right" vertical="center"/>
      <protection locked="0" hidden="1"/>
    </xf>
    <xf numFmtId="169" fontId="30" fillId="10" borderId="101" xfId="0" applyNumberFormat="1" applyFont="1" applyFill="1" applyBorder="1" applyAlignment="1" applyProtection="1">
      <alignment horizontal="right" vertical="center"/>
      <protection locked="0" hidden="1"/>
    </xf>
    <xf numFmtId="0" fontId="0" fillId="10" borderId="38" xfId="0" applyFill="1" applyBorder="1" applyAlignment="1" applyProtection="1">
      <alignment horizontal="center" vertical="top"/>
      <protection hidden="1"/>
    </xf>
    <xf numFmtId="0" fontId="0" fillId="10" borderId="39" xfId="0" applyFill="1" applyBorder="1" applyAlignment="1" applyProtection="1">
      <alignment horizontal="center" vertical="top"/>
      <protection hidden="1"/>
    </xf>
    <xf numFmtId="0" fontId="57" fillId="11" borderId="35" xfId="0" applyFont="1" applyFill="1" applyBorder="1" applyAlignment="1" applyProtection="1">
      <alignment horizontal="center" vertical="center"/>
      <protection hidden="1"/>
    </xf>
    <xf numFmtId="0" fontId="57" fillId="11" borderId="37" xfId="0" applyFont="1" applyFill="1" applyBorder="1" applyAlignment="1" applyProtection="1">
      <alignment horizontal="center" vertical="center"/>
      <protection hidden="1"/>
    </xf>
    <xf numFmtId="0" fontId="82" fillId="9" borderId="35" xfId="1" applyFont="1" applyFill="1" applyBorder="1" applyAlignment="1" applyProtection="1">
      <alignment horizontal="right" vertical="top"/>
      <protection hidden="1"/>
    </xf>
    <xf numFmtId="0" fontId="82" fillId="9" borderId="36" xfId="1" applyFont="1" applyFill="1" applyBorder="1" applyAlignment="1" applyProtection="1">
      <alignment horizontal="right" vertical="top"/>
      <protection hidden="1"/>
    </xf>
    <xf numFmtId="0" fontId="82" fillId="9" borderId="37" xfId="1" applyFont="1" applyFill="1" applyBorder="1" applyAlignment="1" applyProtection="1">
      <alignment horizontal="right" vertical="top"/>
      <protection hidden="1"/>
    </xf>
    <xf numFmtId="0" fontId="30" fillId="9" borderId="38" xfId="0" applyFont="1" applyFill="1" applyBorder="1" applyAlignment="1" applyProtection="1">
      <alignment horizontal="center" vertical="top"/>
      <protection hidden="1"/>
    </xf>
    <xf numFmtId="0" fontId="30" fillId="9" borderId="0" xfId="0" applyFont="1" applyFill="1" applyBorder="1" applyAlignment="1" applyProtection="1">
      <alignment horizontal="center" vertical="top"/>
      <protection hidden="1"/>
    </xf>
    <xf numFmtId="0" fontId="30" fillId="9" borderId="39" xfId="0" applyFont="1" applyFill="1" applyBorder="1" applyAlignment="1" applyProtection="1">
      <alignment horizontal="center" vertical="top"/>
      <protection hidden="1"/>
    </xf>
    <xf numFmtId="169" fontId="30" fillId="11" borderId="40" xfId="0" applyNumberFormat="1" applyFont="1" applyFill="1" applyBorder="1" applyAlignment="1" applyProtection="1">
      <alignment horizontal="center" vertical="center"/>
      <protection locked="0" hidden="1"/>
    </xf>
    <xf numFmtId="169" fontId="30" fillId="11" borderId="41" xfId="0" applyNumberFormat="1" applyFont="1" applyFill="1" applyBorder="1" applyAlignment="1" applyProtection="1">
      <alignment horizontal="center" vertical="center"/>
      <protection locked="0" hidden="1"/>
    </xf>
    <xf numFmtId="169" fontId="30" fillId="11" borderId="42" xfId="0" applyNumberFormat="1" applyFont="1" applyFill="1" applyBorder="1" applyAlignment="1" applyProtection="1">
      <alignment horizontal="center" vertical="center"/>
      <protection locked="0" hidden="1"/>
    </xf>
    <xf numFmtId="0" fontId="76" fillId="9" borderId="38" xfId="1" applyFont="1" applyFill="1" applyBorder="1" applyAlignment="1" applyProtection="1">
      <alignment horizontal="center" vertical="top"/>
      <protection hidden="1"/>
    </xf>
    <xf numFmtId="0" fontId="76" fillId="9" borderId="0" xfId="1" applyFont="1" applyFill="1" applyBorder="1" applyAlignment="1" applyProtection="1">
      <alignment horizontal="center" vertical="top"/>
      <protection hidden="1"/>
    </xf>
    <xf numFmtId="0" fontId="76" fillId="9" borderId="39" xfId="1" applyFont="1" applyFill="1" applyBorder="1" applyAlignment="1" applyProtection="1">
      <alignment horizontal="center" vertical="top"/>
      <protection hidden="1"/>
    </xf>
    <xf numFmtId="0" fontId="76" fillId="9" borderId="38" xfId="1" applyFont="1" applyFill="1" applyBorder="1" applyAlignment="1" applyProtection="1">
      <alignment horizontal="left" vertical="top"/>
      <protection hidden="1"/>
    </xf>
    <xf numFmtId="0" fontId="76" fillId="9" borderId="0" xfId="1" applyFont="1" applyFill="1" applyBorder="1" applyAlignment="1" applyProtection="1">
      <alignment horizontal="left" vertical="top"/>
      <protection hidden="1"/>
    </xf>
    <xf numFmtId="0" fontId="76" fillId="9" borderId="39" xfId="1" applyFont="1" applyFill="1" applyBorder="1" applyAlignment="1" applyProtection="1">
      <alignment horizontal="left" vertical="top"/>
      <protection hidden="1"/>
    </xf>
    <xf numFmtId="0" fontId="0" fillId="9" borderId="93" xfId="0" applyFill="1" applyBorder="1" applyAlignment="1" applyProtection="1">
      <alignment horizontal="center" vertical="top"/>
      <protection hidden="1"/>
    </xf>
    <xf numFmtId="0" fontId="0" fillId="9" borderId="94" xfId="0" applyFill="1" applyBorder="1" applyAlignment="1" applyProtection="1">
      <alignment horizontal="center" vertical="top"/>
      <protection hidden="1"/>
    </xf>
    <xf numFmtId="166" fontId="19" fillId="7" borderId="0" xfId="0" applyNumberFormat="1" applyFont="1" applyFill="1" applyBorder="1" applyAlignment="1" applyProtection="1">
      <alignment horizontal="center" vertical="center"/>
      <protection hidden="1"/>
    </xf>
    <xf numFmtId="166" fontId="19" fillId="7" borderId="33" xfId="0" applyNumberFormat="1" applyFont="1" applyFill="1" applyBorder="1" applyAlignment="1" applyProtection="1">
      <alignment horizontal="center" vertical="center"/>
      <protection hidden="1"/>
    </xf>
    <xf numFmtId="166" fontId="19" fillId="7" borderId="90" xfId="0" applyNumberFormat="1" applyFont="1" applyFill="1" applyBorder="1" applyAlignment="1" applyProtection="1">
      <alignment horizontal="center" vertical="center"/>
      <protection hidden="1"/>
    </xf>
    <xf numFmtId="166" fontId="19" fillId="7" borderId="91" xfId="0" applyNumberFormat="1" applyFont="1" applyFill="1" applyBorder="1" applyAlignment="1" applyProtection="1">
      <alignment horizontal="center" vertical="center"/>
      <protection hidden="1"/>
    </xf>
    <xf numFmtId="168" fontId="83" fillId="10" borderId="107" xfId="0" applyNumberFormat="1" applyFont="1" applyFill="1" applyBorder="1" applyAlignment="1" applyProtection="1">
      <alignment horizontal="center" vertical="center"/>
      <protection locked="0" hidden="1"/>
    </xf>
    <xf numFmtId="168" fontId="83" fillId="10" borderId="108" xfId="0" applyNumberFormat="1" applyFont="1" applyFill="1" applyBorder="1" applyAlignment="1" applyProtection="1">
      <alignment horizontal="center" vertical="center"/>
      <protection locked="0" hidden="1"/>
    </xf>
    <xf numFmtId="168" fontId="83" fillId="10" borderId="109" xfId="0" applyNumberFormat="1" applyFont="1" applyFill="1" applyBorder="1" applyAlignment="1" applyProtection="1">
      <alignment horizontal="center" vertical="center"/>
      <protection locked="0" hidden="1"/>
    </xf>
    <xf numFmtId="0" fontId="0" fillId="9" borderId="106" xfId="0" applyFill="1" applyBorder="1" applyAlignment="1" applyProtection="1">
      <alignment horizontal="center" vertical="top"/>
      <protection hidden="1"/>
    </xf>
    <xf numFmtId="0" fontId="0" fillId="10" borderId="107" xfId="0" applyFill="1" applyBorder="1" applyAlignment="1" applyProtection="1">
      <alignment horizontal="center" vertical="center"/>
      <protection locked="0" hidden="1"/>
    </xf>
    <xf numFmtId="0" fontId="0" fillId="10" borderId="108" xfId="0" applyFill="1" applyBorder="1" applyAlignment="1" applyProtection="1">
      <alignment horizontal="center" vertical="center"/>
      <protection locked="0" hidden="1"/>
    </xf>
    <xf numFmtId="0" fontId="0" fillId="10" borderId="109" xfId="0" applyFill="1" applyBorder="1" applyAlignment="1" applyProtection="1">
      <alignment horizontal="center" vertical="center"/>
      <protection locked="0" hidden="1"/>
    </xf>
    <xf numFmtId="17" fontId="15" fillId="5" borderId="117" xfId="0" applyNumberFormat="1" applyFont="1" applyFill="1" applyBorder="1" applyAlignment="1" applyProtection="1">
      <alignment horizontal="center"/>
      <protection locked="0" hidden="1"/>
    </xf>
    <xf numFmtId="17" fontId="15" fillId="5" borderId="118" xfId="0" applyNumberFormat="1" applyFont="1" applyFill="1" applyBorder="1" applyAlignment="1" applyProtection="1">
      <alignment horizontal="center"/>
      <protection locked="0" hidden="1"/>
    </xf>
    <xf numFmtId="174" fontId="84" fillId="22" borderId="119" xfId="0" applyNumberFormat="1" applyFont="1" applyFill="1" applyBorder="1" applyAlignment="1" applyProtection="1">
      <alignment horizontal="center" vertical="center"/>
      <protection locked="0" hidden="1"/>
    </xf>
    <xf numFmtId="174" fontId="84" fillId="22" borderId="120" xfId="0" applyNumberFormat="1" applyFont="1" applyFill="1" applyBorder="1" applyAlignment="1" applyProtection="1">
      <alignment horizontal="center" vertical="center"/>
      <protection locked="0" hidden="1"/>
    </xf>
    <xf numFmtId="174" fontId="84" fillId="22" borderId="121" xfId="0" applyNumberFormat="1" applyFont="1" applyFill="1" applyBorder="1" applyAlignment="1" applyProtection="1">
      <alignment horizontal="center" vertical="center"/>
      <protection locked="0" hidden="1"/>
    </xf>
    <xf numFmtId="0" fontId="39" fillId="10" borderId="95" xfId="0" applyFont="1" applyFill="1" applyBorder="1" applyAlignment="1" applyProtection="1">
      <alignment horizontal="center" vertical="center"/>
      <protection hidden="1"/>
    </xf>
    <xf numFmtId="0" fontId="39" fillId="10" borderId="96" xfId="0" applyFont="1" applyFill="1" applyBorder="1" applyAlignment="1" applyProtection="1">
      <alignment horizontal="center" vertical="center"/>
      <protection hidden="1"/>
    </xf>
    <xf numFmtId="0" fontId="0" fillId="7" borderId="36" xfId="0" applyFill="1" applyBorder="1" applyAlignment="1" applyProtection="1">
      <alignment horizontal="center"/>
      <protection hidden="1"/>
    </xf>
    <xf numFmtId="0" fontId="0" fillId="7" borderId="41" xfId="0" applyFont="1" applyFill="1" applyBorder="1" applyAlignment="1" applyProtection="1">
      <alignment horizontal="center"/>
      <protection locked="0" hidden="1"/>
    </xf>
    <xf numFmtId="0" fontId="70" fillId="10" borderId="35" xfId="0" applyFont="1" applyFill="1" applyBorder="1" applyAlignment="1" applyProtection="1">
      <alignment horizontal="left" vertical="center"/>
      <protection hidden="1"/>
    </xf>
    <xf numFmtId="0" fontId="70" fillId="10" borderId="36" xfId="0" applyFont="1" applyFill="1" applyBorder="1" applyAlignment="1" applyProtection="1">
      <alignment horizontal="left" vertical="center"/>
      <protection hidden="1"/>
    </xf>
    <xf numFmtId="0" fontId="70" fillId="10" borderId="37" xfId="0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85" fillId="12" borderId="14" xfId="1" applyFont="1" applyFill="1" applyBorder="1" applyAlignment="1" applyProtection="1">
      <alignment horizontal="center" vertical="center"/>
      <protection locked="0" hidden="1"/>
    </xf>
    <xf numFmtId="0" fontId="85" fillId="12" borderId="15" xfId="1" applyFont="1" applyFill="1" applyBorder="1" applyAlignment="1" applyProtection="1">
      <alignment horizontal="center" vertical="center"/>
      <protection locked="0" hidden="1"/>
    </xf>
    <xf numFmtId="0" fontId="85" fillId="12" borderId="16" xfId="1" applyFont="1" applyFill="1" applyBorder="1" applyAlignment="1" applyProtection="1">
      <alignment horizontal="center" vertical="center"/>
      <protection locked="0" hidden="1"/>
    </xf>
    <xf numFmtId="0" fontId="0" fillId="9" borderId="123" xfId="1" applyFont="1" applyFill="1" applyBorder="1" applyAlignment="1" applyProtection="1">
      <alignment horizontal="center" vertical="center"/>
      <protection hidden="1"/>
    </xf>
    <xf numFmtId="0" fontId="0" fillId="9" borderId="124" xfId="1" applyFont="1" applyFill="1" applyBorder="1" applyAlignment="1" applyProtection="1">
      <alignment horizontal="center" vertical="center"/>
      <protection hidden="1"/>
    </xf>
    <xf numFmtId="0" fontId="0" fillId="9" borderId="125" xfId="1" applyFont="1" applyFill="1" applyBorder="1" applyAlignment="1" applyProtection="1">
      <alignment horizontal="center" vertical="center"/>
      <protection hidden="1"/>
    </xf>
    <xf numFmtId="49" fontId="1" fillId="5" borderId="126" xfId="0" applyNumberFormat="1" applyFont="1" applyFill="1" applyBorder="1" applyAlignment="1" applyProtection="1">
      <alignment horizontal="center"/>
      <protection locked="0" hidden="1"/>
    </xf>
    <xf numFmtId="49" fontId="1" fillId="5" borderId="127" xfId="0" applyNumberFormat="1" applyFont="1" applyFill="1" applyBorder="1" applyAlignment="1" applyProtection="1">
      <alignment horizontal="center"/>
      <protection locked="0" hidden="1"/>
    </xf>
    <xf numFmtId="49" fontId="1" fillId="5" borderId="112" xfId="0" applyNumberFormat="1" applyFont="1" applyFill="1" applyBorder="1" applyAlignment="1" applyProtection="1">
      <alignment horizontal="center"/>
      <protection locked="0" hidden="1"/>
    </xf>
    <xf numFmtId="49" fontId="1" fillId="5" borderId="113" xfId="0" applyNumberFormat="1" applyFont="1" applyFill="1" applyBorder="1" applyAlignment="1" applyProtection="1">
      <alignment horizontal="center"/>
      <protection locked="0" hidden="1"/>
    </xf>
    <xf numFmtId="0" fontId="1" fillId="5" borderId="114" xfId="0" applyFont="1" applyFill="1" applyBorder="1" applyAlignment="1" applyProtection="1">
      <alignment horizontal="center" vertical="center"/>
      <protection hidden="1"/>
    </xf>
    <xf numFmtId="0" fontId="1" fillId="5" borderId="115" xfId="0" applyFont="1" applyFill="1" applyBorder="1" applyAlignment="1" applyProtection="1">
      <alignment horizontal="center" vertical="center"/>
      <protection hidden="1"/>
    </xf>
    <xf numFmtId="0" fontId="1" fillId="5" borderId="116" xfId="0" applyFont="1" applyFill="1" applyBorder="1" applyAlignment="1" applyProtection="1">
      <alignment horizontal="center" vertical="center"/>
      <protection hidden="1"/>
    </xf>
    <xf numFmtId="0" fontId="6" fillId="27" borderId="168" xfId="6" applyFont="1" applyFill="1" applyBorder="1" applyAlignment="1" applyProtection="1">
      <alignment horizontal="left" vertical="center"/>
      <protection hidden="1"/>
    </xf>
    <xf numFmtId="0" fontId="116" fillId="0" borderId="0" xfId="6" applyFont="1" applyBorder="1" applyAlignment="1" applyProtection="1">
      <alignment horizontal="center" vertical="center"/>
      <protection hidden="1"/>
    </xf>
    <xf numFmtId="0" fontId="1" fillId="32" borderId="136" xfId="6" applyFont="1" applyFill="1" applyBorder="1" applyAlignment="1" applyProtection="1">
      <alignment horizontal="center" vertical="center" wrapText="1"/>
      <protection hidden="1"/>
    </xf>
    <xf numFmtId="0" fontId="113" fillId="27" borderId="163" xfId="6" applyFont="1" applyFill="1" applyBorder="1" applyAlignment="1" applyProtection="1">
      <alignment horizontal="center" vertical="center"/>
      <protection hidden="1"/>
    </xf>
    <xf numFmtId="0" fontId="1" fillId="27" borderId="160" xfId="6" applyFont="1" applyFill="1" applyBorder="1" applyAlignment="1" applyProtection="1">
      <alignment horizontal="center" vertical="center"/>
      <protection locked="0" hidden="1"/>
    </xf>
    <xf numFmtId="0" fontId="1" fillId="28" borderId="168" xfId="6" applyNumberFormat="1" applyFont="1" applyFill="1" applyBorder="1" applyAlignment="1" applyProtection="1">
      <alignment horizontal="center"/>
      <protection hidden="1"/>
    </xf>
    <xf numFmtId="0" fontId="1" fillId="27" borderId="156" xfId="6" applyFont="1" applyFill="1" applyBorder="1" applyAlignment="1" applyProtection="1">
      <alignment horizontal="center" vertical="center"/>
      <protection locked="0" hidden="1"/>
    </xf>
    <xf numFmtId="0" fontId="1" fillId="28" borderId="152" xfId="6" applyNumberFormat="1" applyFont="1" applyFill="1" applyBorder="1" applyAlignment="1" applyProtection="1">
      <alignment horizontal="center"/>
      <protection hidden="1"/>
    </xf>
    <xf numFmtId="0" fontId="1" fillId="27" borderId="153" xfId="6" applyFont="1" applyFill="1" applyBorder="1" applyAlignment="1" applyProtection="1">
      <alignment horizontal="center" vertical="center"/>
      <protection locked="0" hidden="1"/>
    </xf>
    <xf numFmtId="17" fontId="15" fillId="28" borderId="147" xfId="6" applyNumberFormat="1" applyFont="1" applyFill="1" applyBorder="1" applyAlignment="1" applyProtection="1">
      <alignment horizontal="center"/>
      <protection locked="0" hidden="1"/>
    </xf>
    <xf numFmtId="17" fontId="15" fillId="28" borderId="146" xfId="6" applyNumberFormat="1" applyFont="1" applyFill="1" applyBorder="1" applyAlignment="1" applyProtection="1">
      <alignment horizontal="center"/>
      <protection locked="0" hidden="1"/>
    </xf>
    <xf numFmtId="174" fontId="86" fillId="38" borderId="145" xfId="6" applyNumberFormat="1" applyFont="1" applyFill="1" applyBorder="1" applyAlignment="1" applyProtection="1">
      <alignment horizontal="center" vertical="center"/>
      <protection locked="0" hidden="1"/>
    </xf>
    <xf numFmtId="0" fontId="1" fillId="28" borderId="144" xfId="6" applyFont="1" applyFill="1" applyBorder="1" applyAlignment="1" applyProtection="1">
      <alignment horizontal="center" vertical="center"/>
      <protection hidden="1"/>
    </xf>
    <xf numFmtId="173" fontId="47" fillId="34" borderId="139" xfId="6" applyNumberFormat="1" applyFont="1" applyFill="1" applyBorder="1" applyAlignment="1" applyProtection="1">
      <alignment horizontal="center" vertical="center"/>
      <protection locked="0" hidden="1"/>
    </xf>
    <xf numFmtId="0" fontId="86" fillId="0" borderId="7" xfId="6" applyFont="1" applyBorder="1" applyAlignment="1" applyProtection="1">
      <alignment horizontal="center" vertical="center"/>
      <protection hidden="1"/>
    </xf>
    <xf numFmtId="0" fontId="86" fillId="0" borderId="7" xfId="6" applyFont="1" applyBorder="1" applyAlignment="1" applyProtection="1">
      <alignment horizontal="center"/>
      <protection hidden="1"/>
    </xf>
    <xf numFmtId="0" fontId="103" fillId="36" borderId="13" xfId="7" applyFont="1" applyFill="1" applyBorder="1" applyAlignment="1" applyProtection="1">
      <alignment horizontal="center" vertical="center"/>
      <protection locked="0" hidden="1"/>
    </xf>
    <xf numFmtId="0" fontId="91" fillId="0" borderId="7" xfId="6" applyFont="1" applyBorder="1" applyAlignment="1" applyProtection="1">
      <alignment horizontal="center" vertical="center"/>
      <protection hidden="1"/>
    </xf>
    <xf numFmtId="0" fontId="96" fillId="32" borderId="134" xfId="6" applyFont="1" applyFill="1" applyBorder="1" applyAlignment="1" applyProtection="1">
      <alignment horizontal="center" vertical="center"/>
      <protection hidden="1"/>
    </xf>
    <xf numFmtId="0" fontId="96" fillId="32" borderId="133" xfId="6" applyFont="1" applyFill="1" applyBorder="1" applyAlignment="1" applyProtection="1">
      <alignment horizontal="center" vertical="center"/>
      <protection hidden="1"/>
    </xf>
    <xf numFmtId="0" fontId="96" fillId="32" borderId="132" xfId="6" applyFont="1" applyFill="1" applyBorder="1" applyAlignment="1" applyProtection="1">
      <alignment horizontal="center" vertical="center"/>
      <protection hidden="1"/>
    </xf>
    <xf numFmtId="0" fontId="1" fillId="19" borderId="131" xfId="6" applyFont="1" applyFill="1" applyBorder="1" applyAlignment="1" applyProtection="1">
      <alignment horizontal="center" vertical="center"/>
      <protection hidden="1"/>
    </xf>
    <xf numFmtId="0" fontId="88" fillId="19" borderId="128" xfId="6" applyFont="1" applyFill="1" applyBorder="1" applyAlignment="1" applyProtection="1">
      <alignment horizontal="center"/>
      <protection hidden="1"/>
    </xf>
    <xf numFmtId="0" fontId="86" fillId="26" borderId="17" xfId="6" applyFill="1" applyBorder="1" applyAlignment="1" applyProtection="1">
      <alignment horizontal="center" vertical="center"/>
      <protection hidden="1"/>
    </xf>
    <xf numFmtId="0" fontId="92" fillId="0" borderId="3" xfId="6" applyFont="1" applyBorder="1" applyAlignment="1" applyProtection="1">
      <alignment horizontal="right" vertical="center"/>
      <protection hidden="1"/>
    </xf>
    <xf numFmtId="0" fontId="86" fillId="25" borderId="17" xfId="6" applyFill="1" applyBorder="1" applyAlignment="1" applyProtection="1">
      <alignment horizontal="center"/>
      <protection hidden="1"/>
    </xf>
    <xf numFmtId="0" fontId="86" fillId="25" borderId="5" xfId="6" applyFill="1" applyBorder="1" applyAlignment="1" applyProtection="1">
      <alignment horizontal="center" vertical="center"/>
      <protection hidden="1"/>
    </xf>
    <xf numFmtId="165" fontId="86" fillId="0" borderId="7" xfId="6" applyNumberFormat="1" applyBorder="1" applyAlignment="1" applyProtection="1">
      <alignment horizontal="center" vertical="center"/>
      <protection hidden="1"/>
    </xf>
    <xf numFmtId="165" fontId="86" fillId="0" borderId="1" xfId="6" applyNumberFormat="1" applyBorder="1" applyAlignment="1" applyProtection="1">
      <alignment horizontal="center" vertical="center"/>
      <protection hidden="1"/>
    </xf>
    <xf numFmtId="0" fontId="86" fillId="0" borderId="2" xfId="6" applyBorder="1" applyAlignment="1" applyProtection="1">
      <alignment horizontal="center" vertical="center"/>
      <protection hidden="1"/>
    </xf>
    <xf numFmtId="0" fontId="86" fillId="0" borderId="7" xfId="6" applyBorder="1" applyAlignment="1" applyProtection="1">
      <alignment horizontal="center" vertical="center"/>
      <protection hidden="1"/>
    </xf>
  </cellXfs>
  <cellStyles count="8">
    <cellStyle name="Hypertextový odkaz" xfId="1" builtinId="8"/>
    <cellStyle name="Hypertextový odkaz 2" xfId="2"/>
    <cellStyle name="Hypertextový odkaz 3" xfId="7"/>
    <cellStyle name="Normální" xfId="0" builtinId="0"/>
    <cellStyle name="normální 2" xfId="3"/>
    <cellStyle name="normální 3" xfId="4"/>
    <cellStyle name="normální 4" xfId="6"/>
    <cellStyle name="pokus" xfId="5"/>
  </cellStyles>
  <dxfs count="85">
    <dxf>
      <font>
        <b/>
        <i val="0"/>
        <color rgb="FF984807"/>
      </font>
    </dxf>
    <dxf>
      <font>
        <b/>
        <i val="0"/>
        <color rgb="FF4F6228"/>
      </font>
    </dxf>
    <dxf>
      <font>
        <b/>
        <i val="0"/>
        <color rgb="FF0D0D0D"/>
      </font>
    </dxf>
    <dxf>
      <font>
        <color rgb="FF4F6228"/>
      </font>
    </dxf>
    <dxf>
      <font>
        <color rgb="FF000000"/>
      </font>
    </dxf>
    <dxf>
      <font>
        <b/>
        <i/>
        <color rgb="FF7F7F7F"/>
      </font>
    </dxf>
    <dxf>
      <font>
        <color rgb="FF9C0006"/>
      </font>
    </dxf>
    <dxf>
      <font>
        <color theme="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C00000"/>
      </font>
    </dxf>
    <dxf>
      <fill>
        <patternFill>
          <bgColor rgb="FFFCD5B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7030A0"/>
      </font>
    </dxf>
    <dxf>
      <font>
        <color rgb="FFE46C0A"/>
      </font>
    </dxf>
    <dxf>
      <font>
        <color rgb="FFFFC000"/>
      </font>
    </dxf>
    <dxf>
      <font>
        <color rgb="FFFF000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4F6228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C00000"/>
      </font>
    </dxf>
    <dxf>
      <fill>
        <patternFill>
          <bgColor rgb="FFFCD5B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7030A0"/>
      </font>
    </dxf>
    <dxf>
      <font>
        <color rgb="FFE46C0A"/>
      </font>
    </dxf>
    <dxf>
      <font>
        <color rgb="FFFFC000"/>
      </font>
    </dxf>
    <dxf>
      <font>
        <color rgb="FFFF000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4F6228"/>
      </font>
    </dxf>
    <dxf>
      <font>
        <b/>
        <i val="0"/>
        <color rgb="FFC00000"/>
      </font>
    </dxf>
    <dxf>
      <font>
        <b/>
        <i val="0"/>
        <color rgb="FF002060"/>
      </font>
    </dxf>
    <dxf>
      <font>
        <b/>
        <i val="0"/>
        <color rgb="FF984807"/>
      </font>
    </dxf>
    <dxf>
      <font>
        <b/>
        <i val="0"/>
        <color rgb="FF4F6228"/>
      </font>
    </dxf>
    <dxf>
      <font>
        <b/>
        <i val="0"/>
        <color rgb="FF0D0D0D"/>
      </font>
    </dxf>
    <dxf>
      <font>
        <color rgb="FF4F6228"/>
      </font>
    </dxf>
    <dxf>
      <font>
        <color rgb="FF000000"/>
      </font>
    </dxf>
    <dxf>
      <font>
        <b/>
        <i/>
        <color rgb="FF7F7F7F"/>
      </font>
    </dxf>
    <dxf>
      <font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</dxf>
    <dxf>
      <font>
        <b/>
        <i/>
        <color theme="1" tint="0.499984740745262"/>
      </font>
    </dxf>
    <dxf>
      <font>
        <condense val="0"/>
        <extend val="0"/>
        <color rgb="FF9C0006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6" tint="-0.499984740745262"/>
      </font>
    </dxf>
    <dxf>
      <font>
        <b/>
        <i val="0"/>
        <color rgb="FFC00000"/>
      </font>
    </dxf>
    <dxf>
      <font>
        <b/>
        <i val="0"/>
        <color rgb="FF002060"/>
      </font>
    </dxf>
    <dxf>
      <font>
        <b/>
        <i val="0"/>
        <color theme="9" tint="-0.499984740745262"/>
      </font>
    </dxf>
    <dxf>
      <font>
        <b/>
        <i val="0"/>
        <color theme="6" tint="-0.499984740745262"/>
      </font>
    </dxf>
    <dxf>
      <font>
        <b/>
        <i val="0"/>
        <color theme="1" tint="4.9989318521683403E-2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rgb="FFC00000"/>
      </font>
    </dxf>
    <dxf>
      <fill>
        <patternFill>
          <bgColor theme="9" tint="0.59996337778862885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7030A0"/>
      </font>
    </dxf>
    <dxf>
      <font>
        <color theme="9" tint="-0.24994659260841701"/>
      </font>
    </dxf>
    <dxf>
      <font>
        <color rgb="FFFFC000"/>
      </font>
    </dxf>
    <dxf>
      <font>
        <color rgb="FFFF0000"/>
      </font>
    </dxf>
    <dxf>
      <font>
        <color theme="6" tint="-0.49998474074526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#N&#225;pov&#283;da!A300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ebshop.drevotrust.cz/" TargetMode="External"/><Relationship Id="rId2" Type="http://schemas.openxmlformats.org/officeDocument/2006/relationships/image" Target="../media/image5.png"/><Relationship Id="rId1" Type="http://schemas.openxmlformats.org/officeDocument/2006/relationships/image" Target="../media/image4.jpeg"/><Relationship Id="rId6" Type="http://schemas.openxmlformats.org/officeDocument/2006/relationships/image" Target="../media/image7.png"/><Relationship Id="rId5" Type="http://schemas.openxmlformats.org/officeDocument/2006/relationships/hyperlink" Target="http://www.hranipex.cz/cs/" TargetMode="External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352</xdr:row>
      <xdr:rowOff>133350</xdr:rowOff>
    </xdr:from>
    <xdr:to>
      <xdr:col>8</xdr:col>
      <xdr:colOff>107950</xdr:colOff>
      <xdr:row>357</xdr:row>
      <xdr:rowOff>158750</xdr:rowOff>
    </xdr:to>
    <xdr:sp macro="" textlink="">
      <xdr:nvSpPr>
        <xdr:cNvPr id="3" name="Obdélník 2"/>
        <xdr:cNvSpPr>
          <a:spLocks noChangeArrowheads="1"/>
        </xdr:cNvSpPr>
      </xdr:nvSpPr>
      <xdr:spPr bwMode="auto">
        <a:xfrm>
          <a:off x="1409700" y="11723370"/>
          <a:ext cx="3575050" cy="939800"/>
        </a:xfrm>
        <a:prstGeom prst="rect">
          <a:avLst/>
        </a:prstGeom>
        <a:solidFill>
          <a:srgbClr val="9CC2E5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</a:t>
          </a:r>
          <a:r>
            <a:rPr lang="cs-CZ" sz="1100" b="0" i="0" u="none" strike="noStrike" baseline="0">
              <a:solidFill>
                <a:srgbClr val="002060"/>
              </a:solidFill>
              <a:latin typeface="Calibri"/>
              <a:cs typeface="Calibri"/>
            </a:rPr>
            <a:t> </a:t>
          </a:r>
          <a:endParaRPr lang="cs-CZ" sz="2000" b="1" i="0" u="none" strike="noStrike" baseline="0">
            <a:solidFill>
              <a:srgbClr val="00206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cs-CZ" sz="2000" b="1" i="0" u="none" strike="noStrike" baseline="0">
              <a:solidFill>
                <a:srgbClr val="002060"/>
              </a:solidFill>
              <a:latin typeface="Calibri"/>
              <a:cs typeface="Calibri"/>
            </a:rPr>
            <a:t>                         70 mm</a:t>
          </a:r>
        </a:p>
      </xdr:txBody>
    </xdr:sp>
    <xdr:clientData/>
  </xdr:twoCellAnchor>
  <xdr:twoCellAnchor>
    <xdr:from>
      <xdr:col>2</xdr:col>
      <xdr:colOff>175260</xdr:colOff>
      <xdr:row>352</xdr:row>
      <xdr:rowOff>99695</xdr:rowOff>
    </xdr:from>
    <xdr:to>
      <xdr:col>8</xdr:col>
      <xdr:colOff>122555</xdr:colOff>
      <xdr:row>352</xdr:row>
      <xdr:rowOff>99695</xdr:rowOff>
    </xdr:to>
    <xdr:cxnSp macro="">
      <xdr:nvCxnSpPr>
        <xdr:cNvPr id="4" name="Přímá spojnice 4"/>
        <xdr:cNvCxnSpPr/>
      </xdr:nvCxnSpPr>
      <xdr:spPr>
        <a:xfrm flipV="1">
          <a:off x="1394460" y="11689715"/>
          <a:ext cx="3604895" cy="0"/>
        </a:xfrm>
        <a:prstGeom prst="line">
          <a:avLst/>
        </a:prstGeom>
        <a:ln w="762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387350</xdr:colOff>
      <xdr:row>352</xdr:row>
      <xdr:rowOff>133350</xdr:rowOff>
    </xdr:from>
    <xdr:to>
      <xdr:col>4</xdr:col>
      <xdr:colOff>393701</xdr:colOff>
      <xdr:row>357</xdr:row>
      <xdr:rowOff>146050</xdr:rowOff>
    </xdr:to>
    <xdr:cxnSp macro="">
      <xdr:nvCxnSpPr>
        <xdr:cNvPr id="5" name="Přímá spojnice 5"/>
        <xdr:cNvCxnSpPr/>
      </xdr:nvCxnSpPr>
      <xdr:spPr>
        <a:xfrm>
          <a:off x="2825750" y="11723370"/>
          <a:ext cx="6351" cy="927100"/>
        </a:xfrm>
        <a:prstGeom prst="line">
          <a:avLst/>
        </a:prstGeom>
        <a:ln w="28575">
          <a:solidFill>
            <a:srgbClr val="00206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171450</xdr:colOff>
      <xdr:row>362</xdr:row>
      <xdr:rowOff>166370</xdr:rowOff>
    </xdr:from>
    <xdr:to>
      <xdr:col>9</xdr:col>
      <xdr:colOff>311150</xdr:colOff>
      <xdr:row>372</xdr:row>
      <xdr:rowOff>11475</xdr:rowOff>
    </xdr:to>
    <xdr:sp macro="" textlink="">
      <xdr:nvSpPr>
        <xdr:cNvPr id="6" name="Obdélník 2"/>
        <xdr:cNvSpPr>
          <a:spLocks noChangeArrowheads="1"/>
        </xdr:cNvSpPr>
      </xdr:nvSpPr>
      <xdr:spPr bwMode="auto">
        <a:xfrm>
          <a:off x="1390650" y="13577570"/>
          <a:ext cx="4406900" cy="1689100"/>
        </a:xfrm>
        <a:prstGeom prst="rect">
          <a:avLst/>
        </a:prstGeom>
        <a:solidFill>
          <a:srgbClr val="9CC2E5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</a:t>
          </a: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2300"/>
            </a:lnSpc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          </a:t>
          </a:r>
          <a:r>
            <a:rPr lang="cs-CZ" sz="2000" b="1" i="0" u="none" strike="noStrike" baseline="0">
              <a:solidFill>
                <a:srgbClr val="002060"/>
              </a:solidFill>
              <a:latin typeface="Calibri"/>
              <a:ea typeface="+mn-ea"/>
              <a:cs typeface="Calibri"/>
            </a:rPr>
            <a:t>120</a:t>
          </a:r>
          <a:r>
            <a:rPr lang="cs-CZ" sz="2000" b="1" i="0" u="none" strike="noStrike" baseline="0">
              <a:solidFill>
                <a:srgbClr val="002060"/>
              </a:solidFill>
              <a:latin typeface="Calibri"/>
              <a:cs typeface="Calibri"/>
            </a:rPr>
            <a:t> mm</a:t>
          </a:r>
        </a:p>
      </xdr:txBody>
    </xdr:sp>
    <xdr:clientData/>
  </xdr:twoCellAnchor>
  <xdr:twoCellAnchor>
    <xdr:from>
      <xdr:col>9</xdr:col>
      <xdr:colOff>311150</xdr:colOff>
      <xdr:row>362</xdr:row>
      <xdr:rowOff>114300</xdr:rowOff>
    </xdr:from>
    <xdr:to>
      <xdr:col>9</xdr:col>
      <xdr:colOff>317500</xdr:colOff>
      <xdr:row>372</xdr:row>
      <xdr:rowOff>44450</xdr:rowOff>
    </xdr:to>
    <xdr:cxnSp macro="">
      <xdr:nvCxnSpPr>
        <xdr:cNvPr id="7" name="Přímá spojnice 7"/>
        <xdr:cNvCxnSpPr/>
      </xdr:nvCxnSpPr>
      <xdr:spPr>
        <a:xfrm>
          <a:off x="5797550" y="13533120"/>
          <a:ext cx="6350" cy="1758950"/>
        </a:xfrm>
        <a:prstGeom prst="line">
          <a:avLst/>
        </a:prstGeom>
        <a:ln w="762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281305</xdr:colOff>
      <xdr:row>362</xdr:row>
      <xdr:rowOff>166370</xdr:rowOff>
    </xdr:from>
    <xdr:to>
      <xdr:col>6</xdr:col>
      <xdr:colOff>281305</xdr:colOff>
      <xdr:row>372</xdr:row>
      <xdr:rowOff>11475</xdr:rowOff>
    </xdr:to>
    <xdr:cxnSp macro="">
      <xdr:nvCxnSpPr>
        <xdr:cNvPr id="8" name="Přímá spojnice 8"/>
        <xdr:cNvCxnSpPr/>
      </xdr:nvCxnSpPr>
      <xdr:spPr>
        <a:xfrm>
          <a:off x="3938905" y="13577570"/>
          <a:ext cx="0" cy="1689100"/>
        </a:xfrm>
        <a:prstGeom prst="line">
          <a:avLst/>
        </a:prstGeom>
        <a:ln w="28575">
          <a:solidFill>
            <a:srgbClr val="00206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292</xdr:row>
      <xdr:rowOff>25400</xdr:rowOff>
    </xdr:from>
    <xdr:to>
      <xdr:col>15</xdr:col>
      <xdr:colOff>319837</xdr:colOff>
      <xdr:row>309</xdr:row>
      <xdr:rowOff>82550</xdr:rowOff>
    </xdr:to>
    <xdr:pic>
      <xdr:nvPicPr>
        <xdr:cNvPr id="12" name="Obrázek 11" descr="tabulka nahor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489200"/>
          <a:ext cx="9463837" cy="37084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310</xdr:row>
      <xdr:rowOff>165100</xdr:rowOff>
    </xdr:from>
    <xdr:to>
      <xdr:col>15</xdr:col>
      <xdr:colOff>95724</xdr:colOff>
      <xdr:row>328</xdr:row>
      <xdr:rowOff>63665</xdr:rowOff>
    </xdr:to>
    <xdr:pic>
      <xdr:nvPicPr>
        <xdr:cNvPr id="13" name="Obrázek 12" descr="tabulka spodek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400" y="6464300"/>
          <a:ext cx="9214324" cy="3213265"/>
        </a:xfrm>
        <a:prstGeom prst="rect">
          <a:avLst/>
        </a:prstGeom>
      </xdr:spPr>
    </xdr:pic>
    <xdr:clientData/>
  </xdr:twoCellAnchor>
  <xdr:twoCellAnchor editAs="oneCell">
    <xdr:from>
      <xdr:col>0</xdr:col>
      <xdr:colOff>31750</xdr:colOff>
      <xdr:row>332</xdr:row>
      <xdr:rowOff>158750</xdr:rowOff>
    </xdr:from>
    <xdr:to>
      <xdr:col>14</xdr:col>
      <xdr:colOff>539663</xdr:colOff>
      <xdr:row>343</xdr:row>
      <xdr:rowOff>171572</xdr:rowOff>
    </xdr:to>
    <xdr:pic>
      <xdr:nvPicPr>
        <xdr:cNvPr id="14" name="Obrázek 13" descr="Vzor tuplování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750" y="10655300"/>
          <a:ext cx="9042313" cy="2038472"/>
        </a:xfrm>
        <a:prstGeom prst="rect">
          <a:avLst/>
        </a:prstGeom>
      </xdr:spPr>
    </xdr:pic>
    <xdr:clientData/>
  </xdr:twoCellAnchor>
  <xdr:oneCellAnchor>
    <xdr:from>
      <xdr:col>0</xdr:col>
      <xdr:colOff>206259</xdr:colOff>
      <xdr:row>1</xdr:row>
      <xdr:rowOff>538</xdr:rowOff>
    </xdr:from>
    <xdr:ext cx="5280141" cy="3855182"/>
    <xdr:sp macro="" textlink="">
      <xdr:nvSpPr>
        <xdr:cNvPr id="11" name="Obdélník 10"/>
        <xdr:cNvSpPr/>
      </xdr:nvSpPr>
      <xdr:spPr>
        <a:xfrm>
          <a:off x="206259" y="191038"/>
          <a:ext cx="5280141" cy="385518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cs-CZ" sz="1800" b="0" i="0">
              <a:latin typeface="+mn-lt"/>
              <a:ea typeface="+mn-ea"/>
              <a:cs typeface="+mn-cs"/>
            </a:rPr>
            <a:t>DOPORUČUJEME POUŽITÍ ŘEZU PRO UVOLNĚNÍ PNUTÍ V MATERIÁLU VIZ. NÁVOD. V MATERIÁLU VZNIKÁ VLIVEM NEDODRŽENÍ PŘEDEPSANÝCH VÝROBNÍCH POSTUPŮ (AKLIMATIZAZE), ZMĚNOU VLHKOSTI A TEPLOTY ZBYTKOVÉ PNUTÍ, KTERÉ MÁ ZA NÁSLEDEK PROHNUTÍ JEDNOTLIVÝCH PRUHŮ A NÁSLEDNĚ NEPŘESNÉ FORMÁTOVÁNÍ. V PŘÍPADĚ ŘEZÁNÍ ZAKÁZEK BEZ ŘEZU NA UVOLNĚNÍ PNUTÍ NEBUDE BRÁNA ZŘETEL NA PŘÍPADNÉ REKLAMACE NEPŘESNOSTI ŘEZÁNÍ. PŘI POUŽITÍ ŘEZU NA UVOLNĚNÍ PNUTÍ MŮŽE DOJÍT K HORŠÍ VÝTĚŽNOSTI MAT. A Z DŮVODU NÁRŮSTU ŘEZŮ JE ZPOPLATNĚNO 20 % Z CENY ŘEZÁNÍ.</a:t>
          </a:r>
          <a:endParaRPr lang="cs-CZ" sz="8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1</xdr:col>
      <xdr:colOff>216946</xdr:colOff>
      <xdr:row>22</xdr:row>
      <xdr:rowOff>45271</xdr:rowOff>
    </xdr:from>
    <xdr:to>
      <xdr:col>7</xdr:col>
      <xdr:colOff>506506</xdr:colOff>
      <xdr:row>26</xdr:row>
      <xdr:rowOff>83372</xdr:rowOff>
    </xdr:to>
    <xdr:sp macro="" textlink="">
      <xdr:nvSpPr>
        <xdr:cNvPr id="15" name="Zaoblený obdélník 14">
          <a:hlinkClick xmlns:r="http://schemas.openxmlformats.org/officeDocument/2006/relationships" r:id="rId4"/>
        </xdr:cNvPr>
        <xdr:cNvSpPr/>
      </xdr:nvSpPr>
      <xdr:spPr>
        <a:xfrm>
          <a:off x="807496" y="4236271"/>
          <a:ext cx="3832860" cy="800101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cs-CZ" sz="2400" i="1"/>
            <a:t>Rozumím</a:t>
          </a:r>
        </a:p>
        <a:p>
          <a:pPr algn="ctr"/>
          <a:r>
            <a:rPr lang="cs-CZ" sz="2400" i="1"/>
            <a:t>Přejít</a:t>
          </a:r>
          <a:r>
            <a:rPr lang="cs-CZ" sz="2400" i="1" baseline="0"/>
            <a:t> do nápovědy</a:t>
          </a:r>
          <a:endParaRPr lang="cs-CZ" sz="2400" i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632460</xdr:colOff>
      <xdr:row>50</xdr:row>
      <xdr:rowOff>274320</xdr:rowOff>
    </xdr:from>
    <xdr:to>
      <xdr:col>7</xdr:col>
      <xdr:colOff>327660</xdr:colOff>
      <xdr:row>52</xdr:row>
      <xdr:rowOff>144780</xdr:rowOff>
    </xdr:to>
    <xdr:pic>
      <xdr:nvPicPr>
        <xdr:cNvPr id="1121" name="Obrázek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3520" y="13030200"/>
          <a:ext cx="298704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191082</xdr:colOff>
      <xdr:row>52</xdr:row>
      <xdr:rowOff>445155</xdr:rowOff>
    </xdr:from>
    <xdr:ext cx="743986" cy="264560"/>
    <xdr:sp macro="" textlink="">
      <xdr:nvSpPr>
        <xdr:cNvPr id="9" name="TextovéPole 8"/>
        <xdr:cNvSpPr txBox="1"/>
      </xdr:nvSpPr>
      <xdr:spPr>
        <a:xfrm>
          <a:off x="2393262" y="14222115"/>
          <a:ext cx="74398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100">
              <a:solidFill>
                <a:srgbClr val="FFC000"/>
              </a:solidFill>
            </a:rPr>
            <a:t>Hrana  </a:t>
          </a:r>
          <a:r>
            <a:rPr lang="cs-CZ" sz="1100" b="1">
              <a:solidFill>
                <a:srgbClr val="FFC000"/>
              </a:solidFill>
            </a:rPr>
            <a:t>X1</a:t>
          </a:r>
          <a:endParaRPr lang="cs-CZ" sz="1100">
            <a:solidFill>
              <a:srgbClr val="FFC000"/>
            </a:solidFill>
          </a:endParaRPr>
        </a:p>
      </xdr:txBody>
    </xdr:sp>
    <xdr:clientData/>
  </xdr:oneCellAnchor>
  <xdr:oneCellAnchor>
    <xdr:from>
      <xdr:col>4</xdr:col>
      <xdr:colOff>180021</xdr:colOff>
      <xdr:row>50</xdr:row>
      <xdr:rowOff>31370</xdr:rowOff>
    </xdr:from>
    <xdr:ext cx="940119" cy="436786"/>
    <xdr:sp macro="" textlink="">
      <xdr:nvSpPr>
        <xdr:cNvPr id="10" name="TextovéPole 9"/>
        <xdr:cNvSpPr txBox="1"/>
      </xdr:nvSpPr>
      <xdr:spPr>
        <a:xfrm>
          <a:off x="2382201" y="12787250"/>
          <a:ext cx="940119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>
              <a:solidFill>
                <a:srgbClr val="FFC000"/>
              </a:solidFill>
            </a:rPr>
            <a:t>Hrana  </a:t>
          </a:r>
          <a:r>
            <a:rPr lang="cs-CZ" sz="1100" b="1">
              <a:solidFill>
                <a:srgbClr val="FFC000"/>
              </a:solidFill>
            </a:rPr>
            <a:t>X2</a:t>
          </a:r>
          <a:endParaRPr lang="cs-CZ" sz="1100">
            <a:solidFill>
              <a:srgbClr val="FFC000"/>
            </a:solidFill>
          </a:endParaRPr>
        </a:p>
      </xdr:txBody>
    </xdr:sp>
    <xdr:clientData/>
  </xdr:oneCellAnchor>
  <xdr:oneCellAnchor>
    <xdr:from>
      <xdr:col>3</xdr:col>
      <xdr:colOff>294176</xdr:colOff>
      <xdr:row>50</xdr:row>
      <xdr:rowOff>327852</xdr:rowOff>
    </xdr:from>
    <xdr:ext cx="264560" cy="739561"/>
    <xdr:sp macro="" textlink="">
      <xdr:nvSpPr>
        <xdr:cNvPr id="11" name="TextovéPole 10"/>
        <xdr:cNvSpPr txBox="1"/>
      </xdr:nvSpPr>
      <xdr:spPr>
        <a:xfrm rot="16200000">
          <a:off x="917735" y="13321233"/>
          <a:ext cx="73956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100">
              <a:solidFill>
                <a:srgbClr val="FF0000"/>
              </a:solidFill>
            </a:rPr>
            <a:t>Hrana  </a:t>
          </a:r>
          <a:r>
            <a:rPr lang="cs-CZ" sz="1100" b="1">
              <a:solidFill>
                <a:srgbClr val="FF0000"/>
              </a:solidFill>
            </a:rPr>
            <a:t>Y1</a:t>
          </a:r>
          <a:endParaRPr lang="cs-CZ" sz="1100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336308</xdr:colOff>
      <xdr:row>50</xdr:row>
      <xdr:rowOff>356011</xdr:rowOff>
    </xdr:from>
    <xdr:ext cx="264560" cy="739561"/>
    <xdr:sp macro="" textlink="">
      <xdr:nvSpPr>
        <xdr:cNvPr id="12" name="TextovéPole 11"/>
        <xdr:cNvSpPr txBox="1"/>
      </xdr:nvSpPr>
      <xdr:spPr>
        <a:xfrm rot="16200000">
          <a:off x="4251707" y="13349392"/>
          <a:ext cx="73956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100">
              <a:solidFill>
                <a:srgbClr val="FF0000"/>
              </a:solidFill>
            </a:rPr>
            <a:t>Hrana  </a:t>
          </a:r>
          <a:r>
            <a:rPr lang="cs-CZ" sz="1100" b="1">
              <a:solidFill>
                <a:srgbClr val="FF0000"/>
              </a:solidFill>
            </a:rPr>
            <a:t>Y2</a:t>
          </a:r>
          <a:endParaRPr lang="cs-CZ" sz="1100">
            <a:solidFill>
              <a:srgbClr val="FF0000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1</xdr:row>
      <xdr:rowOff>190499</xdr:rowOff>
    </xdr:from>
    <xdr:to>
      <xdr:col>162</xdr:col>
      <xdr:colOff>564843</xdr:colOff>
      <xdr:row>7</xdr:row>
      <xdr:rowOff>1399</xdr:rowOff>
    </xdr:to>
    <xdr:pic>
      <xdr:nvPicPr>
        <xdr:cNvPr id="13" name="Obrázek 12" descr="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507999"/>
          <a:ext cx="14835590" cy="155839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oneCellAnchor>
    <xdr:from>
      <xdr:col>16</xdr:col>
      <xdr:colOff>188678</xdr:colOff>
      <xdr:row>2</xdr:row>
      <xdr:rowOff>70931</xdr:rowOff>
    </xdr:from>
    <xdr:ext cx="264560" cy="830904"/>
    <xdr:sp macro="" textlink="">
      <xdr:nvSpPr>
        <xdr:cNvPr id="14" name="TextovéPole 13"/>
        <xdr:cNvSpPr txBox="1"/>
      </xdr:nvSpPr>
      <xdr:spPr>
        <a:xfrm rot="16200000">
          <a:off x="9841986" y="864643"/>
          <a:ext cx="83090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100">
              <a:solidFill>
                <a:schemeClr val="bg1"/>
              </a:solidFill>
            </a:rPr>
            <a:t>Rozměr</a:t>
          </a:r>
          <a:r>
            <a:rPr lang="cs-CZ" sz="1100"/>
            <a:t> </a:t>
          </a:r>
          <a:r>
            <a:rPr lang="cs-CZ" sz="1100" baseline="0"/>
            <a:t> </a:t>
          </a:r>
          <a:r>
            <a:rPr lang="cs-CZ" sz="1100" baseline="0">
              <a:solidFill>
                <a:schemeClr val="bg1"/>
              </a:solidFill>
            </a:rPr>
            <a:t> </a:t>
          </a:r>
          <a:r>
            <a:rPr lang="cs-CZ" sz="1100" b="1" baseline="0">
              <a:solidFill>
                <a:schemeClr val="bg1"/>
              </a:solidFill>
            </a:rPr>
            <a:t>Y</a:t>
          </a:r>
          <a:endParaRPr lang="cs-CZ" sz="1100">
            <a:solidFill>
              <a:schemeClr val="bg1"/>
            </a:solidFill>
          </a:endParaRPr>
        </a:p>
      </xdr:txBody>
    </xdr:sp>
    <xdr:clientData/>
  </xdr:oneCellAnchor>
  <xdr:twoCellAnchor editAs="oneCell">
    <xdr:from>
      <xdr:col>8</xdr:col>
      <xdr:colOff>121920</xdr:colOff>
      <xdr:row>47</xdr:row>
      <xdr:rowOff>60960</xdr:rowOff>
    </xdr:from>
    <xdr:to>
      <xdr:col>9</xdr:col>
      <xdr:colOff>1348740</xdr:colOff>
      <xdr:row>49</xdr:row>
      <xdr:rowOff>15240</xdr:rowOff>
    </xdr:to>
    <xdr:pic>
      <xdr:nvPicPr>
        <xdr:cNvPr id="1128" name="Obrázek 18" descr="trust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808220" y="12199620"/>
          <a:ext cx="16840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541020</xdr:colOff>
      <xdr:row>49</xdr:row>
      <xdr:rowOff>76200</xdr:rowOff>
    </xdr:from>
    <xdr:to>
      <xdr:col>14</xdr:col>
      <xdr:colOff>281940</xdr:colOff>
      <xdr:row>50</xdr:row>
      <xdr:rowOff>0</xdr:rowOff>
    </xdr:to>
    <xdr:pic>
      <xdr:nvPicPr>
        <xdr:cNvPr id="1129" name="Obrázek 19" descr="hranipex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330440" y="12595860"/>
          <a:ext cx="205740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13547</xdr:colOff>
      <xdr:row>52</xdr:row>
      <xdr:rowOff>126997</xdr:rowOff>
    </xdr:from>
    <xdr:to>
      <xdr:col>5</xdr:col>
      <xdr:colOff>447465</xdr:colOff>
      <xdr:row>52</xdr:row>
      <xdr:rowOff>500379</xdr:rowOff>
    </xdr:to>
    <xdr:sp macro="" textlink="">
      <xdr:nvSpPr>
        <xdr:cNvPr id="15" name="TextovéPole 14"/>
        <xdr:cNvSpPr txBox="1"/>
      </xdr:nvSpPr>
      <xdr:spPr>
        <a:xfrm>
          <a:off x="2381250" y="14086414"/>
          <a:ext cx="1068918" cy="3810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cs-CZ" sz="1200" b="1">
              <a:solidFill>
                <a:schemeClr val="tx1"/>
              </a:solidFill>
            </a:rPr>
            <a:t>Rozměr X</a:t>
          </a:r>
        </a:p>
        <a:p>
          <a:pPr algn="ctr"/>
          <a:r>
            <a:rPr lang="cs-CZ" sz="1200" b="1" baseline="0">
              <a:solidFill>
                <a:schemeClr val="tx1"/>
              </a:solidFill>
            </a:rPr>
            <a:t> v   mm</a:t>
          </a:r>
          <a:endParaRPr lang="cs-CZ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10585</xdr:colOff>
      <xdr:row>50</xdr:row>
      <xdr:rowOff>275168</xdr:rowOff>
    </xdr:from>
    <xdr:to>
      <xdr:col>9</xdr:col>
      <xdr:colOff>42333</xdr:colOff>
      <xdr:row>52</xdr:row>
      <xdr:rowOff>137584</xdr:rowOff>
    </xdr:to>
    <xdr:sp macro="" textlink="">
      <xdr:nvSpPr>
        <xdr:cNvPr id="16" name="TextovéPole 15"/>
        <xdr:cNvSpPr txBox="1"/>
      </xdr:nvSpPr>
      <xdr:spPr>
        <a:xfrm rot="16200000">
          <a:off x="4058709" y="13414377"/>
          <a:ext cx="889000" cy="476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lnSpc>
              <a:spcPts val="1300"/>
            </a:lnSpc>
          </a:pPr>
          <a:r>
            <a:rPr lang="cs-CZ" sz="1200" b="1"/>
            <a:t>Rozměr  Y</a:t>
          </a:r>
        </a:p>
        <a:p>
          <a:pPr algn="ctr">
            <a:lnSpc>
              <a:spcPts val="1200"/>
            </a:lnSpc>
          </a:pPr>
          <a:r>
            <a:rPr lang="cs-CZ" sz="1100" b="1"/>
            <a:t> </a:t>
          </a:r>
          <a:r>
            <a:rPr lang="cs-CZ" sz="1100" b="1" baseline="0"/>
            <a:t> v  mm</a:t>
          </a:r>
          <a:endParaRPr lang="cs-CZ" sz="1100" b="1"/>
        </a:p>
      </xdr:txBody>
    </xdr:sp>
    <xdr:clientData/>
  </xdr:twoCellAnchor>
  <xdr:twoCellAnchor>
    <xdr:from>
      <xdr:col>3</xdr:col>
      <xdr:colOff>47625</xdr:colOff>
      <xdr:row>15</xdr:row>
      <xdr:rowOff>192406</xdr:rowOff>
    </xdr:from>
    <xdr:to>
      <xdr:col>3</xdr:col>
      <xdr:colOff>784743</xdr:colOff>
      <xdr:row>16</xdr:row>
      <xdr:rowOff>188172</xdr:rowOff>
    </xdr:to>
    <xdr:sp macro="" textlink="">
      <xdr:nvSpPr>
        <xdr:cNvPr id="18" name="TextovéPole 17"/>
        <xdr:cNvSpPr txBox="1"/>
      </xdr:nvSpPr>
      <xdr:spPr>
        <a:xfrm>
          <a:off x="908685" y="4566286"/>
          <a:ext cx="752475" cy="1938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cs-CZ" sz="1100">
              <a:solidFill>
                <a:srgbClr val="FF0000"/>
              </a:solidFill>
            </a:rPr>
            <a:t>Dostupné</a:t>
          </a:r>
        </a:p>
      </xdr:txBody>
    </xdr:sp>
    <xdr:clientData/>
  </xdr:twoCellAnchor>
  <xdr:twoCellAnchor>
    <xdr:from>
      <xdr:col>3</xdr:col>
      <xdr:colOff>1905</xdr:colOff>
      <xdr:row>14</xdr:row>
      <xdr:rowOff>9526</xdr:rowOff>
    </xdr:from>
    <xdr:to>
      <xdr:col>3</xdr:col>
      <xdr:colOff>739178</xdr:colOff>
      <xdr:row>15</xdr:row>
      <xdr:rowOff>5292</xdr:rowOff>
    </xdr:to>
    <xdr:sp macro="" textlink="">
      <xdr:nvSpPr>
        <xdr:cNvPr id="17" name="TextovéPole 16"/>
        <xdr:cNvSpPr txBox="1"/>
      </xdr:nvSpPr>
      <xdr:spPr>
        <a:xfrm>
          <a:off x="862965" y="4185286"/>
          <a:ext cx="752475" cy="1938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cs-CZ" sz="1100">
              <a:solidFill>
                <a:srgbClr val="FF0000"/>
              </a:solidFill>
            </a:rPr>
            <a:t>Dostupné</a:t>
          </a:r>
        </a:p>
      </xdr:txBody>
    </xdr:sp>
    <xdr:clientData/>
  </xdr:twoCellAnchor>
  <xdr:twoCellAnchor editAs="oneCell">
    <xdr:from>
      <xdr:col>3</xdr:col>
      <xdr:colOff>1043280</xdr:colOff>
      <xdr:row>413</xdr:row>
      <xdr:rowOff>138960</xdr:rowOff>
    </xdr:from>
    <xdr:to>
      <xdr:col>7</xdr:col>
      <xdr:colOff>285420</xdr:colOff>
      <xdr:row>415</xdr:row>
      <xdr:rowOff>3960</xdr:rowOff>
    </xdr:to>
    <xdr:pic>
      <xdr:nvPicPr>
        <xdr:cNvPr id="19" name="Obrázek 4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738605" y="33628860"/>
          <a:ext cx="2318715" cy="24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76320</xdr:colOff>
      <xdr:row>415</xdr:row>
      <xdr:rowOff>310320</xdr:rowOff>
    </xdr:from>
    <xdr:to>
      <xdr:col>6</xdr:col>
      <xdr:colOff>117000</xdr:colOff>
      <xdr:row>415</xdr:row>
      <xdr:rowOff>566280</xdr:rowOff>
    </xdr:to>
    <xdr:sp macro="" textlink="">
      <xdr:nvSpPr>
        <xdr:cNvPr id="20" name="CustomShape 1"/>
        <xdr:cNvSpPr/>
      </xdr:nvSpPr>
      <xdr:spPr>
        <a:xfrm>
          <a:off x="2771895" y="34057395"/>
          <a:ext cx="631230" cy="8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90000" tIns="45000" rIns="90000" bIns="45000"/>
        <a:lstStyle/>
        <a:p>
          <a:r>
            <a:rPr lang="cs-CZ" sz="1100" strike="noStrike" spc="-1">
              <a:solidFill>
                <a:srgbClr val="FFC000"/>
              </a:solidFill>
              <a:uFill>
                <a:solidFill>
                  <a:srgbClr val="FFFFFF"/>
                </a:solidFill>
              </a:uFill>
              <a:latin typeface="Calibri"/>
            </a:rPr>
            <a:t>Hrana  </a:t>
          </a:r>
          <a:r>
            <a:rPr lang="cs-CZ" sz="1100" b="1" strike="noStrike" spc="-1">
              <a:solidFill>
                <a:srgbClr val="FFC000"/>
              </a:solidFill>
              <a:uFill>
                <a:solidFill>
                  <a:srgbClr val="FFFFFF"/>
                </a:solidFill>
              </a:uFill>
              <a:latin typeface="Calibri"/>
            </a:rPr>
            <a:t>X1</a:t>
          </a:r>
          <a:endParaRPr/>
        </a:p>
      </xdr:txBody>
    </xdr:sp>
    <xdr:clientData/>
  </xdr:twoCellAnchor>
  <xdr:twoCellAnchor editAs="oneCell">
    <xdr:from>
      <xdr:col>4</xdr:col>
      <xdr:colOff>486000</xdr:colOff>
      <xdr:row>412</xdr:row>
      <xdr:rowOff>149760</xdr:rowOff>
    </xdr:from>
    <xdr:to>
      <xdr:col>6</xdr:col>
      <xdr:colOff>33120</xdr:colOff>
      <xdr:row>413</xdr:row>
      <xdr:rowOff>167400</xdr:rowOff>
    </xdr:to>
    <xdr:sp macro="" textlink="">
      <xdr:nvSpPr>
        <xdr:cNvPr id="21" name="CustomShape 1"/>
        <xdr:cNvSpPr/>
      </xdr:nvSpPr>
      <xdr:spPr>
        <a:xfrm>
          <a:off x="2591025" y="33449160"/>
          <a:ext cx="728220" cy="2081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cs-CZ" sz="1100" strike="noStrike" spc="-1">
              <a:solidFill>
                <a:srgbClr val="FFC000"/>
              </a:solidFill>
              <a:uFill>
                <a:solidFill>
                  <a:srgbClr val="FFFFFF"/>
                </a:solidFill>
              </a:uFill>
              <a:latin typeface="Calibri"/>
            </a:rPr>
            <a:t>Hrana  </a:t>
          </a:r>
          <a:r>
            <a:rPr lang="cs-CZ" sz="1100" b="1" strike="noStrike" spc="-1">
              <a:solidFill>
                <a:srgbClr val="FFC000"/>
              </a:solidFill>
              <a:uFill>
                <a:solidFill>
                  <a:srgbClr val="FFFFFF"/>
                </a:solidFill>
              </a:uFill>
              <a:latin typeface="Calibri"/>
            </a:rPr>
            <a:t>X2</a:t>
          </a:r>
          <a:endParaRPr/>
        </a:p>
      </xdr:txBody>
    </xdr:sp>
    <xdr:clientData/>
  </xdr:twoCellAnchor>
  <xdr:twoCellAnchor editAs="oneCell">
    <xdr:from>
      <xdr:col>3</xdr:col>
      <xdr:colOff>735270</xdr:colOff>
      <xdr:row>413</xdr:row>
      <xdr:rowOff>277890</xdr:rowOff>
    </xdr:from>
    <xdr:to>
      <xdr:col>3</xdr:col>
      <xdr:colOff>998220</xdr:colOff>
      <xdr:row>414</xdr:row>
      <xdr:rowOff>457950</xdr:rowOff>
    </xdr:to>
    <xdr:sp macro="" textlink="">
      <xdr:nvSpPr>
        <xdr:cNvPr id="22" name="CustomShape 1"/>
        <xdr:cNvSpPr/>
      </xdr:nvSpPr>
      <xdr:spPr>
        <a:xfrm rot="16200000">
          <a:off x="1467277" y="33645383"/>
          <a:ext cx="189585" cy="2629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90000" tIns="45000" rIns="90000" bIns="45000"/>
        <a:lstStyle/>
        <a:p>
          <a:r>
            <a:rPr lang="cs-CZ" sz="1100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Hrana  </a:t>
          </a:r>
          <a:r>
            <a:rPr lang="cs-CZ" sz="11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Y1</a:t>
          </a:r>
          <a:endParaRPr/>
        </a:p>
      </xdr:txBody>
    </xdr:sp>
    <xdr:clientData/>
  </xdr:twoCellAnchor>
  <xdr:twoCellAnchor editAs="oneCell">
    <xdr:from>
      <xdr:col>7</xdr:col>
      <xdr:colOff>341620</xdr:colOff>
      <xdr:row>413</xdr:row>
      <xdr:rowOff>194053</xdr:rowOff>
    </xdr:from>
    <xdr:to>
      <xdr:col>8</xdr:col>
      <xdr:colOff>167260</xdr:colOff>
      <xdr:row>414</xdr:row>
      <xdr:rowOff>414253</xdr:rowOff>
    </xdr:to>
    <xdr:sp macro="" textlink="">
      <xdr:nvSpPr>
        <xdr:cNvPr id="23" name="CustomShape 1"/>
        <xdr:cNvSpPr/>
      </xdr:nvSpPr>
      <xdr:spPr>
        <a:xfrm rot="16200000">
          <a:off x="4225802" y="33571671"/>
          <a:ext cx="191625" cy="4161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90000" tIns="45000" rIns="90000" bIns="45000"/>
        <a:lstStyle/>
        <a:p>
          <a:r>
            <a:rPr lang="cs-CZ" sz="1100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Hrana  </a:t>
          </a:r>
          <a:r>
            <a:rPr lang="cs-CZ" sz="11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Y2</a:t>
          </a:r>
          <a:endParaRPr/>
        </a:p>
      </xdr:txBody>
    </xdr:sp>
    <xdr:clientData/>
  </xdr:twoCellAnchor>
  <xdr:twoCellAnchor editAs="oneCell">
    <xdr:from>
      <xdr:col>10</xdr:col>
      <xdr:colOff>310140</xdr:colOff>
      <xdr:row>412</xdr:row>
      <xdr:rowOff>132120</xdr:rowOff>
    </xdr:from>
    <xdr:to>
      <xdr:col>14</xdr:col>
      <xdr:colOff>67440</xdr:colOff>
      <xdr:row>413</xdr:row>
      <xdr:rowOff>46800</xdr:rowOff>
    </xdr:to>
    <xdr:pic>
      <xdr:nvPicPr>
        <xdr:cNvPr id="24" name="Obrázek 19"/>
        <xdr:cNvPicPr/>
      </xdr:nvPicPr>
      <xdr:blipFill>
        <a:blip xmlns:r="http://schemas.openxmlformats.org/officeDocument/2006/relationships" r:embed="rId6" cstate="print"/>
        <a:stretch/>
      </xdr:blipFill>
      <xdr:spPr>
        <a:xfrm>
          <a:off x="6558540" y="33431520"/>
          <a:ext cx="2119500" cy="1051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426240</xdr:colOff>
      <xdr:row>414</xdr:row>
      <xdr:rowOff>544680</xdr:rowOff>
    </xdr:from>
    <xdr:to>
      <xdr:col>6</xdr:col>
      <xdr:colOff>254880</xdr:colOff>
      <xdr:row>415</xdr:row>
      <xdr:rowOff>367560</xdr:rowOff>
    </xdr:to>
    <xdr:sp macro="" textlink="">
      <xdr:nvSpPr>
        <xdr:cNvPr id="25" name="CustomShape 1"/>
        <xdr:cNvSpPr/>
      </xdr:nvSpPr>
      <xdr:spPr>
        <a:xfrm>
          <a:off x="2531265" y="33872655"/>
          <a:ext cx="1009740" cy="18483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cs-CZ" sz="12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Rozměr X</a:t>
          </a:r>
          <a:endParaRPr/>
        </a:p>
        <a:p>
          <a:pPr algn="ctr">
            <a:lnSpc>
              <a:spcPct val="100000"/>
            </a:lnSpc>
          </a:pPr>
          <a:r>
            <a:rPr lang="cs-CZ" sz="12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   mm</a:t>
          </a:r>
          <a:endParaRPr/>
        </a:p>
      </xdr:txBody>
    </xdr:sp>
    <xdr:clientData/>
  </xdr:twoCellAnchor>
  <xdr:twoCellAnchor editAs="oneCell">
    <xdr:from>
      <xdr:col>7</xdr:col>
      <xdr:colOff>567839</xdr:colOff>
      <xdr:row>413</xdr:row>
      <xdr:rowOff>207773</xdr:rowOff>
    </xdr:from>
    <xdr:to>
      <xdr:col>9</xdr:col>
      <xdr:colOff>262466</xdr:colOff>
      <xdr:row>415</xdr:row>
      <xdr:rowOff>68813</xdr:rowOff>
    </xdr:to>
    <xdr:sp macro="" textlink="">
      <xdr:nvSpPr>
        <xdr:cNvPr id="26" name="CustomShape 1"/>
        <xdr:cNvSpPr/>
      </xdr:nvSpPr>
      <xdr:spPr>
        <a:xfrm>
          <a:off x="4339739" y="33678623"/>
          <a:ext cx="732852" cy="26109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cs-CZ" sz="12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Rozměr  Y</a:t>
          </a:r>
          <a:endParaRPr/>
        </a:p>
        <a:p>
          <a:pPr algn="ctr">
            <a:lnSpc>
              <a:spcPct val="100000"/>
            </a:lnSpc>
          </a:pPr>
          <a:r>
            <a:rPr lang="cs-CZ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 v  mm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mapy.cz/zakladni?x=15.8520609&amp;y=50.2247419&amp;z=18&amp;source=firm&amp;id=1999008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mapy.cz/zakladni?x=15.8491996&amp;y=50.2319051&amp;z=18&amp;q=%20Hradec%20Kr%C3%A1lov%C3%A9%2CU%20kov%C3%A1rny%2035%09%09" TargetMode="External"/><Relationship Id="rId1" Type="http://schemas.openxmlformats.org/officeDocument/2006/relationships/hyperlink" Target="mailto:truhlarstvi-jelinek@seznam.cz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truhlarstvijelinek.cz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77"/>
  <sheetViews>
    <sheetView showGridLines="0" tabSelected="1" topLeftCell="A290" zoomScale="120" zoomScaleNormal="120" workbookViewId="0">
      <selection activeCell="D377" sqref="D377:J377"/>
    </sheetView>
  </sheetViews>
  <sheetFormatPr defaultRowHeight="14.5"/>
  <sheetData>
    <row r="1" spans="1:52">
      <c r="A1" s="430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</row>
    <row r="2" spans="1:52">
      <c r="A2" s="430"/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</row>
    <row r="3" spans="1:52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</row>
    <row r="4" spans="1:52">
      <c r="A4" s="430"/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0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</row>
    <row r="5" spans="1:52">
      <c r="A5" s="430"/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</row>
    <row r="6" spans="1:52">
      <c r="A6" s="430"/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</row>
    <row r="7" spans="1:52">
      <c r="A7" s="430"/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</row>
    <row r="8" spans="1:52">
      <c r="A8" s="430"/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0"/>
      <c r="AA8" s="430"/>
      <c r="AB8" s="430"/>
      <c r="AC8" s="430"/>
      <c r="AD8" s="430"/>
      <c r="AE8" s="430"/>
      <c r="AF8" s="430"/>
      <c r="AG8" s="430"/>
      <c r="AH8" s="430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</row>
    <row r="9" spans="1:52">
      <c r="A9" s="430"/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</row>
    <row r="10" spans="1:52">
      <c r="A10" s="430"/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</row>
    <row r="11" spans="1:52">
      <c r="A11" s="430"/>
      <c r="B11" s="430"/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</row>
    <row r="12" spans="1:52">
      <c r="A12" s="430"/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0"/>
      <c r="AC12" s="430"/>
      <c r="AD12" s="430"/>
      <c r="AE12" s="430"/>
      <c r="AF12" s="430"/>
      <c r="AG12" s="430"/>
      <c r="AH12" s="430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</row>
    <row r="13" spans="1:52">
      <c r="A13" s="430"/>
      <c r="B13" s="430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30"/>
      <c r="AE13" s="430"/>
      <c r="AF13" s="430"/>
      <c r="AG13" s="430"/>
      <c r="AH13" s="430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</row>
    <row r="14" spans="1:52">
      <c r="A14" s="430"/>
      <c r="B14" s="430"/>
      <c r="C14" s="430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</row>
    <row r="15" spans="1:52">
      <c r="A15" s="430"/>
      <c r="B15" s="430"/>
      <c r="C15" s="430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430"/>
      <c r="Y15" s="430"/>
      <c r="Z15" s="430"/>
      <c r="AA15" s="430"/>
      <c r="AB15" s="430"/>
      <c r="AC15" s="430"/>
      <c r="AD15" s="430"/>
      <c r="AE15" s="430"/>
      <c r="AF15" s="430"/>
      <c r="AG15" s="430"/>
      <c r="AH15" s="430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</row>
    <row r="16" spans="1:52">
      <c r="A16" s="430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430"/>
      <c r="AH16" s="430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</row>
    <row r="17" spans="1:52">
      <c r="A17" s="430"/>
      <c r="B17" s="430"/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30"/>
      <c r="AG17" s="430"/>
      <c r="AH17" s="430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</row>
    <row r="18" spans="1:52">
      <c r="A18" s="430"/>
      <c r="B18" s="430"/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430"/>
      <c r="AH18" s="430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</row>
    <row r="19" spans="1:52">
      <c r="A19" s="430"/>
      <c r="B19" s="430"/>
      <c r="C19" s="430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430"/>
      <c r="AE19" s="430"/>
      <c r="AF19" s="430"/>
      <c r="AG19" s="430"/>
      <c r="AH19" s="430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</row>
    <row r="20" spans="1:52">
      <c r="A20" s="430"/>
      <c r="B20" s="430"/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0"/>
      <c r="AD20" s="430"/>
      <c r="AE20" s="430"/>
      <c r="AF20" s="430"/>
      <c r="AG20" s="430"/>
      <c r="AH20" s="430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</row>
    <row r="21" spans="1:52">
      <c r="A21" s="430"/>
      <c r="B21" s="430"/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0"/>
      <c r="Z21" s="430"/>
      <c r="AA21" s="430"/>
      <c r="AB21" s="430"/>
      <c r="AC21" s="430"/>
      <c r="AD21" s="430"/>
      <c r="AE21" s="430"/>
      <c r="AF21" s="430"/>
      <c r="AG21" s="430"/>
      <c r="AH21" s="430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</row>
    <row r="22" spans="1:52">
      <c r="A22" s="430"/>
      <c r="B22" s="430"/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430"/>
      <c r="AG22" s="430"/>
      <c r="AH22" s="430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</row>
    <row r="23" spans="1:52">
      <c r="A23" s="430"/>
      <c r="B23" s="430"/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0"/>
      <c r="AB23" s="430"/>
      <c r="AC23" s="430"/>
      <c r="AD23" s="430"/>
      <c r="AE23" s="430"/>
      <c r="AF23" s="430"/>
      <c r="AG23" s="430"/>
      <c r="AH23" s="430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</row>
    <row r="24" spans="1:52">
      <c r="A24" s="430"/>
      <c r="B24" s="430"/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0"/>
      <c r="AC24" s="430"/>
      <c r="AD24" s="430"/>
      <c r="AE24" s="430"/>
      <c r="AF24" s="430"/>
      <c r="AG24" s="430"/>
      <c r="AH24" s="430"/>
      <c r="AI24" s="430"/>
      <c r="AJ24" s="430"/>
      <c r="AK24" s="430"/>
      <c r="AL24" s="430"/>
      <c r="AM24" s="430"/>
      <c r="AN24" s="430"/>
      <c r="AO24" s="430"/>
      <c r="AP24" s="430"/>
      <c r="AQ24" s="430"/>
      <c r="AR24" s="430"/>
      <c r="AS24" s="430"/>
      <c r="AT24" s="430"/>
      <c r="AU24" s="430"/>
      <c r="AV24" s="430"/>
      <c r="AW24" s="430"/>
      <c r="AX24" s="430"/>
      <c r="AY24" s="430"/>
      <c r="AZ24" s="430"/>
    </row>
    <row r="25" spans="1:52" ht="31">
      <c r="A25" s="430"/>
      <c r="B25" s="429"/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0"/>
      <c r="Z25" s="430"/>
      <c r="AA25" s="430"/>
      <c r="AB25" s="430"/>
      <c r="AC25" s="430"/>
      <c r="AD25" s="430"/>
      <c r="AE25" s="430"/>
      <c r="AF25" s="430"/>
      <c r="AG25" s="430"/>
      <c r="AH25" s="430"/>
      <c r="AI25" s="430"/>
      <c r="AJ25" s="430"/>
      <c r="AK25" s="430"/>
      <c r="AL25" s="430"/>
      <c r="AM25" s="430"/>
      <c r="AN25" s="430"/>
      <c r="AO25" s="430"/>
      <c r="AP25" s="430"/>
      <c r="AQ25" s="430"/>
      <c r="AR25" s="430"/>
      <c r="AS25" s="430"/>
      <c r="AT25" s="430"/>
      <c r="AU25" s="430"/>
      <c r="AV25" s="430"/>
      <c r="AW25" s="430"/>
      <c r="AX25" s="430"/>
      <c r="AY25" s="430"/>
      <c r="AZ25" s="430"/>
    </row>
    <row r="26" spans="1:52">
      <c r="A26" s="430"/>
      <c r="B26" s="430"/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  <c r="AD26" s="430"/>
      <c r="AE26" s="430"/>
      <c r="AF26" s="430"/>
      <c r="AG26" s="430"/>
      <c r="AH26" s="430"/>
      <c r="AI26" s="430"/>
      <c r="AJ26" s="430"/>
      <c r="AK26" s="430"/>
      <c r="AL26" s="430"/>
      <c r="AM26" s="430"/>
      <c r="AN26" s="430"/>
      <c r="AO26" s="430"/>
      <c r="AP26" s="430"/>
      <c r="AQ26" s="430"/>
      <c r="AR26" s="430"/>
      <c r="AS26" s="430"/>
      <c r="AT26" s="430"/>
      <c r="AU26" s="430"/>
      <c r="AV26" s="430"/>
      <c r="AW26" s="430"/>
      <c r="AX26" s="430"/>
      <c r="AY26" s="430"/>
      <c r="AZ26" s="430"/>
    </row>
    <row r="27" spans="1:52">
      <c r="A27" s="430"/>
      <c r="B27" s="430"/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430"/>
      <c r="Z27" s="430"/>
      <c r="AA27" s="430"/>
      <c r="AB27" s="430"/>
      <c r="AC27" s="430"/>
      <c r="AD27" s="430"/>
      <c r="AE27" s="430"/>
      <c r="AF27" s="430"/>
      <c r="AG27" s="430"/>
      <c r="AH27" s="430"/>
      <c r="AI27" s="430"/>
      <c r="AJ27" s="430"/>
      <c r="AK27" s="430"/>
      <c r="AL27" s="430"/>
      <c r="AM27" s="430"/>
      <c r="AN27" s="430"/>
      <c r="AO27" s="430"/>
      <c r="AP27" s="430"/>
      <c r="AQ27" s="430"/>
      <c r="AR27" s="430"/>
      <c r="AS27" s="430"/>
      <c r="AT27" s="430"/>
      <c r="AU27" s="430"/>
      <c r="AV27" s="430"/>
      <c r="AW27" s="430"/>
      <c r="AX27" s="430"/>
      <c r="AY27" s="430"/>
      <c r="AZ27" s="430"/>
    </row>
    <row r="28" spans="1:52">
      <c r="A28" s="430"/>
      <c r="B28" s="430"/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0"/>
      <c r="AA28" s="430"/>
      <c r="AB28" s="430"/>
      <c r="AC28" s="430"/>
      <c r="AD28" s="430"/>
      <c r="AE28" s="430"/>
      <c r="AF28" s="430"/>
      <c r="AG28" s="430"/>
      <c r="AH28" s="430"/>
      <c r="AI28" s="430"/>
      <c r="AJ28" s="430"/>
      <c r="AK28" s="430"/>
      <c r="AL28" s="430"/>
      <c r="AM28" s="430"/>
      <c r="AN28" s="430"/>
      <c r="AO28" s="430"/>
      <c r="AP28" s="430"/>
      <c r="AQ28" s="430"/>
      <c r="AR28" s="430"/>
      <c r="AS28" s="430"/>
      <c r="AT28" s="430"/>
      <c r="AU28" s="430"/>
      <c r="AV28" s="430"/>
      <c r="AW28" s="430"/>
      <c r="AX28" s="430"/>
      <c r="AY28" s="430"/>
      <c r="AZ28" s="430"/>
    </row>
    <row r="29" spans="1:52">
      <c r="A29" s="430"/>
      <c r="B29" s="430"/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0"/>
      <c r="AC29" s="430"/>
      <c r="AD29" s="430"/>
      <c r="AE29" s="430"/>
      <c r="AF29" s="430"/>
      <c r="AG29" s="430"/>
      <c r="AH29" s="430"/>
      <c r="AI29" s="430"/>
      <c r="AJ29" s="430"/>
      <c r="AK29" s="430"/>
      <c r="AL29" s="430"/>
      <c r="AM29" s="430"/>
      <c r="AN29" s="430"/>
      <c r="AO29" s="430"/>
      <c r="AP29" s="430"/>
      <c r="AQ29" s="430"/>
      <c r="AR29" s="430"/>
      <c r="AS29" s="430"/>
      <c r="AT29" s="430"/>
      <c r="AU29" s="430"/>
      <c r="AV29" s="430"/>
      <c r="AW29" s="430"/>
      <c r="AX29" s="430"/>
      <c r="AY29" s="430"/>
      <c r="AZ29" s="430"/>
    </row>
    <row r="30" spans="1:52">
      <c r="A30" s="430"/>
      <c r="B30" s="430"/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  <c r="AK30" s="430"/>
      <c r="AL30" s="430"/>
      <c r="AM30" s="430"/>
      <c r="AN30" s="430"/>
      <c r="AO30" s="430"/>
      <c r="AP30" s="430"/>
      <c r="AQ30" s="430"/>
      <c r="AR30" s="430"/>
      <c r="AS30" s="430"/>
      <c r="AT30" s="430"/>
      <c r="AU30" s="430"/>
      <c r="AV30" s="430"/>
      <c r="AW30" s="430"/>
      <c r="AX30" s="430"/>
      <c r="AY30" s="430"/>
      <c r="AZ30" s="430"/>
    </row>
    <row r="31" spans="1:52">
      <c r="A31" s="430"/>
      <c r="B31" s="430"/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0"/>
      <c r="AA31" s="430"/>
      <c r="AB31" s="430"/>
      <c r="AC31" s="430"/>
      <c r="AD31" s="430"/>
      <c r="AE31" s="430"/>
      <c r="AF31" s="430"/>
      <c r="AG31" s="430"/>
      <c r="AH31" s="430"/>
      <c r="AI31" s="430"/>
      <c r="AJ31" s="430"/>
      <c r="AK31" s="430"/>
      <c r="AL31" s="430"/>
      <c r="AM31" s="430"/>
      <c r="AN31" s="430"/>
      <c r="AO31" s="430"/>
      <c r="AP31" s="430"/>
      <c r="AQ31" s="430"/>
      <c r="AR31" s="430"/>
      <c r="AS31" s="430"/>
      <c r="AT31" s="430"/>
      <c r="AU31" s="430"/>
      <c r="AV31" s="430"/>
      <c r="AW31" s="430"/>
      <c r="AX31" s="430"/>
      <c r="AY31" s="430"/>
      <c r="AZ31" s="430"/>
    </row>
    <row r="32" spans="1:52">
      <c r="A32" s="430"/>
      <c r="B32" s="430"/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30"/>
      <c r="Y32" s="430"/>
      <c r="Z32" s="430"/>
      <c r="AA32" s="430"/>
      <c r="AB32" s="430"/>
      <c r="AC32" s="430"/>
      <c r="AD32" s="430"/>
      <c r="AE32" s="430"/>
      <c r="AF32" s="430"/>
      <c r="AG32" s="430"/>
      <c r="AH32" s="430"/>
      <c r="AI32" s="430"/>
      <c r="AJ32" s="430"/>
      <c r="AK32" s="430"/>
      <c r="AL32" s="430"/>
      <c r="AM32" s="430"/>
      <c r="AN32" s="430"/>
      <c r="AO32" s="430"/>
      <c r="AP32" s="430"/>
      <c r="AQ32" s="430"/>
      <c r="AR32" s="430"/>
      <c r="AS32" s="430"/>
      <c r="AT32" s="430"/>
      <c r="AU32" s="430"/>
      <c r="AV32" s="430"/>
      <c r="AW32" s="430"/>
      <c r="AX32" s="430"/>
      <c r="AY32" s="430"/>
      <c r="AZ32" s="430"/>
    </row>
    <row r="33" spans="1:52">
      <c r="A33" s="430"/>
      <c r="B33" s="430"/>
      <c r="C33" s="430"/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0"/>
      <c r="AC33" s="430"/>
      <c r="AD33" s="430"/>
      <c r="AE33" s="430"/>
      <c r="AF33" s="430"/>
      <c r="AG33" s="430"/>
      <c r="AH33" s="430"/>
      <c r="AI33" s="430"/>
      <c r="AJ33" s="430"/>
      <c r="AK33" s="430"/>
      <c r="AL33" s="430"/>
      <c r="AM33" s="430"/>
      <c r="AN33" s="430"/>
      <c r="AO33" s="430"/>
      <c r="AP33" s="430"/>
      <c r="AQ33" s="430"/>
      <c r="AR33" s="430"/>
      <c r="AS33" s="430"/>
      <c r="AT33" s="430"/>
      <c r="AU33" s="430"/>
      <c r="AV33" s="430"/>
      <c r="AW33" s="430"/>
      <c r="AX33" s="430"/>
      <c r="AY33" s="430"/>
      <c r="AZ33" s="430"/>
    </row>
    <row r="34" spans="1:52">
      <c r="A34" s="430"/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0"/>
      <c r="AA34" s="430"/>
      <c r="AB34" s="430"/>
      <c r="AC34" s="430"/>
      <c r="AD34" s="430"/>
      <c r="AE34" s="430"/>
      <c r="AF34" s="430"/>
      <c r="AG34" s="430"/>
      <c r="AH34" s="430"/>
      <c r="AI34" s="430"/>
      <c r="AJ34" s="430"/>
      <c r="AK34" s="430"/>
      <c r="AL34" s="430"/>
      <c r="AM34" s="430"/>
      <c r="AN34" s="430"/>
      <c r="AO34" s="430"/>
      <c r="AP34" s="430"/>
      <c r="AQ34" s="430"/>
      <c r="AR34" s="430"/>
      <c r="AS34" s="430"/>
      <c r="AT34" s="430"/>
      <c r="AU34" s="430"/>
      <c r="AV34" s="430"/>
      <c r="AW34" s="430"/>
      <c r="AX34" s="430"/>
      <c r="AY34" s="430"/>
      <c r="AZ34" s="430"/>
    </row>
    <row r="35" spans="1:52">
      <c r="A35" s="430"/>
      <c r="B35" s="430"/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  <c r="AA35" s="430"/>
      <c r="AB35" s="430"/>
      <c r="AC35" s="430"/>
      <c r="AD35" s="430"/>
      <c r="AE35" s="430"/>
      <c r="AF35" s="430"/>
      <c r="AG35" s="430"/>
      <c r="AH35" s="430"/>
      <c r="AI35" s="430"/>
      <c r="AJ35" s="430"/>
      <c r="AK35" s="430"/>
      <c r="AL35" s="430"/>
      <c r="AM35" s="430"/>
      <c r="AN35" s="430"/>
      <c r="AO35" s="430"/>
      <c r="AP35" s="430"/>
      <c r="AQ35" s="430"/>
      <c r="AR35" s="430"/>
      <c r="AS35" s="430"/>
      <c r="AT35" s="430"/>
      <c r="AU35" s="430"/>
      <c r="AV35" s="430"/>
      <c r="AW35" s="430"/>
      <c r="AX35" s="430"/>
      <c r="AY35" s="430"/>
      <c r="AZ35" s="430"/>
    </row>
    <row r="36" spans="1:52">
      <c r="A36" s="430"/>
      <c r="B36" s="430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0"/>
      <c r="X36" s="430"/>
      <c r="Y36" s="430"/>
      <c r="Z36" s="430"/>
      <c r="AA36" s="430"/>
      <c r="AB36" s="430"/>
      <c r="AC36" s="430"/>
      <c r="AD36" s="430"/>
      <c r="AE36" s="430"/>
      <c r="AF36" s="430"/>
      <c r="AG36" s="430"/>
      <c r="AH36" s="430"/>
      <c r="AI36" s="430"/>
      <c r="AJ36" s="430"/>
      <c r="AK36" s="430"/>
      <c r="AL36" s="430"/>
      <c r="AM36" s="430"/>
      <c r="AN36" s="430"/>
      <c r="AO36" s="430"/>
      <c r="AP36" s="430"/>
      <c r="AQ36" s="430"/>
      <c r="AR36" s="430"/>
      <c r="AS36" s="430"/>
      <c r="AT36" s="430"/>
      <c r="AU36" s="430"/>
      <c r="AV36" s="430"/>
      <c r="AW36" s="430"/>
      <c r="AX36" s="430"/>
      <c r="AY36" s="430"/>
      <c r="AZ36" s="430"/>
    </row>
    <row r="37" spans="1:52">
      <c r="A37" s="430"/>
      <c r="B37" s="430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430"/>
      <c r="Z37" s="430"/>
      <c r="AA37" s="430"/>
      <c r="AB37" s="430"/>
      <c r="AC37" s="430"/>
      <c r="AD37" s="430"/>
      <c r="AE37" s="430"/>
      <c r="AF37" s="430"/>
      <c r="AG37" s="430"/>
      <c r="AH37" s="430"/>
      <c r="AI37" s="430"/>
      <c r="AJ37" s="430"/>
      <c r="AK37" s="430"/>
      <c r="AL37" s="430"/>
      <c r="AM37" s="430"/>
      <c r="AN37" s="430"/>
      <c r="AO37" s="430"/>
      <c r="AP37" s="430"/>
      <c r="AQ37" s="430"/>
      <c r="AR37" s="430"/>
      <c r="AS37" s="430"/>
      <c r="AT37" s="430"/>
      <c r="AU37" s="430"/>
      <c r="AV37" s="430"/>
      <c r="AW37" s="430"/>
      <c r="AX37" s="430"/>
      <c r="AY37" s="430"/>
      <c r="AZ37" s="430"/>
    </row>
    <row r="38" spans="1:52">
      <c r="A38" s="430"/>
      <c r="B38" s="430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0"/>
      <c r="X38" s="430"/>
      <c r="Y38" s="430"/>
      <c r="Z38" s="430"/>
      <c r="AA38" s="430"/>
      <c r="AB38" s="430"/>
      <c r="AC38" s="430"/>
      <c r="AD38" s="430"/>
      <c r="AE38" s="430"/>
      <c r="AF38" s="430"/>
      <c r="AG38" s="430"/>
      <c r="AH38" s="430"/>
      <c r="AI38" s="430"/>
      <c r="AJ38" s="430"/>
      <c r="AK38" s="430"/>
      <c r="AL38" s="430"/>
      <c r="AM38" s="430"/>
      <c r="AN38" s="430"/>
      <c r="AO38" s="430"/>
      <c r="AP38" s="430"/>
      <c r="AQ38" s="430"/>
      <c r="AR38" s="430"/>
      <c r="AS38" s="430"/>
      <c r="AT38" s="430"/>
      <c r="AU38" s="430"/>
      <c r="AV38" s="430"/>
      <c r="AW38" s="430"/>
      <c r="AX38" s="430"/>
      <c r="AY38" s="430"/>
      <c r="AZ38" s="430"/>
    </row>
    <row r="39" spans="1:52">
      <c r="A39" s="430"/>
      <c r="B39" s="430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30"/>
      <c r="AA39" s="430"/>
      <c r="AB39" s="430"/>
      <c r="AC39" s="430"/>
      <c r="AD39" s="430"/>
      <c r="AE39" s="430"/>
      <c r="AF39" s="430"/>
      <c r="AG39" s="430"/>
      <c r="AH39" s="430"/>
      <c r="AI39" s="430"/>
      <c r="AJ39" s="430"/>
      <c r="AK39" s="430"/>
      <c r="AL39" s="430"/>
      <c r="AM39" s="430"/>
      <c r="AN39" s="430"/>
      <c r="AO39" s="430"/>
      <c r="AP39" s="430"/>
      <c r="AQ39" s="430"/>
      <c r="AR39" s="430"/>
      <c r="AS39" s="430"/>
      <c r="AT39" s="430"/>
      <c r="AU39" s="430"/>
      <c r="AV39" s="430"/>
      <c r="AW39" s="430"/>
      <c r="AX39" s="430"/>
      <c r="AY39" s="430"/>
      <c r="AZ39" s="430"/>
    </row>
    <row r="40" spans="1:52">
      <c r="A40" s="430"/>
      <c r="B40" s="430"/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0"/>
      <c r="X40" s="430"/>
      <c r="Y40" s="430"/>
      <c r="Z40" s="430"/>
      <c r="AA40" s="430"/>
      <c r="AB40" s="430"/>
      <c r="AC40" s="430"/>
      <c r="AD40" s="430"/>
      <c r="AE40" s="430"/>
      <c r="AF40" s="430"/>
      <c r="AG40" s="430"/>
      <c r="AH40" s="430"/>
      <c r="AI40" s="430"/>
      <c r="AJ40" s="430"/>
      <c r="AK40" s="430"/>
      <c r="AL40" s="430"/>
      <c r="AM40" s="430"/>
      <c r="AN40" s="430"/>
      <c r="AO40" s="430"/>
      <c r="AP40" s="430"/>
      <c r="AQ40" s="430"/>
      <c r="AR40" s="430"/>
      <c r="AS40" s="430"/>
      <c r="AT40" s="430"/>
      <c r="AU40" s="430"/>
      <c r="AV40" s="430"/>
      <c r="AW40" s="430"/>
      <c r="AX40" s="430"/>
      <c r="AY40" s="430"/>
      <c r="AZ40" s="430"/>
    </row>
    <row r="41" spans="1:52">
      <c r="A41" s="430"/>
      <c r="B41" s="430"/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30"/>
      <c r="X41" s="430"/>
      <c r="Y41" s="430"/>
      <c r="Z41" s="430"/>
      <c r="AA41" s="430"/>
      <c r="AB41" s="430"/>
      <c r="AC41" s="430"/>
      <c r="AD41" s="430"/>
      <c r="AE41" s="430"/>
      <c r="AF41" s="430"/>
      <c r="AG41" s="430"/>
      <c r="AH41" s="430"/>
      <c r="AI41" s="430"/>
      <c r="AJ41" s="430"/>
      <c r="AK41" s="430"/>
      <c r="AL41" s="430"/>
      <c r="AM41" s="430"/>
      <c r="AN41" s="430"/>
      <c r="AO41" s="430"/>
      <c r="AP41" s="430"/>
      <c r="AQ41" s="430"/>
      <c r="AR41" s="430"/>
      <c r="AS41" s="430"/>
      <c r="AT41" s="430"/>
      <c r="AU41" s="430"/>
      <c r="AV41" s="430"/>
      <c r="AW41" s="430"/>
      <c r="AX41" s="430"/>
      <c r="AY41" s="430"/>
      <c r="AZ41" s="430"/>
    </row>
    <row r="42" spans="1:52">
      <c r="A42" s="430"/>
      <c r="B42" s="430"/>
      <c r="C42" s="430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0"/>
      <c r="X42" s="430"/>
      <c r="Y42" s="430"/>
      <c r="Z42" s="430"/>
      <c r="AA42" s="430"/>
      <c r="AB42" s="430"/>
      <c r="AC42" s="430"/>
      <c r="AD42" s="430"/>
      <c r="AE42" s="430"/>
      <c r="AF42" s="430"/>
      <c r="AG42" s="430"/>
      <c r="AH42" s="430"/>
      <c r="AI42" s="430"/>
      <c r="AJ42" s="430"/>
      <c r="AK42" s="430"/>
      <c r="AL42" s="430"/>
      <c r="AM42" s="430"/>
      <c r="AN42" s="430"/>
      <c r="AO42" s="430"/>
      <c r="AP42" s="430"/>
      <c r="AQ42" s="430"/>
      <c r="AR42" s="430"/>
      <c r="AS42" s="430"/>
      <c r="AT42" s="430"/>
      <c r="AU42" s="430"/>
      <c r="AV42" s="430"/>
      <c r="AW42" s="430"/>
      <c r="AX42" s="430"/>
      <c r="AY42" s="430"/>
      <c r="AZ42" s="430"/>
    </row>
    <row r="43" spans="1:52">
      <c r="A43" s="430"/>
      <c r="B43" s="430"/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430"/>
      <c r="Z43" s="430"/>
      <c r="AA43" s="430"/>
      <c r="AB43" s="430"/>
      <c r="AC43" s="430"/>
      <c r="AD43" s="430"/>
      <c r="AE43" s="430"/>
      <c r="AF43" s="430"/>
      <c r="AG43" s="430"/>
      <c r="AH43" s="430"/>
      <c r="AI43" s="430"/>
      <c r="AJ43" s="430"/>
      <c r="AK43" s="430"/>
      <c r="AL43" s="430"/>
      <c r="AM43" s="430"/>
      <c r="AN43" s="430"/>
      <c r="AO43" s="430"/>
      <c r="AP43" s="430"/>
      <c r="AQ43" s="430"/>
      <c r="AR43" s="430"/>
      <c r="AS43" s="430"/>
      <c r="AT43" s="430"/>
      <c r="AU43" s="430"/>
      <c r="AV43" s="430"/>
      <c r="AW43" s="430"/>
      <c r="AX43" s="430"/>
      <c r="AY43" s="430"/>
      <c r="AZ43" s="430"/>
    </row>
    <row r="44" spans="1:52">
      <c r="A44" s="430"/>
      <c r="B44" s="430"/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30"/>
      <c r="T44" s="430"/>
      <c r="U44" s="430"/>
      <c r="V44" s="430"/>
      <c r="W44" s="430"/>
      <c r="X44" s="430"/>
      <c r="Y44" s="430"/>
      <c r="Z44" s="430"/>
      <c r="AA44" s="430"/>
      <c r="AB44" s="430"/>
      <c r="AC44" s="430"/>
      <c r="AD44" s="430"/>
      <c r="AE44" s="430"/>
      <c r="AF44" s="430"/>
      <c r="AG44" s="430"/>
      <c r="AH44" s="430"/>
      <c r="AI44" s="430"/>
      <c r="AJ44" s="430"/>
      <c r="AK44" s="430"/>
      <c r="AL44" s="430"/>
      <c r="AM44" s="430"/>
      <c r="AN44" s="430"/>
      <c r="AO44" s="430"/>
      <c r="AP44" s="430"/>
      <c r="AQ44" s="430"/>
      <c r="AR44" s="430"/>
      <c r="AS44" s="430"/>
      <c r="AT44" s="430"/>
      <c r="AU44" s="430"/>
      <c r="AV44" s="430"/>
      <c r="AW44" s="430"/>
      <c r="AX44" s="430"/>
      <c r="AY44" s="430"/>
      <c r="AZ44" s="430"/>
    </row>
    <row r="45" spans="1:52">
      <c r="A45" s="430"/>
      <c r="B45" s="430"/>
      <c r="C45" s="430"/>
      <c r="D45" s="430"/>
      <c r="E45" s="430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0"/>
      <c r="S45" s="430"/>
      <c r="T45" s="430"/>
      <c r="U45" s="430"/>
      <c r="V45" s="430"/>
      <c r="W45" s="430"/>
      <c r="X45" s="430"/>
      <c r="Y45" s="430"/>
      <c r="Z45" s="430"/>
      <c r="AA45" s="430"/>
      <c r="AB45" s="430"/>
      <c r="AC45" s="430"/>
      <c r="AD45" s="430"/>
      <c r="AE45" s="430"/>
      <c r="AF45" s="430"/>
      <c r="AG45" s="430"/>
      <c r="AH45" s="430"/>
      <c r="AI45" s="430"/>
      <c r="AJ45" s="430"/>
      <c r="AK45" s="430"/>
      <c r="AL45" s="430"/>
      <c r="AM45" s="430"/>
      <c r="AN45" s="430"/>
      <c r="AO45" s="430"/>
      <c r="AP45" s="430"/>
      <c r="AQ45" s="430"/>
      <c r="AR45" s="430"/>
      <c r="AS45" s="430"/>
      <c r="AT45" s="430"/>
      <c r="AU45" s="430"/>
      <c r="AV45" s="430"/>
      <c r="AW45" s="430"/>
      <c r="AX45" s="430"/>
      <c r="AY45" s="430"/>
      <c r="AZ45" s="430"/>
    </row>
    <row r="46" spans="1:52">
      <c r="A46" s="430"/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430"/>
      <c r="V46" s="430"/>
      <c r="W46" s="430"/>
      <c r="X46" s="430"/>
      <c r="Y46" s="430"/>
      <c r="Z46" s="430"/>
      <c r="AA46" s="430"/>
      <c r="AB46" s="430"/>
      <c r="AC46" s="430"/>
      <c r="AD46" s="430"/>
      <c r="AE46" s="430"/>
      <c r="AF46" s="430"/>
      <c r="AG46" s="430"/>
      <c r="AH46" s="430"/>
      <c r="AI46" s="430"/>
      <c r="AJ46" s="430"/>
      <c r="AK46" s="430"/>
      <c r="AL46" s="430"/>
      <c r="AM46" s="430"/>
      <c r="AN46" s="430"/>
      <c r="AO46" s="430"/>
      <c r="AP46" s="430"/>
      <c r="AQ46" s="430"/>
      <c r="AR46" s="430"/>
      <c r="AS46" s="430"/>
      <c r="AT46" s="430"/>
      <c r="AU46" s="430"/>
      <c r="AV46" s="430"/>
      <c r="AW46" s="430"/>
      <c r="AX46" s="430"/>
      <c r="AY46" s="430"/>
      <c r="AZ46" s="430"/>
    </row>
    <row r="47" spans="1:52">
      <c r="A47" s="430"/>
      <c r="B47" s="430"/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30"/>
      <c r="Y47" s="430"/>
      <c r="Z47" s="430"/>
      <c r="AA47" s="430"/>
      <c r="AB47" s="430"/>
      <c r="AC47" s="430"/>
      <c r="AD47" s="430"/>
      <c r="AE47" s="430"/>
      <c r="AF47" s="430"/>
      <c r="AG47" s="430"/>
      <c r="AH47" s="430"/>
      <c r="AI47" s="430"/>
      <c r="AJ47" s="430"/>
      <c r="AK47" s="430"/>
      <c r="AL47" s="430"/>
      <c r="AM47" s="430"/>
      <c r="AN47" s="430"/>
      <c r="AO47" s="430"/>
      <c r="AP47" s="430"/>
      <c r="AQ47" s="430"/>
      <c r="AR47" s="430"/>
      <c r="AS47" s="430"/>
      <c r="AT47" s="430"/>
      <c r="AU47" s="430"/>
      <c r="AV47" s="430"/>
      <c r="AW47" s="430"/>
      <c r="AX47" s="430"/>
      <c r="AY47" s="430"/>
      <c r="AZ47" s="430"/>
    </row>
    <row r="48" spans="1:52">
      <c r="A48" s="430"/>
      <c r="B48" s="430"/>
      <c r="C48" s="430"/>
      <c r="D48" s="430"/>
      <c r="E48" s="430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0"/>
      <c r="X48" s="430"/>
      <c r="Y48" s="430"/>
      <c r="Z48" s="430"/>
      <c r="AA48" s="430"/>
      <c r="AB48" s="430"/>
      <c r="AC48" s="430"/>
      <c r="AD48" s="430"/>
      <c r="AE48" s="430"/>
      <c r="AF48" s="430"/>
      <c r="AG48" s="430"/>
      <c r="AH48" s="430"/>
      <c r="AI48" s="430"/>
      <c r="AJ48" s="430"/>
      <c r="AK48" s="430"/>
      <c r="AL48" s="430"/>
      <c r="AM48" s="430"/>
      <c r="AN48" s="430"/>
      <c r="AO48" s="430"/>
      <c r="AP48" s="430"/>
      <c r="AQ48" s="430"/>
      <c r="AR48" s="430"/>
      <c r="AS48" s="430"/>
      <c r="AT48" s="430"/>
      <c r="AU48" s="430"/>
      <c r="AV48" s="430"/>
      <c r="AW48" s="430"/>
      <c r="AX48" s="430"/>
      <c r="AY48" s="430"/>
      <c r="AZ48" s="430"/>
    </row>
    <row r="49" spans="1:52">
      <c r="A49" s="430"/>
      <c r="B49" s="430"/>
      <c r="C49" s="430"/>
      <c r="D49" s="430"/>
      <c r="E49" s="430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  <c r="S49" s="430"/>
      <c r="T49" s="430"/>
      <c r="U49" s="430"/>
      <c r="V49" s="430"/>
      <c r="W49" s="430"/>
      <c r="X49" s="430"/>
      <c r="Y49" s="430"/>
      <c r="Z49" s="430"/>
      <c r="AA49" s="430"/>
      <c r="AB49" s="430"/>
      <c r="AC49" s="430"/>
      <c r="AD49" s="430"/>
      <c r="AE49" s="430"/>
      <c r="AF49" s="430"/>
      <c r="AG49" s="430"/>
      <c r="AH49" s="430"/>
      <c r="AI49" s="430"/>
      <c r="AJ49" s="430"/>
      <c r="AK49" s="430"/>
      <c r="AL49" s="430"/>
      <c r="AM49" s="430"/>
      <c r="AN49" s="430"/>
      <c r="AO49" s="430"/>
      <c r="AP49" s="430"/>
      <c r="AQ49" s="430"/>
      <c r="AR49" s="430"/>
      <c r="AS49" s="430"/>
      <c r="AT49" s="430"/>
      <c r="AU49" s="430"/>
      <c r="AV49" s="430"/>
      <c r="AW49" s="430"/>
      <c r="AX49" s="430"/>
      <c r="AY49" s="430"/>
      <c r="AZ49" s="430"/>
    </row>
    <row r="50" spans="1:52">
      <c r="A50" s="430"/>
      <c r="B50" s="430"/>
      <c r="C50" s="430"/>
      <c r="D50" s="430"/>
      <c r="E50" s="430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  <c r="S50" s="430"/>
      <c r="T50" s="430"/>
      <c r="U50" s="430"/>
      <c r="V50" s="430"/>
      <c r="W50" s="430"/>
      <c r="X50" s="430"/>
      <c r="Y50" s="430"/>
      <c r="Z50" s="430"/>
      <c r="AA50" s="430"/>
      <c r="AB50" s="430"/>
      <c r="AC50" s="430"/>
      <c r="AD50" s="430"/>
      <c r="AE50" s="430"/>
      <c r="AF50" s="430"/>
      <c r="AG50" s="430"/>
      <c r="AH50" s="430"/>
      <c r="AI50" s="430"/>
      <c r="AJ50" s="430"/>
      <c r="AK50" s="430"/>
      <c r="AL50" s="430"/>
      <c r="AM50" s="430"/>
      <c r="AN50" s="430"/>
      <c r="AO50" s="430"/>
      <c r="AP50" s="430"/>
      <c r="AQ50" s="430"/>
      <c r="AR50" s="430"/>
      <c r="AS50" s="430"/>
      <c r="AT50" s="430"/>
      <c r="AU50" s="430"/>
      <c r="AV50" s="430"/>
      <c r="AW50" s="430"/>
      <c r="AX50" s="430"/>
      <c r="AY50" s="430"/>
      <c r="AZ50" s="430"/>
    </row>
    <row r="51" spans="1:52">
      <c r="A51" s="430"/>
      <c r="B51" s="430"/>
      <c r="C51" s="430"/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  <c r="U51" s="430"/>
      <c r="V51" s="430"/>
      <c r="W51" s="430"/>
      <c r="X51" s="430"/>
      <c r="Y51" s="430"/>
      <c r="Z51" s="430"/>
      <c r="AA51" s="430"/>
      <c r="AB51" s="430"/>
      <c r="AC51" s="430"/>
      <c r="AD51" s="430"/>
      <c r="AE51" s="430"/>
      <c r="AF51" s="430"/>
      <c r="AG51" s="430"/>
      <c r="AH51" s="430"/>
      <c r="AI51" s="430"/>
      <c r="AJ51" s="430"/>
      <c r="AK51" s="430"/>
      <c r="AL51" s="430"/>
      <c r="AM51" s="430"/>
      <c r="AN51" s="430"/>
      <c r="AO51" s="430"/>
      <c r="AP51" s="430"/>
      <c r="AQ51" s="430"/>
      <c r="AR51" s="430"/>
      <c r="AS51" s="430"/>
      <c r="AT51" s="430"/>
      <c r="AU51" s="430"/>
      <c r="AV51" s="430"/>
      <c r="AW51" s="430"/>
      <c r="AX51" s="430"/>
      <c r="AY51" s="430"/>
      <c r="AZ51" s="430"/>
    </row>
    <row r="52" spans="1:52">
      <c r="A52" s="430"/>
      <c r="B52" s="430"/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30"/>
      <c r="X52" s="430"/>
      <c r="Y52" s="430"/>
      <c r="Z52" s="430"/>
      <c r="AA52" s="430"/>
      <c r="AB52" s="430"/>
      <c r="AC52" s="430"/>
      <c r="AD52" s="430"/>
      <c r="AE52" s="430"/>
      <c r="AF52" s="430"/>
      <c r="AG52" s="430"/>
      <c r="AH52" s="430"/>
      <c r="AI52" s="430"/>
      <c r="AJ52" s="430"/>
      <c r="AK52" s="430"/>
      <c r="AL52" s="430"/>
      <c r="AM52" s="430"/>
      <c r="AN52" s="430"/>
      <c r="AO52" s="430"/>
      <c r="AP52" s="430"/>
      <c r="AQ52" s="430"/>
      <c r="AR52" s="430"/>
      <c r="AS52" s="430"/>
      <c r="AT52" s="430"/>
      <c r="AU52" s="430"/>
      <c r="AV52" s="430"/>
      <c r="AW52" s="430"/>
      <c r="AX52" s="430"/>
      <c r="AY52" s="430"/>
      <c r="AZ52" s="430"/>
    </row>
    <row r="53" spans="1:52">
      <c r="A53" s="430"/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30"/>
      <c r="W53" s="430"/>
      <c r="X53" s="430"/>
      <c r="Y53" s="430"/>
      <c r="Z53" s="430"/>
      <c r="AA53" s="430"/>
      <c r="AB53" s="430"/>
      <c r="AC53" s="430"/>
      <c r="AD53" s="430"/>
      <c r="AE53" s="430"/>
      <c r="AF53" s="430"/>
      <c r="AG53" s="430"/>
      <c r="AH53" s="430"/>
      <c r="AI53" s="430"/>
      <c r="AJ53" s="430"/>
      <c r="AK53" s="430"/>
      <c r="AL53" s="430"/>
      <c r="AM53" s="430"/>
      <c r="AN53" s="430"/>
      <c r="AO53" s="430"/>
      <c r="AP53" s="430"/>
      <c r="AQ53" s="430"/>
      <c r="AR53" s="430"/>
      <c r="AS53" s="430"/>
      <c r="AT53" s="430"/>
      <c r="AU53" s="430"/>
      <c r="AV53" s="430"/>
      <c r="AW53" s="430"/>
      <c r="AX53" s="430"/>
      <c r="AY53" s="430"/>
      <c r="AZ53" s="430"/>
    </row>
    <row r="54" spans="1:52">
      <c r="A54" s="430"/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0"/>
      <c r="Y54" s="430"/>
      <c r="Z54" s="430"/>
      <c r="AA54" s="430"/>
      <c r="AB54" s="430"/>
      <c r="AC54" s="430"/>
      <c r="AD54" s="430"/>
      <c r="AE54" s="430"/>
      <c r="AF54" s="430"/>
      <c r="AG54" s="430"/>
      <c r="AH54" s="430"/>
      <c r="AI54" s="430"/>
      <c r="AJ54" s="430"/>
      <c r="AK54" s="430"/>
      <c r="AL54" s="430"/>
      <c r="AM54" s="430"/>
      <c r="AN54" s="430"/>
      <c r="AO54" s="430"/>
      <c r="AP54" s="430"/>
      <c r="AQ54" s="430"/>
      <c r="AR54" s="430"/>
      <c r="AS54" s="430"/>
      <c r="AT54" s="430"/>
      <c r="AU54" s="430"/>
      <c r="AV54" s="430"/>
      <c r="AW54" s="430"/>
      <c r="AX54" s="430"/>
      <c r="AY54" s="430"/>
      <c r="AZ54" s="430"/>
    </row>
    <row r="55" spans="1:52">
      <c r="A55" s="430"/>
      <c r="B55" s="430"/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0"/>
      <c r="Q55" s="430"/>
      <c r="R55" s="430"/>
      <c r="S55" s="430"/>
      <c r="T55" s="430"/>
      <c r="U55" s="430"/>
      <c r="V55" s="430"/>
      <c r="W55" s="430"/>
      <c r="X55" s="430"/>
      <c r="Y55" s="430"/>
      <c r="Z55" s="430"/>
      <c r="AA55" s="430"/>
      <c r="AB55" s="430"/>
      <c r="AC55" s="430"/>
      <c r="AD55" s="430"/>
      <c r="AE55" s="430"/>
      <c r="AF55" s="430"/>
      <c r="AG55" s="430"/>
      <c r="AH55" s="430"/>
      <c r="AI55" s="430"/>
      <c r="AJ55" s="430"/>
      <c r="AK55" s="430"/>
      <c r="AL55" s="430"/>
      <c r="AM55" s="430"/>
      <c r="AN55" s="430"/>
      <c r="AO55" s="430"/>
      <c r="AP55" s="430"/>
      <c r="AQ55" s="430"/>
      <c r="AR55" s="430"/>
      <c r="AS55" s="430"/>
      <c r="AT55" s="430"/>
      <c r="AU55" s="430"/>
      <c r="AV55" s="430"/>
      <c r="AW55" s="430"/>
      <c r="AX55" s="430"/>
      <c r="AY55" s="430"/>
      <c r="AZ55" s="430"/>
    </row>
    <row r="56" spans="1:52">
      <c r="A56" s="430"/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0"/>
      <c r="R56" s="430"/>
      <c r="S56" s="430"/>
      <c r="T56" s="430"/>
      <c r="U56" s="430"/>
      <c r="V56" s="430"/>
      <c r="W56" s="430"/>
      <c r="X56" s="430"/>
      <c r="Y56" s="430"/>
      <c r="Z56" s="430"/>
      <c r="AA56" s="430"/>
      <c r="AB56" s="430"/>
      <c r="AC56" s="430"/>
      <c r="AD56" s="430"/>
      <c r="AE56" s="430"/>
      <c r="AF56" s="430"/>
      <c r="AG56" s="430"/>
      <c r="AH56" s="430"/>
      <c r="AI56" s="430"/>
      <c r="AJ56" s="430"/>
      <c r="AK56" s="430"/>
      <c r="AL56" s="430"/>
      <c r="AM56" s="430"/>
      <c r="AN56" s="430"/>
      <c r="AO56" s="430"/>
      <c r="AP56" s="430"/>
      <c r="AQ56" s="430"/>
      <c r="AR56" s="430"/>
      <c r="AS56" s="430"/>
      <c r="AT56" s="430"/>
      <c r="AU56" s="430"/>
      <c r="AV56" s="430"/>
      <c r="AW56" s="430"/>
      <c r="AX56" s="430"/>
      <c r="AY56" s="430"/>
      <c r="AZ56" s="430"/>
    </row>
    <row r="57" spans="1:52">
      <c r="A57" s="430"/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0"/>
      <c r="Q57" s="430"/>
      <c r="R57" s="430"/>
      <c r="S57" s="430"/>
      <c r="T57" s="430"/>
      <c r="U57" s="430"/>
      <c r="V57" s="430"/>
      <c r="W57" s="430"/>
      <c r="X57" s="430"/>
      <c r="Y57" s="430"/>
      <c r="Z57" s="430"/>
      <c r="AA57" s="430"/>
      <c r="AB57" s="430"/>
      <c r="AC57" s="430"/>
      <c r="AD57" s="430"/>
      <c r="AE57" s="430"/>
      <c r="AF57" s="430"/>
      <c r="AG57" s="430"/>
      <c r="AH57" s="430"/>
      <c r="AI57" s="430"/>
      <c r="AJ57" s="430"/>
      <c r="AK57" s="430"/>
      <c r="AL57" s="430"/>
      <c r="AM57" s="430"/>
      <c r="AN57" s="430"/>
      <c r="AO57" s="430"/>
      <c r="AP57" s="430"/>
      <c r="AQ57" s="430"/>
      <c r="AR57" s="430"/>
      <c r="AS57" s="430"/>
      <c r="AT57" s="430"/>
      <c r="AU57" s="430"/>
      <c r="AV57" s="430"/>
      <c r="AW57" s="430"/>
      <c r="AX57" s="430"/>
      <c r="AY57" s="430"/>
      <c r="AZ57" s="430"/>
    </row>
    <row r="58" spans="1:52">
      <c r="A58" s="430"/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30"/>
      <c r="X58" s="430"/>
      <c r="Y58" s="430"/>
      <c r="Z58" s="430"/>
      <c r="AA58" s="430"/>
      <c r="AB58" s="430"/>
      <c r="AC58" s="430"/>
      <c r="AD58" s="430"/>
      <c r="AE58" s="430"/>
      <c r="AF58" s="430"/>
      <c r="AG58" s="430"/>
      <c r="AH58" s="430"/>
      <c r="AI58" s="430"/>
      <c r="AJ58" s="430"/>
      <c r="AK58" s="430"/>
      <c r="AL58" s="430"/>
      <c r="AM58" s="430"/>
      <c r="AN58" s="430"/>
      <c r="AO58" s="430"/>
      <c r="AP58" s="430"/>
      <c r="AQ58" s="430"/>
      <c r="AR58" s="430"/>
      <c r="AS58" s="430"/>
      <c r="AT58" s="430"/>
      <c r="AU58" s="430"/>
      <c r="AV58" s="430"/>
      <c r="AW58" s="430"/>
      <c r="AX58" s="430"/>
      <c r="AY58" s="430"/>
      <c r="AZ58" s="430"/>
    </row>
    <row r="59" spans="1:52">
      <c r="A59" s="430"/>
      <c r="B59" s="430"/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30"/>
      <c r="U59" s="430"/>
      <c r="V59" s="430"/>
      <c r="W59" s="430"/>
      <c r="X59" s="430"/>
      <c r="Y59" s="430"/>
      <c r="Z59" s="430"/>
      <c r="AA59" s="430"/>
      <c r="AB59" s="430"/>
      <c r="AC59" s="430"/>
      <c r="AD59" s="430"/>
      <c r="AE59" s="430"/>
      <c r="AF59" s="430"/>
      <c r="AG59" s="430"/>
      <c r="AH59" s="430"/>
      <c r="AI59" s="430"/>
      <c r="AJ59" s="430"/>
      <c r="AK59" s="430"/>
      <c r="AL59" s="430"/>
      <c r="AM59" s="430"/>
      <c r="AN59" s="430"/>
      <c r="AO59" s="430"/>
      <c r="AP59" s="430"/>
      <c r="AQ59" s="430"/>
      <c r="AR59" s="430"/>
      <c r="AS59" s="430"/>
      <c r="AT59" s="430"/>
      <c r="AU59" s="430"/>
      <c r="AV59" s="430"/>
      <c r="AW59" s="430"/>
      <c r="AX59" s="430"/>
      <c r="AY59" s="430"/>
      <c r="AZ59" s="430"/>
    </row>
    <row r="60" spans="1:52">
      <c r="A60" s="430"/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  <c r="Q60" s="430"/>
      <c r="R60" s="430"/>
      <c r="S60" s="430"/>
      <c r="T60" s="430"/>
      <c r="U60" s="430"/>
      <c r="V60" s="430"/>
      <c r="W60" s="430"/>
      <c r="X60" s="430"/>
      <c r="Y60" s="430"/>
      <c r="Z60" s="430"/>
      <c r="AA60" s="430"/>
      <c r="AB60" s="430"/>
      <c r="AC60" s="430"/>
      <c r="AD60" s="430"/>
      <c r="AE60" s="430"/>
      <c r="AF60" s="430"/>
      <c r="AG60" s="430"/>
      <c r="AH60" s="430"/>
      <c r="AI60" s="430"/>
      <c r="AJ60" s="430"/>
      <c r="AK60" s="430"/>
      <c r="AL60" s="430"/>
      <c r="AM60" s="430"/>
      <c r="AN60" s="430"/>
      <c r="AO60" s="430"/>
      <c r="AP60" s="430"/>
      <c r="AQ60" s="430"/>
      <c r="AR60" s="430"/>
      <c r="AS60" s="430"/>
      <c r="AT60" s="430"/>
      <c r="AU60" s="430"/>
      <c r="AV60" s="430"/>
      <c r="AW60" s="430"/>
      <c r="AX60" s="430"/>
      <c r="AY60" s="430"/>
      <c r="AZ60" s="430"/>
    </row>
    <row r="61" spans="1:52">
      <c r="A61" s="430"/>
      <c r="B61" s="430"/>
      <c r="C61" s="430"/>
      <c r="D61" s="430"/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30"/>
      <c r="Q61" s="430"/>
      <c r="R61" s="430"/>
      <c r="S61" s="430"/>
      <c r="T61" s="430"/>
      <c r="U61" s="430"/>
      <c r="V61" s="430"/>
      <c r="W61" s="430"/>
      <c r="X61" s="430"/>
      <c r="Y61" s="430"/>
      <c r="Z61" s="430"/>
      <c r="AA61" s="430"/>
      <c r="AB61" s="430"/>
      <c r="AC61" s="430"/>
      <c r="AD61" s="430"/>
      <c r="AE61" s="430"/>
      <c r="AF61" s="430"/>
      <c r="AG61" s="430"/>
      <c r="AH61" s="430"/>
      <c r="AI61" s="430"/>
      <c r="AJ61" s="430"/>
      <c r="AK61" s="430"/>
      <c r="AL61" s="430"/>
      <c r="AM61" s="430"/>
      <c r="AN61" s="430"/>
      <c r="AO61" s="430"/>
      <c r="AP61" s="430"/>
      <c r="AQ61" s="430"/>
      <c r="AR61" s="430"/>
      <c r="AS61" s="430"/>
      <c r="AT61" s="430"/>
      <c r="AU61" s="430"/>
      <c r="AV61" s="430"/>
      <c r="AW61" s="430"/>
      <c r="AX61" s="430"/>
      <c r="AY61" s="430"/>
      <c r="AZ61" s="430"/>
    </row>
    <row r="62" spans="1:52">
      <c r="A62" s="430"/>
      <c r="B62" s="430"/>
      <c r="C62" s="430"/>
      <c r="D62" s="430"/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  <c r="Q62" s="430"/>
      <c r="R62" s="430"/>
      <c r="S62" s="430"/>
      <c r="T62" s="430"/>
      <c r="U62" s="430"/>
      <c r="V62" s="430"/>
      <c r="W62" s="430"/>
      <c r="X62" s="430"/>
      <c r="Y62" s="430"/>
      <c r="Z62" s="430"/>
      <c r="AA62" s="430"/>
      <c r="AB62" s="430"/>
      <c r="AC62" s="430"/>
      <c r="AD62" s="430"/>
      <c r="AE62" s="430"/>
      <c r="AF62" s="430"/>
      <c r="AG62" s="430"/>
      <c r="AH62" s="430"/>
      <c r="AI62" s="430"/>
      <c r="AJ62" s="430"/>
      <c r="AK62" s="430"/>
      <c r="AL62" s="430"/>
      <c r="AM62" s="430"/>
      <c r="AN62" s="430"/>
      <c r="AO62" s="430"/>
      <c r="AP62" s="430"/>
      <c r="AQ62" s="430"/>
      <c r="AR62" s="430"/>
      <c r="AS62" s="430"/>
      <c r="AT62" s="430"/>
      <c r="AU62" s="430"/>
      <c r="AV62" s="430"/>
      <c r="AW62" s="430"/>
      <c r="AX62" s="430"/>
      <c r="AY62" s="430"/>
      <c r="AZ62" s="430"/>
    </row>
    <row r="63" spans="1:52">
      <c r="A63" s="430"/>
      <c r="B63" s="430"/>
      <c r="C63" s="430"/>
      <c r="D63" s="430"/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0"/>
      <c r="Q63" s="430"/>
      <c r="R63" s="430"/>
      <c r="S63" s="430"/>
      <c r="T63" s="430"/>
      <c r="U63" s="430"/>
      <c r="V63" s="430"/>
      <c r="W63" s="430"/>
      <c r="X63" s="430"/>
      <c r="Y63" s="430"/>
      <c r="Z63" s="430"/>
      <c r="AA63" s="430"/>
      <c r="AB63" s="430"/>
      <c r="AC63" s="430"/>
      <c r="AD63" s="430"/>
      <c r="AE63" s="430"/>
      <c r="AF63" s="430"/>
      <c r="AG63" s="430"/>
      <c r="AH63" s="430"/>
      <c r="AI63" s="430"/>
      <c r="AJ63" s="430"/>
      <c r="AK63" s="430"/>
      <c r="AL63" s="430"/>
      <c r="AM63" s="430"/>
      <c r="AN63" s="430"/>
      <c r="AO63" s="430"/>
      <c r="AP63" s="430"/>
      <c r="AQ63" s="430"/>
      <c r="AR63" s="430"/>
      <c r="AS63" s="430"/>
      <c r="AT63" s="430"/>
      <c r="AU63" s="430"/>
      <c r="AV63" s="430"/>
      <c r="AW63" s="430"/>
      <c r="AX63" s="430"/>
      <c r="AY63" s="430"/>
      <c r="AZ63" s="430"/>
    </row>
    <row r="64" spans="1:52">
      <c r="A64" s="430"/>
      <c r="B64" s="430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430"/>
      <c r="P64" s="430"/>
      <c r="Q64" s="430"/>
      <c r="R64" s="430"/>
      <c r="S64" s="430"/>
      <c r="T64" s="430"/>
      <c r="U64" s="430"/>
      <c r="V64" s="430"/>
      <c r="W64" s="430"/>
      <c r="X64" s="430"/>
      <c r="Y64" s="430"/>
      <c r="Z64" s="430"/>
      <c r="AA64" s="430"/>
      <c r="AB64" s="430"/>
      <c r="AC64" s="430"/>
      <c r="AD64" s="430"/>
      <c r="AE64" s="430"/>
      <c r="AF64" s="430"/>
      <c r="AG64" s="430"/>
      <c r="AH64" s="430"/>
      <c r="AI64" s="430"/>
      <c r="AJ64" s="430"/>
      <c r="AK64" s="430"/>
      <c r="AL64" s="430"/>
      <c r="AM64" s="430"/>
      <c r="AN64" s="430"/>
      <c r="AO64" s="430"/>
      <c r="AP64" s="430"/>
      <c r="AQ64" s="430"/>
      <c r="AR64" s="430"/>
      <c r="AS64" s="430"/>
      <c r="AT64" s="430"/>
      <c r="AU64" s="430"/>
      <c r="AV64" s="430"/>
      <c r="AW64" s="430"/>
      <c r="AX64" s="430"/>
      <c r="AY64" s="430"/>
      <c r="AZ64" s="430"/>
    </row>
    <row r="65" spans="1:52">
      <c r="A65" s="430"/>
      <c r="B65" s="430"/>
      <c r="C65" s="430"/>
      <c r="D65" s="430"/>
      <c r="E65" s="430"/>
      <c r="F65" s="430"/>
      <c r="G65" s="430"/>
      <c r="H65" s="430"/>
      <c r="I65" s="430"/>
      <c r="J65" s="430"/>
      <c r="K65" s="430"/>
      <c r="L65" s="430"/>
      <c r="M65" s="430"/>
      <c r="N65" s="430"/>
      <c r="O65" s="430"/>
      <c r="P65" s="430"/>
      <c r="Q65" s="430"/>
      <c r="R65" s="430"/>
      <c r="S65" s="430"/>
      <c r="T65" s="430"/>
      <c r="U65" s="430"/>
      <c r="V65" s="430"/>
      <c r="W65" s="430"/>
      <c r="X65" s="430"/>
      <c r="Y65" s="430"/>
      <c r="Z65" s="430"/>
      <c r="AA65" s="430"/>
      <c r="AB65" s="430"/>
      <c r="AC65" s="430"/>
      <c r="AD65" s="430"/>
      <c r="AE65" s="430"/>
      <c r="AF65" s="430"/>
      <c r="AG65" s="430"/>
      <c r="AH65" s="430"/>
      <c r="AI65" s="430"/>
      <c r="AJ65" s="430"/>
      <c r="AK65" s="430"/>
      <c r="AL65" s="430"/>
      <c r="AM65" s="430"/>
      <c r="AN65" s="430"/>
      <c r="AO65" s="430"/>
      <c r="AP65" s="430"/>
      <c r="AQ65" s="430"/>
      <c r="AR65" s="430"/>
      <c r="AS65" s="430"/>
      <c r="AT65" s="430"/>
      <c r="AU65" s="430"/>
      <c r="AV65" s="430"/>
      <c r="AW65" s="430"/>
      <c r="AX65" s="430"/>
      <c r="AY65" s="430"/>
      <c r="AZ65" s="430"/>
    </row>
    <row r="66" spans="1:52">
      <c r="A66" s="430"/>
      <c r="B66" s="430"/>
      <c r="C66" s="430"/>
      <c r="D66" s="430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  <c r="Q66" s="430"/>
      <c r="R66" s="430"/>
      <c r="S66" s="430"/>
      <c r="T66" s="430"/>
      <c r="U66" s="430"/>
      <c r="V66" s="430"/>
      <c r="W66" s="430"/>
      <c r="X66" s="430"/>
      <c r="Y66" s="430"/>
      <c r="Z66" s="430"/>
      <c r="AA66" s="430"/>
      <c r="AB66" s="430"/>
      <c r="AC66" s="430"/>
      <c r="AD66" s="430"/>
      <c r="AE66" s="430"/>
      <c r="AF66" s="430"/>
      <c r="AG66" s="430"/>
      <c r="AH66" s="430"/>
      <c r="AI66" s="430"/>
      <c r="AJ66" s="430"/>
      <c r="AK66" s="430"/>
      <c r="AL66" s="430"/>
      <c r="AM66" s="430"/>
      <c r="AN66" s="430"/>
      <c r="AO66" s="430"/>
      <c r="AP66" s="430"/>
      <c r="AQ66" s="430"/>
      <c r="AR66" s="430"/>
      <c r="AS66" s="430"/>
      <c r="AT66" s="430"/>
      <c r="AU66" s="430"/>
      <c r="AV66" s="430"/>
      <c r="AW66" s="430"/>
      <c r="AX66" s="430"/>
      <c r="AY66" s="430"/>
      <c r="AZ66" s="430"/>
    </row>
    <row r="67" spans="1:52">
      <c r="A67" s="430"/>
      <c r="B67" s="430"/>
      <c r="C67" s="430"/>
      <c r="D67" s="430"/>
      <c r="E67" s="430"/>
      <c r="F67" s="430"/>
      <c r="G67" s="430"/>
      <c r="H67" s="430"/>
      <c r="I67" s="430"/>
      <c r="J67" s="430"/>
      <c r="K67" s="430"/>
      <c r="L67" s="430"/>
      <c r="M67" s="430"/>
      <c r="N67" s="430"/>
      <c r="O67" s="430"/>
      <c r="P67" s="430"/>
      <c r="Q67" s="430"/>
      <c r="R67" s="430"/>
      <c r="S67" s="430"/>
      <c r="T67" s="430"/>
      <c r="U67" s="430"/>
      <c r="V67" s="430"/>
      <c r="W67" s="430"/>
      <c r="X67" s="430"/>
      <c r="Y67" s="430"/>
      <c r="Z67" s="430"/>
      <c r="AA67" s="430"/>
      <c r="AB67" s="430"/>
      <c r="AC67" s="430"/>
      <c r="AD67" s="430"/>
      <c r="AE67" s="430"/>
      <c r="AF67" s="430"/>
      <c r="AG67" s="430"/>
      <c r="AH67" s="430"/>
      <c r="AI67" s="430"/>
      <c r="AJ67" s="430"/>
      <c r="AK67" s="430"/>
      <c r="AL67" s="430"/>
      <c r="AM67" s="430"/>
      <c r="AN67" s="430"/>
      <c r="AO67" s="430"/>
      <c r="AP67" s="430"/>
      <c r="AQ67" s="430"/>
      <c r="AR67" s="430"/>
      <c r="AS67" s="430"/>
      <c r="AT67" s="430"/>
      <c r="AU67" s="430"/>
      <c r="AV67" s="430"/>
      <c r="AW67" s="430"/>
      <c r="AX67" s="430"/>
      <c r="AY67" s="430"/>
      <c r="AZ67" s="430"/>
    </row>
    <row r="68" spans="1:52">
      <c r="A68" s="430"/>
      <c r="B68" s="430"/>
      <c r="C68" s="430"/>
      <c r="D68" s="430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0"/>
      <c r="AL68" s="430"/>
      <c r="AM68" s="430"/>
      <c r="AN68" s="430"/>
      <c r="AO68" s="430"/>
      <c r="AP68" s="430"/>
      <c r="AQ68" s="430"/>
      <c r="AR68" s="430"/>
      <c r="AS68" s="430"/>
      <c r="AT68" s="430"/>
      <c r="AU68" s="430"/>
      <c r="AV68" s="430"/>
      <c r="AW68" s="430"/>
      <c r="AX68" s="430"/>
      <c r="AY68" s="430"/>
      <c r="AZ68" s="430"/>
    </row>
    <row r="69" spans="1:52">
      <c r="A69" s="430"/>
      <c r="B69" s="430"/>
      <c r="C69" s="430"/>
      <c r="D69" s="430"/>
      <c r="E69" s="430"/>
      <c r="F69" s="430"/>
      <c r="G69" s="430"/>
      <c r="H69" s="430"/>
      <c r="I69" s="430"/>
      <c r="J69" s="430"/>
      <c r="K69" s="430"/>
      <c r="L69" s="430"/>
      <c r="M69" s="430"/>
      <c r="N69" s="430"/>
      <c r="O69" s="430"/>
      <c r="P69" s="430"/>
      <c r="Q69" s="430"/>
      <c r="R69" s="430"/>
      <c r="S69" s="430"/>
      <c r="T69" s="430"/>
      <c r="U69" s="430"/>
      <c r="V69" s="430"/>
      <c r="W69" s="430"/>
      <c r="X69" s="430"/>
      <c r="Y69" s="430"/>
      <c r="Z69" s="430"/>
      <c r="AA69" s="430"/>
      <c r="AB69" s="430"/>
      <c r="AC69" s="430"/>
      <c r="AD69" s="430"/>
      <c r="AE69" s="430"/>
      <c r="AF69" s="430"/>
      <c r="AG69" s="430"/>
      <c r="AH69" s="430"/>
      <c r="AI69" s="430"/>
      <c r="AJ69" s="430"/>
      <c r="AK69" s="430"/>
      <c r="AL69" s="430"/>
      <c r="AM69" s="430"/>
      <c r="AN69" s="430"/>
      <c r="AO69" s="430"/>
      <c r="AP69" s="430"/>
      <c r="AQ69" s="430"/>
      <c r="AR69" s="430"/>
      <c r="AS69" s="430"/>
      <c r="AT69" s="430"/>
      <c r="AU69" s="430"/>
      <c r="AV69" s="430"/>
      <c r="AW69" s="430"/>
      <c r="AX69" s="430"/>
      <c r="AY69" s="430"/>
      <c r="AZ69" s="430"/>
    </row>
    <row r="70" spans="1:52">
      <c r="A70" s="430"/>
      <c r="B70" s="430"/>
      <c r="C70" s="430"/>
      <c r="D70" s="430"/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  <c r="AC70" s="430"/>
      <c r="AD70" s="430"/>
      <c r="AE70" s="430"/>
      <c r="AF70" s="430"/>
      <c r="AG70" s="430"/>
      <c r="AH70" s="430"/>
      <c r="AI70" s="430"/>
      <c r="AJ70" s="430"/>
      <c r="AK70" s="430"/>
      <c r="AL70" s="430"/>
      <c r="AM70" s="430"/>
      <c r="AN70" s="430"/>
      <c r="AO70" s="430"/>
      <c r="AP70" s="430"/>
      <c r="AQ70" s="430"/>
      <c r="AR70" s="430"/>
      <c r="AS70" s="430"/>
      <c r="AT70" s="430"/>
      <c r="AU70" s="430"/>
      <c r="AV70" s="430"/>
      <c r="AW70" s="430"/>
      <c r="AX70" s="430"/>
      <c r="AY70" s="430"/>
      <c r="AZ70" s="430"/>
    </row>
    <row r="71" spans="1:52">
      <c r="A71" s="430"/>
      <c r="B71" s="430"/>
      <c r="C71" s="430"/>
      <c r="D71" s="430"/>
      <c r="E71" s="430"/>
      <c r="F71" s="430"/>
      <c r="G71" s="430"/>
      <c r="H71" s="430"/>
      <c r="I71" s="430"/>
      <c r="J71" s="430"/>
      <c r="K71" s="430"/>
      <c r="L71" s="430"/>
      <c r="M71" s="430"/>
      <c r="N71" s="430"/>
      <c r="O71" s="430"/>
      <c r="P71" s="430"/>
      <c r="Q71" s="430"/>
      <c r="R71" s="430"/>
      <c r="S71" s="430"/>
      <c r="T71" s="430"/>
      <c r="U71" s="430"/>
      <c r="V71" s="430"/>
      <c r="W71" s="430"/>
      <c r="X71" s="430"/>
      <c r="Y71" s="430"/>
      <c r="Z71" s="430"/>
      <c r="AA71" s="430"/>
      <c r="AB71" s="430"/>
      <c r="AC71" s="430"/>
      <c r="AD71" s="430"/>
      <c r="AE71" s="430"/>
      <c r="AF71" s="430"/>
      <c r="AG71" s="430"/>
      <c r="AH71" s="430"/>
      <c r="AI71" s="430"/>
      <c r="AJ71" s="430"/>
      <c r="AK71" s="430"/>
      <c r="AL71" s="430"/>
      <c r="AM71" s="430"/>
      <c r="AN71" s="430"/>
      <c r="AO71" s="430"/>
      <c r="AP71" s="430"/>
      <c r="AQ71" s="430"/>
      <c r="AR71" s="430"/>
      <c r="AS71" s="430"/>
      <c r="AT71" s="430"/>
      <c r="AU71" s="430"/>
      <c r="AV71" s="430"/>
      <c r="AW71" s="430"/>
      <c r="AX71" s="430"/>
      <c r="AY71" s="430"/>
      <c r="AZ71" s="430"/>
    </row>
    <row r="72" spans="1:52">
      <c r="A72" s="430"/>
      <c r="B72" s="430"/>
      <c r="C72" s="430"/>
      <c r="D72" s="430"/>
      <c r="E72" s="430"/>
      <c r="F72" s="430"/>
      <c r="G72" s="430"/>
      <c r="H72" s="430"/>
      <c r="I72" s="430"/>
      <c r="J72" s="430"/>
      <c r="K72" s="430"/>
      <c r="L72" s="430"/>
      <c r="M72" s="430"/>
      <c r="N72" s="430"/>
      <c r="O72" s="430"/>
      <c r="P72" s="430"/>
      <c r="Q72" s="430"/>
      <c r="R72" s="430"/>
      <c r="S72" s="430"/>
      <c r="T72" s="430"/>
      <c r="U72" s="430"/>
      <c r="V72" s="430"/>
      <c r="W72" s="430"/>
      <c r="X72" s="430"/>
      <c r="Y72" s="430"/>
      <c r="Z72" s="430"/>
      <c r="AA72" s="430"/>
      <c r="AB72" s="430"/>
      <c r="AC72" s="430"/>
      <c r="AD72" s="430"/>
      <c r="AE72" s="430"/>
      <c r="AF72" s="430"/>
      <c r="AG72" s="430"/>
      <c r="AH72" s="430"/>
      <c r="AI72" s="430"/>
      <c r="AJ72" s="430"/>
      <c r="AK72" s="430"/>
      <c r="AL72" s="430"/>
      <c r="AM72" s="430"/>
      <c r="AN72" s="430"/>
      <c r="AO72" s="430"/>
      <c r="AP72" s="430"/>
      <c r="AQ72" s="430"/>
      <c r="AR72" s="430"/>
      <c r="AS72" s="430"/>
      <c r="AT72" s="430"/>
      <c r="AU72" s="430"/>
      <c r="AV72" s="430"/>
      <c r="AW72" s="430"/>
      <c r="AX72" s="430"/>
      <c r="AY72" s="430"/>
      <c r="AZ72" s="430"/>
    </row>
    <row r="73" spans="1:52">
      <c r="A73" s="430"/>
      <c r="B73" s="430"/>
      <c r="C73" s="430"/>
      <c r="D73" s="430"/>
      <c r="E73" s="430"/>
      <c r="F73" s="430"/>
      <c r="G73" s="430"/>
      <c r="H73" s="430"/>
      <c r="I73" s="430"/>
      <c r="J73" s="430"/>
      <c r="K73" s="430"/>
      <c r="L73" s="430"/>
      <c r="M73" s="430"/>
      <c r="N73" s="430"/>
      <c r="O73" s="430"/>
      <c r="P73" s="430"/>
      <c r="Q73" s="430"/>
      <c r="R73" s="430"/>
      <c r="S73" s="430"/>
      <c r="T73" s="430"/>
      <c r="U73" s="430"/>
      <c r="V73" s="430"/>
      <c r="W73" s="430"/>
      <c r="X73" s="430"/>
      <c r="Y73" s="430"/>
      <c r="Z73" s="430"/>
      <c r="AA73" s="430"/>
      <c r="AB73" s="430"/>
      <c r="AC73" s="430"/>
      <c r="AD73" s="430"/>
      <c r="AE73" s="430"/>
      <c r="AF73" s="430"/>
      <c r="AG73" s="430"/>
      <c r="AH73" s="430"/>
      <c r="AI73" s="430"/>
      <c r="AJ73" s="430"/>
      <c r="AK73" s="430"/>
      <c r="AL73" s="430"/>
      <c r="AM73" s="430"/>
      <c r="AN73" s="430"/>
      <c r="AO73" s="430"/>
      <c r="AP73" s="430"/>
      <c r="AQ73" s="430"/>
      <c r="AR73" s="430"/>
      <c r="AS73" s="430"/>
      <c r="AT73" s="430"/>
      <c r="AU73" s="430"/>
      <c r="AV73" s="430"/>
      <c r="AW73" s="430"/>
      <c r="AX73" s="430"/>
      <c r="AY73" s="430"/>
      <c r="AZ73" s="430"/>
    </row>
    <row r="74" spans="1:52">
      <c r="A74" s="430"/>
      <c r="B74" s="430"/>
      <c r="C74" s="430"/>
      <c r="D74" s="430"/>
      <c r="E74" s="430"/>
      <c r="F74" s="430"/>
      <c r="G74" s="430"/>
      <c r="H74" s="430"/>
      <c r="I74" s="430"/>
      <c r="J74" s="430"/>
      <c r="K74" s="430"/>
      <c r="L74" s="430"/>
      <c r="M74" s="430"/>
      <c r="N74" s="430"/>
      <c r="O74" s="430"/>
      <c r="P74" s="430"/>
      <c r="Q74" s="430"/>
      <c r="R74" s="430"/>
      <c r="S74" s="430"/>
      <c r="T74" s="430"/>
      <c r="U74" s="430"/>
      <c r="V74" s="430"/>
      <c r="W74" s="430"/>
      <c r="X74" s="430"/>
      <c r="Y74" s="430"/>
      <c r="Z74" s="430"/>
      <c r="AA74" s="430"/>
      <c r="AB74" s="430"/>
      <c r="AC74" s="430"/>
      <c r="AD74" s="430"/>
      <c r="AE74" s="430"/>
      <c r="AF74" s="430"/>
      <c r="AG74" s="430"/>
      <c r="AH74" s="430"/>
      <c r="AI74" s="430"/>
      <c r="AJ74" s="430"/>
      <c r="AK74" s="430"/>
      <c r="AL74" s="430"/>
      <c r="AM74" s="430"/>
      <c r="AN74" s="430"/>
      <c r="AO74" s="430"/>
      <c r="AP74" s="430"/>
      <c r="AQ74" s="430"/>
      <c r="AR74" s="430"/>
      <c r="AS74" s="430"/>
      <c r="AT74" s="430"/>
      <c r="AU74" s="430"/>
      <c r="AV74" s="430"/>
      <c r="AW74" s="430"/>
      <c r="AX74" s="430"/>
      <c r="AY74" s="430"/>
      <c r="AZ74" s="430"/>
    </row>
    <row r="75" spans="1:52">
      <c r="A75" s="430"/>
      <c r="B75" s="430"/>
      <c r="C75" s="430"/>
      <c r="D75" s="430"/>
      <c r="E75" s="430"/>
      <c r="F75" s="430"/>
      <c r="G75" s="430"/>
      <c r="H75" s="430"/>
      <c r="I75" s="430"/>
      <c r="J75" s="430"/>
      <c r="K75" s="430"/>
      <c r="L75" s="430"/>
      <c r="M75" s="430"/>
      <c r="N75" s="430"/>
      <c r="O75" s="430"/>
      <c r="P75" s="430"/>
      <c r="Q75" s="430"/>
      <c r="R75" s="430"/>
      <c r="S75" s="430"/>
      <c r="T75" s="430"/>
      <c r="U75" s="430"/>
      <c r="V75" s="430"/>
      <c r="W75" s="430"/>
      <c r="X75" s="430"/>
      <c r="Y75" s="430"/>
      <c r="Z75" s="430"/>
      <c r="AA75" s="430"/>
      <c r="AB75" s="430"/>
      <c r="AC75" s="430"/>
      <c r="AD75" s="430"/>
      <c r="AE75" s="430"/>
      <c r="AF75" s="430"/>
      <c r="AG75" s="430"/>
      <c r="AH75" s="430"/>
      <c r="AI75" s="430"/>
      <c r="AJ75" s="430"/>
      <c r="AK75" s="430"/>
      <c r="AL75" s="430"/>
      <c r="AM75" s="430"/>
      <c r="AN75" s="430"/>
      <c r="AO75" s="430"/>
      <c r="AP75" s="430"/>
      <c r="AQ75" s="430"/>
      <c r="AR75" s="430"/>
      <c r="AS75" s="430"/>
      <c r="AT75" s="430"/>
      <c r="AU75" s="430"/>
      <c r="AV75" s="430"/>
      <c r="AW75" s="430"/>
      <c r="AX75" s="430"/>
      <c r="AY75" s="430"/>
      <c r="AZ75" s="430"/>
    </row>
    <row r="76" spans="1:52">
      <c r="A76" s="430"/>
      <c r="B76" s="430"/>
      <c r="C76" s="430"/>
      <c r="D76" s="430"/>
      <c r="E76" s="430"/>
      <c r="F76" s="430"/>
      <c r="G76" s="430"/>
      <c r="H76" s="430"/>
      <c r="I76" s="430"/>
      <c r="J76" s="430"/>
      <c r="K76" s="430"/>
      <c r="L76" s="430"/>
      <c r="M76" s="430"/>
      <c r="N76" s="430"/>
      <c r="O76" s="430"/>
      <c r="P76" s="430"/>
      <c r="Q76" s="430"/>
      <c r="R76" s="430"/>
      <c r="S76" s="430"/>
      <c r="T76" s="430"/>
      <c r="U76" s="430"/>
      <c r="V76" s="430"/>
      <c r="W76" s="430"/>
      <c r="X76" s="430"/>
      <c r="Y76" s="430"/>
      <c r="Z76" s="430"/>
      <c r="AA76" s="430"/>
      <c r="AB76" s="430"/>
      <c r="AC76" s="430"/>
      <c r="AD76" s="430"/>
      <c r="AE76" s="430"/>
      <c r="AF76" s="430"/>
      <c r="AG76" s="430"/>
      <c r="AH76" s="430"/>
      <c r="AI76" s="430"/>
      <c r="AJ76" s="430"/>
      <c r="AK76" s="430"/>
      <c r="AL76" s="430"/>
      <c r="AM76" s="430"/>
      <c r="AN76" s="430"/>
      <c r="AO76" s="430"/>
      <c r="AP76" s="430"/>
      <c r="AQ76" s="430"/>
      <c r="AR76" s="430"/>
      <c r="AS76" s="430"/>
      <c r="AT76" s="430"/>
      <c r="AU76" s="430"/>
      <c r="AV76" s="430"/>
      <c r="AW76" s="430"/>
      <c r="AX76" s="430"/>
      <c r="AY76" s="430"/>
      <c r="AZ76" s="430"/>
    </row>
    <row r="77" spans="1:52">
      <c r="A77" s="430"/>
      <c r="B77" s="430"/>
      <c r="C77" s="430"/>
      <c r="D77" s="430"/>
      <c r="E77" s="430"/>
      <c r="F77" s="430"/>
      <c r="G77" s="430"/>
      <c r="H77" s="430"/>
      <c r="I77" s="430"/>
      <c r="J77" s="430"/>
      <c r="K77" s="430"/>
      <c r="L77" s="430"/>
      <c r="M77" s="430"/>
      <c r="N77" s="430"/>
      <c r="O77" s="430"/>
      <c r="P77" s="430"/>
      <c r="Q77" s="430"/>
      <c r="R77" s="430"/>
      <c r="S77" s="430"/>
      <c r="T77" s="430"/>
      <c r="U77" s="430"/>
      <c r="V77" s="430"/>
      <c r="W77" s="430"/>
      <c r="X77" s="430"/>
      <c r="Y77" s="430"/>
      <c r="Z77" s="430"/>
      <c r="AA77" s="430"/>
      <c r="AB77" s="430"/>
      <c r="AC77" s="430"/>
      <c r="AD77" s="430"/>
      <c r="AE77" s="430"/>
      <c r="AF77" s="430"/>
      <c r="AG77" s="430"/>
      <c r="AH77" s="430"/>
      <c r="AI77" s="430"/>
      <c r="AJ77" s="430"/>
      <c r="AK77" s="430"/>
      <c r="AL77" s="430"/>
      <c r="AM77" s="430"/>
      <c r="AN77" s="430"/>
      <c r="AO77" s="430"/>
      <c r="AP77" s="430"/>
      <c r="AQ77" s="430"/>
      <c r="AR77" s="430"/>
      <c r="AS77" s="430"/>
      <c r="AT77" s="430"/>
      <c r="AU77" s="430"/>
      <c r="AV77" s="430"/>
      <c r="AW77" s="430"/>
      <c r="AX77" s="430"/>
      <c r="AY77" s="430"/>
      <c r="AZ77" s="430"/>
    </row>
    <row r="78" spans="1:52">
      <c r="A78" s="430"/>
      <c r="B78" s="430"/>
      <c r="C78" s="430"/>
      <c r="D78" s="430"/>
      <c r="E78" s="430"/>
      <c r="F78" s="430"/>
      <c r="G78" s="430"/>
      <c r="H78" s="430"/>
      <c r="I78" s="430"/>
      <c r="J78" s="430"/>
      <c r="K78" s="430"/>
      <c r="L78" s="430"/>
      <c r="M78" s="430"/>
      <c r="N78" s="430"/>
      <c r="O78" s="430"/>
      <c r="P78" s="430"/>
      <c r="Q78" s="430"/>
      <c r="R78" s="430"/>
      <c r="S78" s="430"/>
      <c r="T78" s="430"/>
      <c r="U78" s="430"/>
      <c r="V78" s="430"/>
      <c r="W78" s="430"/>
      <c r="X78" s="430"/>
      <c r="Y78" s="430"/>
      <c r="Z78" s="430"/>
      <c r="AA78" s="430"/>
      <c r="AB78" s="430"/>
      <c r="AC78" s="430"/>
      <c r="AD78" s="430"/>
      <c r="AE78" s="430"/>
      <c r="AF78" s="430"/>
      <c r="AG78" s="430"/>
      <c r="AH78" s="430"/>
      <c r="AI78" s="430"/>
      <c r="AJ78" s="430"/>
      <c r="AK78" s="430"/>
      <c r="AL78" s="430"/>
      <c r="AM78" s="430"/>
      <c r="AN78" s="430"/>
      <c r="AO78" s="430"/>
      <c r="AP78" s="430"/>
      <c r="AQ78" s="430"/>
      <c r="AR78" s="430"/>
      <c r="AS78" s="430"/>
      <c r="AT78" s="430"/>
      <c r="AU78" s="430"/>
      <c r="AV78" s="430"/>
      <c r="AW78" s="430"/>
      <c r="AX78" s="430"/>
      <c r="AY78" s="430"/>
      <c r="AZ78" s="430"/>
    </row>
    <row r="79" spans="1:52">
      <c r="A79" s="430"/>
      <c r="B79" s="430"/>
      <c r="C79" s="430"/>
      <c r="D79" s="430"/>
      <c r="E79" s="430"/>
      <c r="F79" s="430"/>
      <c r="G79" s="430"/>
      <c r="H79" s="430"/>
      <c r="I79" s="430"/>
      <c r="J79" s="430"/>
      <c r="K79" s="430"/>
      <c r="L79" s="430"/>
      <c r="M79" s="430"/>
      <c r="N79" s="430"/>
      <c r="O79" s="430"/>
      <c r="P79" s="430"/>
      <c r="Q79" s="430"/>
      <c r="R79" s="430"/>
      <c r="S79" s="430"/>
      <c r="T79" s="430"/>
      <c r="U79" s="430"/>
      <c r="V79" s="430"/>
      <c r="W79" s="430"/>
      <c r="X79" s="430"/>
      <c r="Y79" s="430"/>
      <c r="Z79" s="430"/>
      <c r="AA79" s="430"/>
      <c r="AB79" s="430"/>
      <c r="AC79" s="430"/>
      <c r="AD79" s="430"/>
      <c r="AE79" s="430"/>
      <c r="AF79" s="430"/>
      <c r="AG79" s="430"/>
      <c r="AH79" s="430"/>
      <c r="AI79" s="430"/>
      <c r="AJ79" s="430"/>
      <c r="AK79" s="430"/>
      <c r="AL79" s="430"/>
      <c r="AM79" s="430"/>
      <c r="AN79" s="430"/>
      <c r="AO79" s="430"/>
      <c r="AP79" s="430"/>
      <c r="AQ79" s="430"/>
      <c r="AR79" s="430"/>
      <c r="AS79" s="430"/>
      <c r="AT79" s="430"/>
      <c r="AU79" s="430"/>
      <c r="AV79" s="430"/>
      <c r="AW79" s="430"/>
      <c r="AX79" s="430"/>
      <c r="AY79" s="430"/>
      <c r="AZ79" s="430"/>
    </row>
    <row r="80" spans="1:52">
      <c r="A80" s="430"/>
      <c r="B80" s="430"/>
      <c r="C80" s="430"/>
      <c r="D80" s="430"/>
      <c r="E80" s="430"/>
      <c r="F80" s="430"/>
      <c r="G80" s="430"/>
      <c r="H80" s="430"/>
      <c r="I80" s="430"/>
      <c r="J80" s="430"/>
      <c r="K80" s="430"/>
      <c r="L80" s="430"/>
      <c r="M80" s="430"/>
      <c r="N80" s="430"/>
      <c r="O80" s="430"/>
      <c r="P80" s="430"/>
      <c r="Q80" s="430"/>
      <c r="R80" s="430"/>
      <c r="S80" s="430"/>
      <c r="T80" s="430"/>
      <c r="U80" s="430"/>
      <c r="V80" s="430"/>
      <c r="W80" s="430"/>
      <c r="X80" s="430"/>
      <c r="Y80" s="430"/>
      <c r="Z80" s="430"/>
      <c r="AA80" s="430"/>
      <c r="AB80" s="430"/>
      <c r="AC80" s="430"/>
      <c r="AD80" s="430"/>
      <c r="AE80" s="430"/>
      <c r="AF80" s="430"/>
      <c r="AG80" s="430"/>
      <c r="AH80" s="430"/>
      <c r="AI80" s="430"/>
      <c r="AJ80" s="430"/>
      <c r="AK80" s="430"/>
      <c r="AL80" s="430"/>
      <c r="AM80" s="430"/>
      <c r="AN80" s="430"/>
      <c r="AO80" s="430"/>
      <c r="AP80" s="430"/>
      <c r="AQ80" s="430"/>
      <c r="AR80" s="430"/>
      <c r="AS80" s="430"/>
      <c r="AT80" s="430"/>
      <c r="AU80" s="430"/>
      <c r="AV80" s="430"/>
      <c r="AW80" s="430"/>
      <c r="AX80" s="430"/>
      <c r="AY80" s="430"/>
      <c r="AZ80" s="430"/>
    </row>
    <row r="81" spans="1:52">
      <c r="A81" s="430"/>
      <c r="B81" s="430"/>
      <c r="C81" s="430"/>
      <c r="D81" s="430"/>
      <c r="E81" s="430"/>
      <c r="F81" s="430"/>
      <c r="G81" s="430"/>
      <c r="H81" s="430"/>
      <c r="I81" s="430"/>
      <c r="J81" s="430"/>
      <c r="K81" s="430"/>
      <c r="L81" s="430"/>
      <c r="M81" s="430"/>
      <c r="N81" s="430"/>
      <c r="O81" s="430"/>
      <c r="P81" s="430"/>
      <c r="Q81" s="430"/>
      <c r="R81" s="430"/>
      <c r="S81" s="430"/>
      <c r="T81" s="430"/>
      <c r="U81" s="430"/>
      <c r="V81" s="430"/>
      <c r="W81" s="430"/>
      <c r="X81" s="430"/>
      <c r="Y81" s="430"/>
      <c r="Z81" s="430"/>
      <c r="AA81" s="430"/>
      <c r="AB81" s="430"/>
      <c r="AC81" s="430"/>
      <c r="AD81" s="430"/>
      <c r="AE81" s="430"/>
      <c r="AF81" s="430"/>
      <c r="AG81" s="430"/>
      <c r="AH81" s="430"/>
      <c r="AI81" s="430"/>
      <c r="AJ81" s="430"/>
      <c r="AK81" s="430"/>
      <c r="AL81" s="430"/>
      <c r="AM81" s="430"/>
      <c r="AN81" s="430"/>
      <c r="AO81" s="430"/>
      <c r="AP81" s="430"/>
      <c r="AQ81" s="430"/>
      <c r="AR81" s="430"/>
      <c r="AS81" s="430"/>
      <c r="AT81" s="430"/>
      <c r="AU81" s="430"/>
      <c r="AV81" s="430"/>
      <c r="AW81" s="430"/>
      <c r="AX81" s="430"/>
      <c r="AY81" s="430"/>
      <c r="AZ81" s="430"/>
    </row>
    <row r="82" spans="1:52">
      <c r="A82" s="430"/>
      <c r="B82" s="430"/>
      <c r="C82" s="430"/>
      <c r="D82" s="430"/>
      <c r="E82" s="430"/>
      <c r="F82" s="430"/>
      <c r="G82" s="430"/>
      <c r="H82" s="430"/>
      <c r="I82" s="430"/>
      <c r="J82" s="430"/>
      <c r="K82" s="430"/>
      <c r="L82" s="430"/>
      <c r="M82" s="430"/>
      <c r="N82" s="430"/>
      <c r="O82" s="430"/>
      <c r="P82" s="430"/>
      <c r="Q82" s="430"/>
      <c r="R82" s="430"/>
      <c r="S82" s="430"/>
      <c r="T82" s="430"/>
      <c r="U82" s="430"/>
      <c r="V82" s="430"/>
      <c r="W82" s="430"/>
      <c r="X82" s="430"/>
      <c r="Y82" s="430"/>
      <c r="Z82" s="430"/>
      <c r="AA82" s="430"/>
      <c r="AB82" s="430"/>
      <c r="AC82" s="430"/>
      <c r="AD82" s="430"/>
      <c r="AE82" s="430"/>
      <c r="AF82" s="430"/>
      <c r="AG82" s="430"/>
      <c r="AH82" s="430"/>
      <c r="AI82" s="430"/>
      <c r="AJ82" s="430"/>
      <c r="AK82" s="430"/>
      <c r="AL82" s="430"/>
      <c r="AM82" s="430"/>
      <c r="AN82" s="430"/>
      <c r="AO82" s="430"/>
      <c r="AP82" s="430"/>
      <c r="AQ82" s="430"/>
      <c r="AR82" s="430"/>
      <c r="AS82" s="430"/>
      <c r="AT82" s="430"/>
      <c r="AU82" s="430"/>
      <c r="AV82" s="430"/>
      <c r="AW82" s="430"/>
      <c r="AX82" s="430"/>
      <c r="AY82" s="430"/>
      <c r="AZ82" s="430"/>
    </row>
    <row r="83" spans="1:52">
      <c r="A83" s="430"/>
      <c r="B83" s="430"/>
      <c r="C83" s="430"/>
      <c r="D83" s="430"/>
      <c r="E83" s="430"/>
      <c r="F83" s="430"/>
      <c r="G83" s="430"/>
      <c r="H83" s="430"/>
      <c r="I83" s="430"/>
      <c r="J83" s="430"/>
      <c r="K83" s="430"/>
      <c r="L83" s="430"/>
      <c r="M83" s="430"/>
      <c r="N83" s="430"/>
      <c r="O83" s="430"/>
      <c r="P83" s="430"/>
      <c r="Q83" s="430"/>
      <c r="R83" s="430"/>
      <c r="S83" s="430"/>
      <c r="T83" s="430"/>
      <c r="U83" s="430"/>
      <c r="V83" s="430"/>
      <c r="W83" s="430"/>
      <c r="X83" s="430"/>
      <c r="Y83" s="430"/>
      <c r="Z83" s="430"/>
      <c r="AA83" s="430"/>
      <c r="AB83" s="430"/>
      <c r="AC83" s="430"/>
      <c r="AD83" s="430"/>
      <c r="AE83" s="430"/>
      <c r="AF83" s="430"/>
      <c r="AG83" s="430"/>
      <c r="AH83" s="430"/>
      <c r="AI83" s="430"/>
      <c r="AJ83" s="430"/>
      <c r="AK83" s="430"/>
      <c r="AL83" s="430"/>
      <c r="AM83" s="430"/>
      <c r="AN83" s="430"/>
      <c r="AO83" s="430"/>
      <c r="AP83" s="430"/>
      <c r="AQ83" s="430"/>
      <c r="AR83" s="430"/>
      <c r="AS83" s="430"/>
      <c r="AT83" s="430"/>
      <c r="AU83" s="430"/>
      <c r="AV83" s="430"/>
      <c r="AW83" s="430"/>
      <c r="AX83" s="430"/>
      <c r="AY83" s="430"/>
      <c r="AZ83" s="430"/>
    </row>
    <row r="84" spans="1:52">
      <c r="A84" s="430"/>
      <c r="B84" s="430"/>
      <c r="C84" s="430"/>
      <c r="D84" s="430"/>
      <c r="E84" s="430"/>
      <c r="F84" s="430"/>
      <c r="G84" s="430"/>
      <c r="H84" s="430"/>
      <c r="I84" s="430"/>
      <c r="J84" s="430"/>
      <c r="K84" s="430"/>
      <c r="L84" s="430"/>
      <c r="M84" s="430"/>
      <c r="N84" s="430"/>
      <c r="O84" s="430"/>
      <c r="P84" s="430"/>
      <c r="Q84" s="430"/>
      <c r="R84" s="430"/>
      <c r="S84" s="430"/>
      <c r="T84" s="430"/>
      <c r="U84" s="430"/>
      <c r="V84" s="430"/>
      <c r="W84" s="430"/>
      <c r="X84" s="430"/>
      <c r="Y84" s="430"/>
      <c r="Z84" s="430"/>
      <c r="AA84" s="430"/>
      <c r="AB84" s="430"/>
      <c r="AC84" s="430"/>
      <c r="AD84" s="430"/>
      <c r="AE84" s="430"/>
      <c r="AF84" s="430"/>
      <c r="AG84" s="430"/>
      <c r="AH84" s="430"/>
      <c r="AI84" s="430"/>
      <c r="AJ84" s="430"/>
      <c r="AK84" s="430"/>
      <c r="AL84" s="430"/>
      <c r="AM84" s="430"/>
      <c r="AN84" s="430"/>
      <c r="AO84" s="430"/>
      <c r="AP84" s="430"/>
      <c r="AQ84" s="430"/>
      <c r="AR84" s="430"/>
      <c r="AS84" s="430"/>
      <c r="AT84" s="430"/>
      <c r="AU84" s="430"/>
      <c r="AV84" s="430"/>
      <c r="AW84" s="430"/>
      <c r="AX84" s="430"/>
      <c r="AY84" s="430"/>
      <c r="AZ84" s="430"/>
    </row>
    <row r="85" spans="1:52">
      <c r="A85" s="430"/>
      <c r="B85" s="430"/>
      <c r="C85" s="430"/>
      <c r="D85" s="430"/>
      <c r="E85" s="430"/>
      <c r="F85" s="430"/>
      <c r="G85" s="430"/>
      <c r="H85" s="430"/>
      <c r="I85" s="430"/>
      <c r="J85" s="430"/>
      <c r="K85" s="430"/>
      <c r="L85" s="430"/>
      <c r="M85" s="430"/>
      <c r="N85" s="430"/>
      <c r="O85" s="430"/>
      <c r="P85" s="430"/>
      <c r="Q85" s="430"/>
      <c r="R85" s="430"/>
      <c r="S85" s="430"/>
      <c r="T85" s="430"/>
      <c r="U85" s="430"/>
      <c r="V85" s="430"/>
      <c r="W85" s="430"/>
      <c r="X85" s="430"/>
      <c r="Y85" s="430"/>
      <c r="Z85" s="430"/>
      <c r="AA85" s="430"/>
      <c r="AB85" s="430"/>
      <c r="AC85" s="430"/>
      <c r="AD85" s="430"/>
      <c r="AE85" s="430"/>
      <c r="AF85" s="430"/>
      <c r="AG85" s="430"/>
      <c r="AH85" s="430"/>
      <c r="AI85" s="430"/>
      <c r="AJ85" s="430"/>
      <c r="AK85" s="430"/>
      <c r="AL85" s="430"/>
      <c r="AM85" s="430"/>
      <c r="AN85" s="430"/>
      <c r="AO85" s="430"/>
      <c r="AP85" s="430"/>
      <c r="AQ85" s="430"/>
      <c r="AR85" s="430"/>
      <c r="AS85" s="430"/>
      <c r="AT85" s="430"/>
      <c r="AU85" s="430"/>
      <c r="AV85" s="430"/>
      <c r="AW85" s="430"/>
      <c r="AX85" s="430"/>
      <c r="AY85" s="430"/>
      <c r="AZ85" s="430"/>
    </row>
    <row r="86" spans="1:52">
      <c r="A86" s="430"/>
      <c r="B86" s="430"/>
      <c r="C86" s="430"/>
      <c r="D86" s="430"/>
      <c r="E86" s="430"/>
      <c r="F86" s="430"/>
      <c r="G86" s="430"/>
      <c r="H86" s="430"/>
      <c r="I86" s="430"/>
      <c r="J86" s="430"/>
      <c r="K86" s="430"/>
      <c r="L86" s="430"/>
      <c r="M86" s="430"/>
      <c r="N86" s="430"/>
      <c r="O86" s="430"/>
      <c r="P86" s="430"/>
      <c r="Q86" s="430"/>
      <c r="R86" s="430"/>
      <c r="S86" s="430"/>
      <c r="T86" s="430"/>
      <c r="U86" s="430"/>
      <c r="V86" s="430"/>
      <c r="W86" s="430"/>
      <c r="X86" s="430"/>
      <c r="Y86" s="430"/>
      <c r="Z86" s="430"/>
      <c r="AA86" s="430"/>
      <c r="AB86" s="430"/>
      <c r="AC86" s="430"/>
      <c r="AD86" s="430"/>
      <c r="AE86" s="430"/>
      <c r="AF86" s="430"/>
      <c r="AG86" s="430"/>
      <c r="AH86" s="430"/>
      <c r="AI86" s="430"/>
      <c r="AJ86" s="430"/>
      <c r="AK86" s="430"/>
      <c r="AL86" s="430"/>
      <c r="AM86" s="430"/>
      <c r="AN86" s="430"/>
      <c r="AO86" s="430"/>
      <c r="AP86" s="430"/>
      <c r="AQ86" s="430"/>
      <c r="AR86" s="430"/>
      <c r="AS86" s="430"/>
      <c r="AT86" s="430"/>
      <c r="AU86" s="430"/>
      <c r="AV86" s="430"/>
      <c r="AW86" s="430"/>
      <c r="AX86" s="430"/>
      <c r="AY86" s="430"/>
      <c r="AZ86" s="430"/>
    </row>
    <row r="87" spans="1:52">
      <c r="A87" s="430"/>
      <c r="B87" s="430"/>
      <c r="C87" s="430"/>
      <c r="D87" s="430"/>
      <c r="E87" s="430"/>
      <c r="F87" s="430"/>
      <c r="G87" s="430"/>
      <c r="H87" s="430"/>
      <c r="I87" s="430"/>
      <c r="J87" s="430"/>
      <c r="K87" s="430"/>
      <c r="L87" s="430"/>
      <c r="M87" s="430"/>
      <c r="N87" s="430"/>
      <c r="O87" s="430"/>
      <c r="P87" s="430"/>
      <c r="Q87" s="430"/>
      <c r="R87" s="430"/>
      <c r="S87" s="430"/>
      <c r="T87" s="430"/>
      <c r="U87" s="430"/>
      <c r="V87" s="430"/>
      <c r="W87" s="430"/>
      <c r="X87" s="430"/>
      <c r="Y87" s="430"/>
      <c r="Z87" s="430"/>
      <c r="AA87" s="430"/>
      <c r="AB87" s="430"/>
      <c r="AC87" s="430"/>
      <c r="AD87" s="430"/>
      <c r="AE87" s="430"/>
      <c r="AF87" s="430"/>
      <c r="AG87" s="430"/>
      <c r="AH87" s="430"/>
      <c r="AI87" s="430"/>
      <c r="AJ87" s="430"/>
      <c r="AK87" s="430"/>
      <c r="AL87" s="430"/>
      <c r="AM87" s="430"/>
      <c r="AN87" s="430"/>
      <c r="AO87" s="430"/>
      <c r="AP87" s="430"/>
      <c r="AQ87" s="430"/>
      <c r="AR87" s="430"/>
      <c r="AS87" s="430"/>
      <c r="AT87" s="430"/>
      <c r="AU87" s="430"/>
      <c r="AV87" s="430"/>
      <c r="AW87" s="430"/>
      <c r="AX87" s="430"/>
      <c r="AY87" s="430"/>
      <c r="AZ87" s="430"/>
    </row>
    <row r="88" spans="1:52">
      <c r="A88" s="430"/>
      <c r="B88" s="430"/>
      <c r="C88" s="430"/>
      <c r="D88" s="430"/>
      <c r="E88" s="430"/>
      <c r="F88" s="430"/>
      <c r="G88" s="430"/>
      <c r="H88" s="430"/>
      <c r="I88" s="430"/>
      <c r="J88" s="430"/>
      <c r="K88" s="430"/>
      <c r="L88" s="430"/>
      <c r="M88" s="430"/>
      <c r="N88" s="430"/>
      <c r="O88" s="430"/>
      <c r="P88" s="430"/>
      <c r="Q88" s="430"/>
      <c r="R88" s="430"/>
      <c r="S88" s="430"/>
      <c r="T88" s="430"/>
      <c r="U88" s="430"/>
      <c r="V88" s="430"/>
      <c r="W88" s="430"/>
      <c r="X88" s="430"/>
      <c r="Y88" s="430"/>
      <c r="Z88" s="430"/>
      <c r="AA88" s="430"/>
      <c r="AB88" s="430"/>
      <c r="AC88" s="430"/>
      <c r="AD88" s="430"/>
      <c r="AE88" s="430"/>
      <c r="AF88" s="430"/>
      <c r="AG88" s="430"/>
      <c r="AH88" s="430"/>
      <c r="AI88" s="430"/>
      <c r="AJ88" s="430"/>
      <c r="AK88" s="430"/>
      <c r="AL88" s="430"/>
      <c r="AM88" s="430"/>
      <c r="AN88" s="430"/>
      <c r="AO88" s="430"/>
      <c r="AP88" s="430"/>
      <c r="AQ88" s="430"/>
      <c r="AR88" s="430"/>
      <c r="AS88" s="430"/>
      <c r="AT88" s="430"/>
      <c r="AU88" s="430"/>
      <c r="AV88" s="430"/>
      <c r="AW88" s="430"/>
      <c r="AX88" s="430"/>
      <c r="AY88" s="430"/>
      <c r="AZ88" s="430"/>
    </row>
    <row r="89" spans="1:52">
      <c r="A89" s="430"/>
      <c r="B89" s="430"/>
      <c r="C89" s="430"/>
      <c r="D89" s="430"/>
      <c r="E89" s="430"/>
      <c r="F89" s="430"/>
      <c r="G89" s="430"/>
      <c r="H89" s="430"/>
      <c r="I89" s="430"/>
      <c r="J89" s="430"/>
      <c r="K89" s="430"/>
      <c r="L89" s="430"/>
      <c r="M89" s="430"/>
      <c r="N89" s="430"/>
      <c r="O89" s="430"/>
      <c r="P89" s="430"/>
      <c r="Q89" s="430"/>
      <c r="R89" s="430"/>
      <c r="S89" s="430"/>
      <c r="T89" s="430"/>
      <c r="U89" s="430"/>
      <c r="V89" s="430"/>
      <c r="W89" s="430"/>
      <c r="X89" s="430"/>
      <c r="Y89" s="430"/>
      <c r="Z89" s="430"/>
      <c r="AA89" s="430"/>
      <c r="AB89" s="430"/>
      <c r="AC89" s="430"/>
      <c r="AD89" s="430"/>
      <c r="AE89" s="430"/>
      <c r="AF89" s="430"/>
      <c r="AG89" s="430"/>
      <c r="AH89" s="430"/>
      <c r="AI89" s="430"/>
      <c r="AJ89" s="430"/>
      <c r="AK89" s="430"/>
      <c r="AL89" s="430"/>
      <c r="AM89" s="430"/>
      <c r="AN89" s="430"/>
      <c r="AO89" s="430"/>
      <c r="AP89" s="430"/>
      <c r="AQ89" s="430"/>
      <c r="AR89" s="430"/>
      <c r="AS89" s="430"/>
      <c r="AT89" s="430"/>
      <c r="AU89" s="430"/>
      <c r="AV89" s="430"/>
      <c r="AW89" s="430"/>
      <c r="AX89" s="430"/>
      <c r="AY89" s="430"/>
      <c r="AZ89" s="430"/>
    </row>
    <row r="90" spans="1:52">
      <c r="A90" s="430"/>
      <c r="B90" s="430"/>
      <c r="C90" s="430"/>
      <c r="D90" s="430"/>
      <c r="E90" s="430"/>
      <c r="F90" s="430"/>
      <c r="G90" s="430"/>
      <c r="H90" s="430"/>
      <c r="I90" s="430"/>
      <c r="J90" s="430"/>
      <c r="K90" s="430"/>
      <c r="L90" s="430"/>
      <c r="M90" s="430"/>
      <c r="N90" s="430"/>
      <c r="O90" s="430"/>
      <c r="P90" s="430"/>
      <c r="Q90" s="430"/>
      <c r="R90" s="430"/>
      <c r="S90" s="430"/>
      <c r="T90" s="430"/>
      <c r="U90" s="430"/>
      <c r="V90" s="430"/>
      <c r="W90" s="430"/>
      <c r="X90" s="430"/>
      <c r="Y90" s="430"/>
      <c r="Z90" s="430"/>
      <c r="AA90" s="430"/>
      <c r="AB90" s="430"/>
      <c r="AC90" s="430"/>
      <c r="AD90" s="430"/>
      <c r="AE90" s="430"/>
      <c r="AF90" s="430"/>
      <c r="AG90" s="430"/>
      <c r="AH90" s="430"/>
      <c r="AI90" s="430"/>
      <c r="AJ90" s="430"/>
      <c r="AK90" s="430"/>
      <c r="AL90" s="430"/>
      <c r="AM90" s="430"/>
      <c r="AN90" s="430"/>
      <c r="AO90" s="430"/>
      <c r="AP90" s="430"/>
      <c r="AQ90" s="430"/>
      <c r="AR90" s="430"/>
      <c r="AS90" s="430"/>
      <c r="AT90" s="430"/>
      <c r="AU90" s="430"/>
      <c r="AV90" s="430"/>
      <c r="AW90" s="430"/>
      <c r="AX90" s="430"/>
      <c r="AY90" s="430"/>
      <c r="AZ90" s="430"/>
    </row>
    <row r="91" spans="1:52">
      <c r="A91" s="430"/>
      <c r="B91" s="430"/>
      <c r="C91" s="430"/>
      <c r="D91" s="430"/>
      <c r="E91" s="430"/>
      <c r="F91" s="430"/>
      <c r="G91" s="430"/>
      <c r="H91" s="430"/>
      <c r="I91" s="430"/>
      <c r="J91" s="430"/>
      <c r="K91" s="430"/>
      <c r="L91" s="430"/>
      <c r="M91" s="430"/>
      <c r="N91" s="430"/>
      <c r="O91" s="430"/>
      <c r="P91" s="430"/>
      <c r="Q91" s="430"/>
      <c r="R91" s="430"/>
      <c r="S91" s="430"/>
      <c r="T91" s="430"/>
      <c r="U91" s="430"/>
      <c r="V91" s="430"/>
      <c r="W91" s="430"/>
      <c r="X91" s="430"/>
      <c r="Y91" s="430"/>
      <c r="Z91" s="430"/>
      <c r="AA91" s="430"/>
      <c r="AB91" s="430"/>
      <c r="AC91" s="430"/>
      <c r="AD91" s="430"/>
      <c r="AE91" s="430"/>
      <c r="AF91" s="430"/>
      <c r="AG91" s="430"/>
      <c r="AH91" s="430"/>
      <c r="AI91" s="430"/>
      <c r="AJ91" s="430"/>
      <c r="AK91" s="430"/>
      <c r="AL91" s="430"/>
      <c r="AM91" s="430"/>
      <c r="AN91" s="430"/>
      <c r="AO91" s="430"/>
      <c r="AP91" s="430"/>
      <c r="AQ91" s="430"/>
      <c r="AR91" s="430"/>
      <c r="AS91" s="430"/>
      <c r="AT91" s="430"/>
      <c r="AU91" s="430"/>
      <c r="AV91" s="430"/>
      <c r="AW91" s="430"/>
      <c r="AX91" s="430"/>
      <c r="AY91" s="430"/>
      <c r="AZ91" s="430"/>
    </row>
    <row r="92" spans="1:52">
      <c r="A92" s="430"/>
      <c r="B92" s="430"/>
      <c r="C92" s="430"/>
      <c r="D92" s="430"/>
      <c r="E92" s="430"/>
      <c r="F92" s="430"/>
      <c r="G92" s="430"/>
      <c r="H92" s="430"/>
      <c r="I92" s="430"/>
      <c r="J92" s="430"/>
      <c r="K92" s="430"/>
      <c r="L92" s="430"/>
      <c r="M92" s="430"/>
      <c r="N92" s="430"/>
      <c r="O92" s="430"/>
      <c r="P92" s="430"/>
      <c r="Q92" s="430"/>
      <c r="R92" s="430"/>
      <c r="S92" s="430"/>
      <c r="T92" s="430"/>
      <c r="U92" s="430"/>
      <c r="V92" s="430"/>
      <c r="W92" s="430"/>
      <c r="X92" s="430"/>
      <c r="Y92" s="430"/>
      <c r="Z92" s="430"/>
      <c r="AA92" s="430"/>
      <c r="AB92" s="430"/>
      <c r="AC92" s="430"/>
      <c r="AD92" s="430"/>
      <c r="AE92" s="430"/>
      <c r="AF92" s="430"/>
      <c r="AG92" s="430"/>
      <c r="AH92" s="430"/>
      <c r="AI92" s="430"/>
      <c r="AJ92" s="430"/>
      <c r="AK92" s="430"/>
      <c r="AL92" s="430"/>
      <c r="AM92" s="430"/>
      <c r="AN92" s="430"/>
      <c r="AO92" s="430"/>
      <c r="AP92" s="430"/>
      <c r="AQ92" s="430"/>
      <c r="AR92" s="430"/>
      <c r="AS92" s="430"/>
      <c r="AT92" s="430"/>
      <c r="AU92" s="430"/>
      <c r="AV92" s="430"/>
      <c r="AW92" s="430"/>
      <c r="AX92" s="430"/>
      <c r="AY92" s="430"/>
      <c r="AZ92" s="430"/>
    </row>
    <row r="93" spans="1:52">
      <c r="A93" s="430"/>
      <c r="B93" s="430"/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0"/>
      <c r="S93" s="430"/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0"/>
      <c r="AK93" s="430"/>
      <c r="AL93" s="430"/>
      <c r="AM93" s="430"/>
      <c r="AN93" s="430"/>
      <c r="AO93" s="430"/>
      <c r="AP93" s="430"/>
      <c r="AQ93" s="430"/>
      <c r="AR93" s="430"/>
      <c r="AS93" s="430"/>
      <c r="AT93" s="430"/>
      <c r="AU93" s="430"/>
      <c r="AV93" s="430"/>
      <c r="AW93" s="430"/>
      <c r="AX93" s="430"/>
      <c r="AY93" s="430"/>
      <c r="AZ93" s="430"/>
    </row>
    <row r="94" spans="1:52">
      <c r="A94" s="430"/>
      <c r="B94" s="430"/>
      <c r="C94" s="430"/>
      <c r="D94" s="430"/>
      <c r="E94" s="430"/>
      <c r="F94" s="430"/>
      <c r="G94" s="430"/>
      <c r="H94" s="430"/>
      <c r="I94" s="430"/>
      <c r="J94" s="430"/>
      <c r="K94" s="430"/>
      <c r="L94" s="430"/>
      <c r="M94" s="430"/>
      <c r="N94" s="430"/>
      <c r="O94" s="430"/>
      <c r="P94" s="430"/>
      <c r="Q94" s="430"/>
      <c r="R94" s="430"/>
      <c r="S94" s="430"/>
      <c r="T94" s="430"/>
      <c r="U94" s="430"/>
      <c r="V94" s="430"/>
      <c r="W94" s="430"/>
      <c r="X94" s="430"/>
      <c r="Y94" s="430"/>
      <c r="Z94" s="430"/>
      <c r="AA94" s="430"/>
      <c r="AB94" s="430"/>
      <c r="AC94" s="430"/>
      <c r="AD94" s="430"/>
      <c r="AE94" s="430"/>
      <c r="AF94" s="430"/>
      <c r="AG94" s="430"/>
      <c r="AH94" s="430"/>
      <c r="AI94" s="430"/>
      <c r="AJ94" s="430"/>
      <c r="AK94" s="430"/>
      <c r="AL94" s="430"/>
      <c r="AM94" s="430"/>
      <c r="AN94" s="430"/>
      <c r="AO94" s="430"/>
      <c r="AP94" s="430"/>
      <c r="AQ94" s="430"/>
      <c r="AR94" s="430"/>
      <c r="AS94" s="430"/>
      <c r="AT94" s="430"/>
      <c r="AU94" s="430"/>
      <c r="AV94" s="430"/>
      <c r="AW94" s="430"/>
      <c r="AX94" s="430"/>
      <c r="AY94" s="430"/>
      <c r="AZ94" s="430"/>
    </row>
    <row r="95" spans="1:52">
      <c r="A95" s="430"/>
      <c r="B95" s="430"/>
      <c r="C95" s="430"/>
      <c r="D95" s="430"/>
      <c r="E95" s="430"/>
      <c r="F95" s="430"/>
      <c r="G95" s="430"/>
      <c r="H95" s="430"/>
      <c r="I95" s="430"/>
      <c r="J95" s="430"/>
      <c r="K95" s="430"/>
      <c r="L95" s="430"/>
      <c r="M95" s="430"/>
      <c r="N95" s="430"/>
      <c r="O95" s="430"/>
      <c r="P95" s="430"/>
      <c r="Q95" s="430"/>
      <c r="R95" s="430"/>
      <c r="S95" s="430"/>
      <c r="T95" s="430"/>
      <c r="U95" s="430"/>
      <c r="V95" s="430"/>
      <c r="W95" s="430"/>
      <c r="X95" s="430"/>
      <c r="Y95" s="430"/>
      <c r="Z95" s="430"/>
      <c r="AA95" s="430"/>
      <c r="AB95" s="430"/>
      <c r="AC95" s="430"/>
      <c r="AD95" s="430"/>
      <c r="AE95" s="430"/>
      <c r="AF95" s="430"/>
      <c r="AG95" s="430"/>
      <c r="AH95" s="430"/>
      <c r="AI95" s="430"/>
      <c r="AJ95" s="430"/>
      <c r="AK95" s="430"/>
      <c r="AL95" s="430"/>
      <c r="AM95" s="430"/>
      <c r="AN95" s="430"/>
      <c r="AO95" s="430"/>
      <c r="AP95" s="430"/>
      <c r="AQ95" s="430"/>
      <c r="AR95" s="430"/>
      <c r="AS95" s="430"/>
      <c r="AT95" s="430"/>
      <c r="AU95" s="430"/>
      <c r="AV95" s="430"/>
      <c r="AW95" s="430"/>
      <c r="AX95" s="430"/>
      <c r="AY95" s="430"/>
      <c r="AZ95" s="430"/>
    </row>
    <row r="96" spans="1:52">
      <c r="A96" s="430"/>
      <c r="B96" s="430"/>
      <c r="C96" s="430"/>
      <c r="D96" s="430"/>
      <c r="E96" s="430"/>
      <c r="F96" s="430"/>
      <c r="G96" s="430"/>
      <c r="H96" s="430"/>
      <c r="I96" s="430"/>
      <c r="J96" s="430"/>
      <c r="K96" s="430"/>
      <c r="L96" s="430"/>
      <c r="M96" s="430"/>
      <c r="N96" s="430"/>
      <c r="O96" s="430"/>
      <c r="P96" s="430"/>
      <c r="Q96" s="430"/>
      <c r="R96" s="430"/>
      <c r="S96" s="430"/>
      <c r="T96" s="430"/>
      <c r="U96" s="430"/>
      <c r="V96" s="430"/>
      <c r="W96" s="430"/>
      <c r="X96" s="430"/>
      <c r="Y96" s="430"/>
      <c r="Z96" s="430"/>
      <c r="AA96" s="430"/>
      <c r="AB96" s="430"/>
      <c r="AC96" s="430"/>
      <c r="AD96" s="430"/>
      <c r="AE96" s="430"/>
      <c r="AF96" s="430"/>
      <c r="AG96" s="430"/>
      <c r="AH96" s="430"/>
      <c r="AI96" s="430"/>
      <c r="AJ96" s="430"/>
      <c r="AK96" s="430"/>
      <c r="AL96" s="430"/>
      <c r="AM96" s="430"/>
      <c r="AN96" s="430"/>
      <c r="AO96" s="430"/>
      <c r="AP96" s="430"/>
      <c r="AQ96" s="430"/>
      <c r="AR96" s="430"/>
      <c r="AS96" s="430"/>
      <c r="AT96" s="430"/>
      <c r="AU96" s="430"/>
      <c r="AV96" s="430"/>
      <c r="AW96" s="430"/>
      <c r="AX96" s="430"/>
      <c r="AY96" s="430"/>
      <c r="AZ96" s="430"/>
    </row>
    <row r="97" spans="1:52">
      <c r="A97" s="430"/>
      <c r="B97" s="430"/>
      <c r="C97" s="430"/>
      <c r="D97" s="430"/>
      <c r="E97" s="430"/>
      <c r="F97" s="430"/>
      <c r="G97" s="430"/>
      <c r="H97" s="430"/>
      <c r="I97" s="430"/>
      <c r="J97" s="430"/>
      <c r="K97" s="430"/>
      <c r="L97" s="430"/>
      <c r="M97" s="430"/>
      <c r="N97" s="430"/>
      <c r="O97" s="430"/>
      <c r="P97" s="430"/>
      <c r="Q97" s="430"/>
      <c r="R97" s="430"/>
      <c r="S97" s="430"/>
      <c r="T97" s="430"/>
      <c r="U97" s="430"/>
      <c r="V97" s="430"/>
      <c r="W97" s="430"/>
      <c r="X97" s="430"/>
      <c r="Y97" s="430"/>
      <c r="Z97" s="430"/>
      <c r="AA97" s="430"/>
      <c r="AB97" s="430"/>
      <c r="AC97" s="430"/>
      <c r="AD97" s="430"/>
      <c r="AE97" s="430"/>
      <c r="AF97" s="430"/>
      <c r="AG97" s="430"/>
      <c r="AH97" s="430"/>
      <c r="AI97" s="430"/>
      <c r="AJ97" s="430"/>
      <c r="AK97" s="430"/>
      <c r="AL97" s="430"/>
      <c r="AM97" s="430"/>
      <c r="AN97" s="430"/>
      <c r="AO97" s="430"/>
      <c r="AP97" s="430"/>
      <c r="AQ97" s="430"/>
      <c r="AR97" s="430"/>
      <c r="AS97" s="430"/>
      <c r="AT97" s="430"/>
      <c r="AU97" s="430"/>
      <c r="AV97" s="430"/>
      <c r="AW97" s="430"/>
      <c r="AX97" s="430"/>
      <c r="AY97" s="430"/>
      <c r="AZ97" s="430"/>
    </row>
    <row r="98" spans="1:52">
      <c r="A98" s="430"/>
      <c r="B98" s="430"/>
      <c r="C98" s="430"/>
      <c r="D98" s="430"/>
      <c r="E98" s="430"/>
      <c r="F98" s="430"/>
      <c r="G98" s="430"/>
      <c r="H98" s="430"/>
      <c r="I98" s="430"/>
      <c r="J98" s="430"/>
      <c r="K98" s="430"/>
      <c r="L98" s="430"/>
      <c r="M98" s="430"/>
      <c r="N98" s="430"/>
      <c r="O98" s="430"/>
      <c r="P98" s="430"/>
      <c r="Q98" s="430"/>
      <c r="R98" s="430"/>
      <c r="S98" s="430"/>
      <c r="T98" s="430"/>
      <c r="U98" s="430"/>
      <c r="V98" s="430"/>
      <c r="W98" s="430"/>
      <c r="X98" s="430"/>
      <c r="Y98" s="430"/>
      <c r="Z98" s="430"/>
      <c r="AA98" s="430"/>
      <c r="AB98" s="430"/>
      <c r="AC98" s="430"/>
      <c r="AD98" s="430"/>
      <c r="AE98" s="430"/>
      <c r="AF98" s="430"/>
      <c r="AG98" s="430"/>
      <c r="AH98" s="430"/>
      <c r="AI98" s="430"/>
      <c r="AJ98" s="430"/>
      <c r="AK98" s="430"/>
      <c r="AL98" s="430"/>
      <c r="AM98" s="430"/>
      <c r="AN98" s="430"/>
      <c r="AO98" s="430"/>
      <c r="AP98" s="430"/>
      <c r="AQ98" s="430"/>
      <c r="AR98" s="430"/>
      <c r="AS98" s="430"/>
      <c r="AT98" s="430"/>
      <c r="AU98" s="430"/>
      <c r="AV98" s="430"/>
      <c r="AW98" s="430"/>
      <c r="AX98" s="430"/>
      <c r="AY98" s="430"/>
      <c r="AZ98" s="430"/>
    </row>
    <row r="99" spans="1:52">
      <c r="A99" s="430"/>
      <c r="B99" s="430"/>
      <c r="C99" s="430"/>
      <c r="D99" s="430"/>
      <c r="E99" s="430"/>
      <c r="F99" s="430"/>
      <c r="G99" s="430"/>
      <c r="H99" s="430"/>
      <c r="I99" s="430"/>
      <c r="J99" s="430"/>
      <c r="K99" s="430"/>
      <c r="L99" s="430"/>
      <c r="M99" s="430"/>
      <c r="N99" s="430"/>
      <c r="O99" s="430"/>
      <c r="P99" s="430"/>
      <c r="Q99" s="430"/>
      <c r="R99" s="430"/>
      <c r="S99" s="430"/>
      <c r="T99" s="430"/>
      <c r="U99" s="430"/>
      <c r="V99" s="430"/>
      <c r="W99" s="430"/>
      <c r="X99" s="430"/>
      <c r="Y99" s="430"/>
      <c r="Z99" s="430"/>
      <c r="AA99" s="430"/>
      <c r="AB99" s="430"/>
      <c r="AC99" s="430"/>
      <c r="AD99" s="430"/>
      <c r="AE99" s="430"/>
      <c r="AF99" s="430"/>
      <c r="AG99" s="430"/>
      <c r="AH99" s="430"/>
      <c r="AI99" s="430"/>
      <c r="AJ99" s="430"/>
      <c r="AK99" s="430"/>
      <c r="AL99" s="430"/>
      <c r="AM99" s="430"/>
      <c r="AN99" s="430"/>
      <c r="AO99" s="430"/>
      <c r="AP99" s="430"/>
      <c r="AQ99" s="430"/>
      <c r="AR99" s="430"/>
      <c r="AS99" s="430"/>
      <c r="AT99" s="430"/>
      <c r="AU99" s="430"/>
      <c r="AV99" s="430"/>
      <c r="AW99" s="430"/>
      <c r="AX99" s="430"/>
      <c r="AY99" s="430"/>
      <c r="AZ99" s="430"/>
    </row>
    <row r="100" spans="1:52">
      <c r="A100" s="430"/>
      <c r="B100" s="430"/>
      <c r="C100" s="430"/>
      <c r="D100" s="430"/>
      <c r="E100" s="430"/>
      <c r="F100" s="430"/>
      <c r="G100" s="430"/>
      <c r="H100" s="430"/>
      <c r="I100" s="430"/>
      <c r="J100" s="430"/>
      <c r="K100" s="430"/>
      <c r="L100" s="430"/>
      <c r="M100" s="430"/>
      <c r="N100" s="430"/>
      <c r="O100" s="430"/>
      <c r="P100" s="430"/>
      <c r="Q100" s="430"/>
      <c r="R100" s="430"/>
      <c r="S100" s="430"/>
      <c r="T100" s="430"/>
      <c r="U100" s="430"/>
      <c r="V100" s="430"/>
      <c r="W100" s="430"/>
      <c r="X100" s="430"/>
      <c r="Y100" s="430"/>
      <c r="Z100" s="430"/>
      <c r="AA100" s="430"/>
      <c r="AB100" s="430"/>
      <c r="AC100" s="430"/>
      <c r="AD100" s="430"/>
      <c r="AE100" s="430"/>
      <c r="AF100" s="430"/>
      <c r="AG100" s="430"/>
      <c r="AH100" s="430"/>
      <c r="AI100" s="430"/>
      <c r="AJ100" s="430"/>
      <c r="AK100" s="430"/>
      <c r="AL100" s="430"/>
      <c r="AM100" s="430"/>
      <c r="AN100" s="430"/>
      <c r="AO100" s="430"/>
      <c r="AP100" s="430"/>
      <c r="AQ100" s="430"/>
      <c r="AR100" s="430"/>
      <c r="AS100" s="430"/>
      <c r="AT100" s="430"/>
      <c r="AU100" s="430"/>
      <c r="AV100" s="430"/>
      <c r="AW100" s="430"/>
      <c r="AX100" s="430"/>
      <c r="AY100" s="430"/>
      <c r="AZ100" s="430"/>
    </row>
    <row r="101" spans="1:52">
      <c r="A101" s="430"/>
      <c r="B101" s="430"/>
      <c r="C101" s="430"/>
      <c r="D101" s="430"/>
      <c r="E101" s="430"/>
      <c r="F101" s="430"/>
      <c r="G101" s="430"/>
      <c r="H101" s="430"/>
      <c r="I101" s="430"/>
      <c r="J101" s="430"/>
      <c r="K101" s="430"/>
      <c r="L101" s="430"/>
      <c r="M101" s="430"/>
      <c r="N101" s="430"/>
      <c r="O101" s="430"/>
      <c r="P101" s="430"/>
      <c r="Q101" s="430"/>
      <c r="R101" s="430"/>
      <c r="S101" s="430"/>
      <c r="T101" s="430"/>
      <c r="U101" s="430"/>
      <c r="V101" s="430"/>
      <c r="W101" s="430"/>
      <c r="X101" s="430"/>
      <c r="Y101" s="430"/>
      <c r="Z101" s="430"/>
      <c r="AA101" s="430"/>
      <c r="AB101" s="430"/>
      <c r="AC101" s="430"/>
      <c r="AD101" s="430"/>
      <c r="AE101" s="430"/>
      <c r="AF101" s="430"/>
      <c r="AG101" s="430"/>
      <c r="AH101" s="430"/>
      <c r="AI101" s="430"/>
      <c r="AJ101" s="430"/>
      <c r="AK101" s="430"/>
      <c r="AL101" s="430"/>
      <c r="AM101" s="430"/>
      <c r="AN101" s="430"/>
      <c r="AO101" s="430"/>
      <c r="AP101" s="430"/>
      <c r="AQ101" s="430"/>
      <c r="AR101" s="430"/>
      <c r="AS101" s="430"/>
      <c r="AT101" s="430"/>
      <c r="AU101" s="430"/>
      <c r="AV101" s="430"/>
      <c r="AW101" s="430"/>
      <c r="AX101" s="430"/>
      <c r="AY101" s="430"/>
      <c r="AZ101" s="430"/>
    </row>
    <row r="102" spans="1:52">
      <c r="A102" s="430"/>
      <c r="B102" s="430"/>
      <c r="C102" s="430"/>
      <c r="D102" s="430"/>
      <c r="E102" s="430"/>
      <c r="F102" s="430"/>
      <c r="G102" s="430"/>
      <c r="H102" s="430"/>
      <c r="I102" s="430"/>
      <c r="J102" s="430"/>
      <c r="K102" s="430"/>
      <c r="L102" s="430"/>
      <c r="M102" s="430"/>
      <c r="N102" s="430"/>
      <c r="O102" s="430"/>
      <c r="P102" s="430"/>
      <c r="Q102" s="430"/>
      <c r="R102" s="430"/>
      <c r="S102" s="430"/>
      <c r="T102" s="430"/>
      <c r="U102" s="430"/>
      <c r="V102" s="430"/>
      <c r="W102" s="430"/>
      <c r="X102" s="430"/>
      <c r="Y102" s="430"/>
      <c r="Z102" s="430"/>
      <c r="AA102" s="430"/>
      <c r="AB102" s="430"/>
      <c r="AC102" s="430"/>
      <c r="AD102" s="430"/>
      <c r="AE102" s="430"/>
      <c r="AF102" s="430"/>
      <c r="AG102" s="430"/>
      <c r="AH102" s="430"/>
      <c r="AI102" s="430"/>
      <c r="AJ102" s="430"/>
      <c r="AK102" s="430"/>
      <c r="AL102" s="430"/>
      <c r="AM102" s="430"/>
      <c r="AN102" s="430"/>
      <c r="AO102" s="430"/>
      <c r="AP102" s="430"/>
      <c r="AQ102" s="430"/>
      <c r="AR102" s="430"/>
      <c r="AS102" s="430"/>
      <c r="AT102" s="430"/>
      <c r="AU102" s="430"/>
      <c r="AV102" s="430"/>
      <c r="AW102" s="430"/>
      <c r="AX102" s="430"/>
      <c r="AY102" s="430"/>
      <c r="AZ102" s="430"/>
    </row>
    <row r="103" spans="1:52">
      <c r="A103" s="430"/>
      <c r="B103" s="430"/>
      <c r="C103" s="430"/>
      <c r="D103" s="430"/>
      <c r="E103" s="430"/>
      <c r="F103" s="430"/>
      <c r="G103" s="430"/>
      <c r="H103" s="430"/>
      <c r="I103" s="430"/>
      <c r="J103" s="430"/>
      <c r="K103" s="430"/>
      <c r="L103" s="430"/>
      <c r="M103" s="430"/>
      <c r="N103" s="430"/>
      <c r="O103" s="430"/>
      <c r="P103" s="430"/>
      <c r="Q103" s="430"/>
      <c r="R103" s="430"/>
      <c r="S103" s="430"/>
      <c r="T103" s="430"/>
      <c r="U103" s="430"/>
      <c r="V103" s="430"/>
      <c r="W103" s="430"/>
      <c r="X103" s="430"/>
      <c r="Y103" s="430"/>
      <c r="Z103" s="430"/>
      <c r="AA103" s="430"/>
      <c r="AB103" s="430"/>
      <c r="AC103" s="430"/>
      <c r="AD103" s="430"/>
      <c r="AE103" s="430"/>
      <c r="AF103" s="430"/>
      <c r="AG103" s="430"/>
      <c r="AH103" s="430"/>
      <c r="AI103" s="430"/>
      <c r="AJ103" s="430"/>
      <c r="AK103" s="430"/>
      <c r="AL103" s="430"/>
      <c r="AM103" s="430"/>
      <c r="AN103" s="430"/>
      <c r="AO103" s="430"/>
      <c r="AP103" s="430"/>
      <c r="AQ103" s="430"/>
      <c r="AR103" s="430"/>
      <c r="AS103" s="430"/>
      <c r="AT103" s="430"/>
      <c r="AU103" s="430"/>
      <c r="AV103" s="430"/>
      <c r="AW103" s="430"/>
      <c r="AX103" s="430"/>
      <c r="AY103" s="430"/>
      <c r="AZ103" s="430"/>
    </row>
    <row r="104" spans="1:52">
      <c r="A104" s="430"/>
      <c r="B104" s="430"/>
      <c r="C104" s="430"/>
      <c r="D104" s="430"/>
      <c r="E104" s="430"/>
      <c r="F104" s="430"/>
      <c r="G104" s="430"/>
      <c r="H104" s="430"/>
      <c r="I104" s="430"/>
      <c r="J104" s="430"/>
      <c r="K104" s="430"/>
      <c r="L104" s="430"/>
      <c r="M104" s="430"/>
      <c r="N104" s="430"/>
      <c r="O104" s="430"/>
      <c r="P104" s="430"/>
      <c r="Q104" s="430"/>
      <c r="R104" s="430"/>
      <c r="S104" s="430"/>
      <c r="T104" s="430"/>
      <c r="U104" s="430"/>
      <c r="V104" s="430"/>
      <c r="W104" s="430"/>
      <c r="X104" s="430"/>
      <c r="Y104" s="430"/>
      <c r="Z104" s="430"/>
      <c r="AA104" s="430"/>
      <c r="AB104" s="430"/>
      <c r="AC104" s="430"/>
      <c r="AD104" s="430"/>
      <c r="AE104" s="430"/>
      <c r="AF104" s="430"/>
      <c r="AG104" s="430"/>
      <c r="AH104" s="430"/>
      <c r="AI104" s="430"/>
      <c r="AJ104" s="430"/>
      <c r="AK104" s="430"/>
      <c r="AL104" s="430"/>
      <c r="AM104" s="430"/>
      <c r="AN104" s="430"/>
      <c r="AO104" s="430"/>
      <c r="AP104" s="430"/>
      <c r="AQ104" s="430"/>
      <c r="AR104" s="430"/>
      <c r="AS104" s="430"/>
      <c r="AT104" s="430"/>
      <c r="AU104" s="430"/>
      <c r="AV104" s="430"/>
      <c r="AW104" s="430"/>
      <c r="AX104" s="430"/>
      <c r="AY104" s="430"/>
      <c r="AZ104" s="430"/>
    </row>
    <row r="105" spans="1:52">
      <c r="A105" s="430"/>
      <c r="B105" s="430"/>
      <c r="C105" s="430"/>
      <c r="D105" s="430"/>
      <c r="E105" s="430"/>
      <c r="F105" s="430"/>
      <c r="G105" s="430"/>
      <c r="H105" s="430"/>
      <c r="I105" s="430"/>
      <c r="J105" s="430"/>
      <c r="K105" s="430"/>
      <c r="L105" s="430"/>
      <c r="M105" s="430"/>
      <c r="N105" s="430"/>
      <c r="O105" s="430"/>
      <c r="P105" s="430"/>
      <c r="Q105" s="430"/>
      <c r="R105" s="430"/>
      <c r="S105" s="430"/>
      <c r="T105" s="430"/>
      <c r="U105" s="430"/>
      <c r="V105" s="430"/>
      <c r="W105" s="430"/>
      <c r="X105" s="430"/>
      <c r="Y105" s="430"/>
      <c r="Z105" s="430"/>
      <c r="AA105" s="430"/>
      <c r="AB105" s="430"/>
      <c r="AC105" s="430"/>
      <c r="AD105" s="430"/>
      <c r="AE105" s="430"/>
      <c r="AF105" s="430"/>
      <c r="AG105" s="430"/>
      <c r="AH105" s="430"/>
      <c r="AI105" s="430"/>
      <c r="AJ105" s="430"/>
      <c r="AK105" s="430"/>
      <c r="AL105" s="430"/>
      <c r="AM105" s="430"/>
      <c r="AN105" s="430"/>
      <c r="AO105" s="430"/>
      <c r="AP105" s="430"/>
      <c r="AQ105" s="430"/>
      <c r="AR105" s="430"/>
      <c r="AS105" s="430"/>
      <c r="AT105" s="430"/>
      <c r="AU105" s="430"/>
      <c r="AV105" s="430"/>
      <c r="AW105" s="430"/>
      <c r="AX105" s="430"/>
      <c r="AY105" s="430"/>
      <c r="AZ105" s="430"/>
    </row>
    <row r="106" spans="1:52">
      <c r="A106" s="430"/>
      <c r="B106" s="430"/>
      <c r="C106" s="430"/>
      <c r="D106" s="430"/>
      <c r="E106" s="430"/>
      <c r="F106" s="430"/>
      <c r="G106" s="430"/>
      <c r="H106" s="430"/>
      <c r="I106" s="430"/>
      <c r="J106" s="430"/>
      <c r="K106" s="430"/>
      <c r="L106" s="430"/>
      <c r="M106" s="430"/>
      <c r="N106" s="430"/>
      <c r="O106" s="430"/>
      <c r="P106" s="430"/>
      <c r="Q106" s="430"/>
      <c r="R106" s="430"/>
      <c r="S106" s="430"/>
      <c r="T106" s="430"/>
      <c r="U106" s="430"/>
      <c r="V106" s="430"/>
      <c r="W106" s="430"/>
      <c r="X106" s="430"/>
      <c r="Y106" s="430"/>
      <c r="Z106" s="430"/>
      <c r="AA106" s="430"/>
      <c r="AB106" s="430"/>
      <c r="AC106" s="430"/>
      <c r="AD106" s="430"/>
      <c r="AE106" s="430"/>
      <c r="AF106" s="430"/>
      <c r="AG106" s="430"/>
      <c r="AH106" s="430"/>
      <c r="AI106" s="430"/>
      <c r="AJ106" s="430"/>
      <c r="AK106" s="430"/>
      <c r="AL106" s="430"/>
      <c r="AM106" s="430"/>
      <c r="AN106" s="430"/>
      <c r="AO106" s="430"/>
      <c r="AP106" s="430"/>
      <c r="AQ106" s="430"/>
      <c r="AR106" s="430"/>
      <c r="AS106" s="430"/>
      <c r="AT106" s="430"/>
      <c r="AU106" s="430"/>
      <c r="AV106" s="430"/>
      <c r="AW106" s="430"/>
      <c r="AX106" s="430"/>
      <c r="AY106" s="430"/>
      <c r="AZ106" s="430"/>
    </row>
    <row r="107" spans="1:52">
      <c r="A107" s="430"/>
      <c r="B107" s="430"/>
      <c r="C107" s="430"/>
      <c r="D107" s="430"/>
      <c r="E107" s="430"/>
      <c r="F107" s="430"/>
      <c r="G107" s="430"/>
      <c r="H107" s="430"/>
      <c r="I107" s="430"/>
      <c r="J107" s="430"/>
      <c r="K107" s="430"/>
      <c r="L107" s="430"/>
      <c r="M107" s="430"/>
      <c r="N107" s="430"/>
      <c r="O107" s="430"/>
      <c r="P107" s="430"/>
      <c r="Q107" s="430"/>
      <c r="R107" s="430"/>
      <c r="S107" s="430"/>
      <c r="T107" s="430"/>
      <c r="U107" s="430"/>
      <c r="V107" s="430"/>
      <c r="W107" s="430"/>
      <c r="X107" s="430"/>
      <c r="Y107" s="430"/>
      <c r="Z107" s="430"/>
      <c r="AA107" s="430"/>
      <c r="AB107" s="430"/>
      <c r="AC107" s="430"/>
      <c r="AD107" s="430"/>
      <c r="AE107" s="430"/>
      <c r="AF107" s="430"/>
      <c r="AG107" s="430"/>
      <c r="AH107" s="430"/>
      <c r="AI107" s="430"/>
      <c r="AJ107" s="430"/>
      <c r="AK107" s="430"/>
      <c r="AL107" s="430"/>
      <c r="AM107" s="430"/>
      <c r="AN107" s="430"/>
      <c r="AO107" s="430"/>
      <c r="AP107" s="430"/>
      <c r="AQ107" s="430"/>
      <c r="AR107" s="430"/>
      <c r="AS107" s="430"/>
      <c r="AT107" s="430"/>
      <c r="AU107" s="430"/>
      <c r="AV107" s="430"/>
      <c r="AW107" s="430"/>
      <c r="AX107" s="430"/>
      <c r="AY107" s="430"/>
      <c r="AZ107" s="430"/>
    </row>
    <row r="108" spans="1:52">
      <c r="A108" s="430"/>
      <c r="B108" s="430"/>
      <c r="C108" s="430"/>
      <c r="D108" s="430"/>
      <c r="E108" s="430"/>
      <c r="F108" s="430"/>
      <c r="G108" s="430"/>
      <c r="H108" s="430"/>
      <c r="I108" s="430"/>
      <c r="J108" s="430"/>
      <c r="K108" s="430"/>
      <c r="L108" s="430"/>
      <c r="M108" s="430"/>
      <c r="N108" s="430"/>
      <c r="O108" s="430"/>
      <c r="P108" s="430"/>
      <c r="Q108" s="430"/>
      <c r="R108" s="430"/>
      <c r="S108" s="430"/>
      <c r="T108" s="430"/>
      <c r="U108" s="430"/>
      <c r="V108" s="430"/>
      <c r="W108" s="430"/>
      <c r="X108" s="430"/>
      <c r="Y108" s="430"/>
      <c r="Z108" s="430"/>
      <c r="AA108" s="430"/>
      <c r="AB108" s="430"/>
      <c r="AC108" s="430"/>
      <c r="AD108" s="430"/>
      <c r="AE108" s="430"/>
      <c r="AF108" s="430"/>
      <c r="AG108" s="430"/>
      <c r="AH108" s="430"/>
      <c r="AI108" s="430"/>
      <c r="AJ108" s="430"/>
      <c r="AK108" s="430"/>
      <c r="AL108" s="430"/>
      <c r="AM108" s="430"/>
      <c r="AN108" s="430"/>
      <c r="AO108" s="430"/>
      <c r="AP108" s="430"/>
      <c r="AQ108" s="430"/>
      <c r="AR108" s="430"/>
      <c r="AS108" s="430"/>
      <c r="AT108" s="430"/>
      <c r="AU108" s="430"/>
      <c r="AV108" s="430"/>
      <c r="AW108" s="430"/>
      <c r="AX108" s="430"/>
      <c r="AY108" s="430"/>
      <c r="AZ108" s="430"/>
    </row>
    <row r="109" spans="1:52">
      <c r="A109" s="430"/>
      <c r="B109" s="430"/>
      <c r="C109" s="430"/>
      <c r="D109" s="430"/>
      <c r="E109" s="430"/>
      <c r="F109" s="430"/>
      <c r="G109" s="430"/>
      <c r="H109" s="430"/>
      <c r="I109" s="430"/>
      <c r="J109" s="430"/>
      <c r="K109" s="430"/>
      <c r="L109" s="430"/>
      <c r="M109" s="430"/>
      <c r="N109" s="430"/>
      <c r="O109" s="430"/>
      <c r="P109" s="430"/>
      <c r="Q109" s="430"/>
      <c r="R109" s="430"/>
      <c r="S109" s="430"/>
      <c r="T109" s="430"/>
      <c r="U109" s="430"/>
      <c r="V109" s="430"/>
      <c r="W109" s="430"/>
      <c r="X109" s="430"/>
      <c r="Y109" s="430"/>
      <c r="Z109" s="430"/>
      <c r="AA109" s="430"/>
      <c r="AB109" s="430"/>
      <c r="AC109" s="430"/>
      <c r="AD109" s="430"/>
      <c r="AE109" s="430"/>
      <c r="AF109" s="430"/>
      <c r="AG109" s="430"/>
      <c r="AH109" s="430"/>
      <c r="AI109" s="430"/>
      <c r="AJ109" s="430"/>
      <c r="AK109" s="430"/>
      <c r="AL109" s="430"/>
      <c r="AM109" s="430"/>
      <c r="AN109" s="430"/>
      <c r="AO109" s="430"/>
      <c r="AP109" s="430"/>
      <c r="AQ109" s="430"/>
      <c r="AR109" s="430"/>
      <c r="AS109" s="430"/>
      <c r="AT109" s="430"/>
      <c r="AU109" s="430"/>
      <c r="AV109" s="430"/>
      <c r="AW109" s="430"/>
      <c r="AX109" s="430"/>
      <c r="AY109" s="430"/>
      <c r="AZ109" s="430"/>
    </row>
    <row r="110" spans="1:52">
      <c r="A110" s="430"/>
      <c r="B110" s="430"/>
      <c r="C110" s="430"/>
      <c r="D110" s="430"/>
      <c r="E110" s="430"/>
      <c r="F110" s="430"/>
      <c r="G110" s="430"/>
      <c r="H110" s="430"/>
      <c r="I110" s="430"/>
      <c r="J110" s="430"/>
      <c r="K110" s="430"/>
      <c r="L110" s="430"/>
      <c r="M110" s="430"/>
      <c r="N110" s="430"/>
      <c r="O110" s="430"/>
      <c r="P110" s="430"/>
      <c r="Q110" s="430"/>
      <c r="R110" s="430"/>
      <c r="S110" s="430"/>
      <c r="T110" s="430"/>
      <c r="U110" s="430"/>
      <c r="V110" s="430"/>
      <c r="W110" s="430"/>
      <c r="X110" s="430"/>
      <c r="Y110" s="430"/>
      <c r="Z110" s="430"/>
      <c r="AA110" s="430"/>
      <c r="AB110" s="430"/>
      <c r="AC110" s="430"/>
      <c r="AD110" s="430"/>
      <c r="AE110" s="430"/>
      <c r="AF110" s="430"/>
      <c r="AG110" s="430"/>
      <c r="AH110" s="430"/>
      <c r="AI110" s="430"/>
      <c r="AJ110" s="430"/>
      <c r="AK110" s="430"/>
      <c r="AL110" s="430"/>
      <c r="AM110" s="430"/>
      <c r="AN110" s="430"/>
      <c r="AO110" s="430"/>
      <c r="AP110" s="430"/>
      <c r="AQ110" s="430"/>
      <c r="AR110" s="430"/>
      <c r="AS110" s="430"/>
      <c r="AT110" s="430"/>
      <c r="AU110" s="430"/>
      <c r="AV110" s="430"/>
      <c r="AW110" s="430"/>
      <c r="AX110" s="430"/>
      <c r="AY110" s="430"/>
      <c r="AZ110" s="430"/>
    </row>
    <row r="111" spans="1:52">
      <c r="A111" s="430"/>
      <c r="B111" s="430"/>
      <c r="C111" s="430"/>
      <c r="D111" s="430"/>
      <c r="E111" s="430"/>
      <c r="F111" s="430"/>
      <c r="G111" s="430"/>
      <c r="H111" s="430"/>
      <c r="I111" s="430"/>
      <c r="J111" s="430"/>
      <c r="K111" s="430"/>
      <c r="L111" s="430"/>
      <c r="M111" s="430"/>
      <c r="N111" s="430"/>
      <c r="O111" s="430"/>
      <c r="P111" s="430"/>
      <c r="Q111" s="430"/>
      <c r="R111" s="430"/>
      <c r="S111" s="430"/>
      <c r="T111" s="430"/>
      <c r="U111" s="430"/>
      <c r="V111" s="430"/>
      <c r="W111" s="430"/>
      <c r="X111" s="430"/>
      <c r="Y111" s="430"/>
      <c r="Z111" s="430"/>
      <c r="AA111" s="430"/>
      <c r="AB111" s="430"/>
      <c r="AC111" s="430"/>
      <c r="AD111" s="430"/>
      <c r="AE111" s="430"/>
      <c r="AF111" s="430"/>
      <c r="AG111" s="430"/>
      <c r="AH111" s="430"/>
      <c r="AI111" s="430"/>
      <c r="AJ111" s="430"/>
      <c r="AK111" s="430"/>
      <c r="AL111" s="430"/>
      <c r="AM111" s="430"/>
      <c r="AN111" s="430"/>
      <c r="AO111" s="430"/>
      <c r="AP111" s="430"/>
      <c r="AQ111" s="430"/>
      <c r="AR111" s="430"/>
      <c r="AS111" s="430"/>
      <c r="AT111" s="430"/>
      <c r="AU111" s="430"/>
      <c r="AV111" s="430"/>
      <c r="AW111" s="430"/>
      <c r="AX111" s="430"/>
      <c r="AY111" s="430"/>
      <c r="AZ111" s="430"/>
    </row>
    <row r="112" spans="1:52">
      <c r="A112" s="430"/>
      <c r="B112" s="430"/>
      <c r="C112" s="430"/>
      <c r="D112" s="430"/>
      <c r="E112" s="430"/>
      <c r="F112" s="430"/>
      <c r="G112" s="430"/>
      <c r="H112" s="430"/>
      <c r="I112" s="430"/>
      <c r="J112" s="430"/>
      <c r="K112" s="430"/>
      <c r="L112" s="430"/>
      <c r="M112" s="430"/>
      <c r="N112" s="430"/>
      <c r="O112" s="430"/>
      <c r="P112" s="430"/>
      <c r="Q112" s="430"/>
      <c r="R112" s="430"/>
      <c r="S112" s="430"/>
      <c r="T112" s="430"/>
      <c r="U112" s="430"/>
      <c r="V112" s="430"/>
      <c r="W112" s="430"/>
      <c r="X112" s="430"/>
      <c r="Y112" s="430"/>
      <c r="Z112" s="430"/>
      <c r="AA112" s="430"/>
      <c r="AB112" s="430"/>
      <c r="AC112" s="430"/>
      <c r="AD112" s="430"/>
      <c r="AE112" s="430"/>
      <c r="AF112" s="430"/>
      <c r="AG112" s="430"/>
      <c r="AH112" s="430"/>
      <c r="AI112" s="430"/>
      <c r="AJ112" s="430"/>
      <c r="AK112" s="430"/>
      <c r="AL112" s="430"/>
      <c r="AM112" s="430"/>
      <c r="AN112" s="430"/>
      <c r="AO112" s="430"/>
      <c r="AP112" s="430"/>
      <c r="AQ112" s="430"/>
      <c r="AR112" s="430"/>
      <c r="AS112" s="430"/>
      <c r="AT112" s="430"/>
      <c r="AU112" s="430"/>
      <c r="AV112" s="430"/>
      <c r="AW112" s="430"/>
      <c r="AX112" s="430"/>
      <c r="AY112" s="430"/>
      <c r="AZ112" s="430"/>
    </row>
    <row r="113" spans="1:52">
      <c r="A113" s="430"/>
      <c r="B113" s="430"/>
      <c r="C113" s="430"/>
      <c r="D113" s="430"/>
      <c r="E113" s="430"/>
      <c r="F113" s="430"/>
      <c r="G113" s="430"/>
      <c r="H113" s="430"/>
      <c r="I113" s="430"/>
      <c r="J113" s="430"/>
      <c r="K113" s="430"/>
      <c r="L113" s="430"/>
      <c r="M113" s="430"/>
      <c r="N113" s="430"/>
      <c r="O113" s="430"/>
      <c r="P113" s="430"/>
      <c r="Q113" s="430"/>
      <c r="R113" s="430"/>
      <c r="S113" s="430"/>
      <c r="T113" s="430"/>
      <c r="U113" s="430"/>
      <c r="V113" s="430"/>
      <c r="W113" s="430"/>
      <c r="X113" s="430"/>
      <c r="Y113" s="430"/>
      <c r="Z113" s="430"/>
      <c r="AA113" s="430"/>
      <c r="AB113" s="430"/>
      <c r="AC113" s="430"/>
      <c r="AD113" s="430"/>
      <c r="AE113" s="430"/>
      <c r="AF113" s="430"/>
      <c r="AG113" s="430"/>
      <c r="AH113" s="430"/>
      <c r="AI113" s="430"/>
      <c r="AJ113" s="430"/>
      <c r="AK113" s="430"/>
      <c r="AL113" s="430"/>
      <c r="AM113" s="430"/>
      <c r="AN113" s="430"/>
      <c r="AO113" s="430"/>
      <c r="AP113" s="430"/>
      <c r="AQ113" s="430"/>
      <c r="AR113" s="430"/>
      <c r="AS113" s="430"/>
      <c r="AT113" s="430"/>
      <c r="AU113" s="430"/>
      <c r="AV113" s="430"/>
      <c r="AW113" s="430"/>
      <c r="AX113" s="430"/>
      <c r="AY113" s="430"/>
      <c r="AZ113" s="430"/>
    </row>
    <row r="114" spans="1:52">
      <c r="A114" s="430"/>
      <c r="B114" s="430"/>
      <c r="C114" s="430"/>
      <c r="D114" s="430"/>
      <c r="E114" s="430"/>
      <c r="F114" s="430"/>
      <c r="G114" s="430"/>
      <c r="H114" s="430"/>
      <c r="I114" s="430"/>
      <c r="J114" s="430"/>
      <c r="K114" s="430"/>
      <c r="L114" s="430"/>
      <c r="M114" s="430"/>
      <c r="N114" s="430"/>
      <c r="O114" s="430"/>
      <c r="P114" s="430"/>
      <c r="Q114" s="430"/>
      <c r="R114" s="430"/>
      <c r="S114" s="430"/>
      <c r="T114" s="430"/>
      <c r="U114" s="430"/>
      <c r="V114" s="430"/>
      <c r="W114" s="430"/>
      <c r="X114" s="430"/>
      <c r="Y114" s="430"/>
      <c r="Z114" s="430"/>
      <c r="AA114" s="430"/>
      <c r="AB114" s="430"/>
      <c r="AC114" s="430"/>
      <c r="AD114" s="430"/>
      <c r="AE114" s="430"/>
      <c r="AF114" s="430"/>
      <c r="AG114" s="430"/>
      <c r="AH114" s="430"/>
      <c r="AI114" s="430"/>
      <c r="AJ114" s="430"/>
      <c r="AK114" s="430"/>
      <c r="AL114" s="430"/>
      <c r="AM114" s="430"/>
      <c r="AN114" s="430"/>
      <c r="AO114" s="430"/>
      <c r="AP114" s="430"/>
      <c r="AQ114" s="430"/>
      <c r="AR114" s="430"/>
      <c r="AS114" s="430"/>
      <c r="AT114" s="430"/>
      <c r="AU114" s="430"/>
      <c r="AV114" s="430"/>
      <c r="AW114" s="430"/>
      <c r="AX114" s="430"/>
      <c r="AY114" s="430"/>
      <c r="AZ114" s="430"/>
    </row>
    <row r="115" spans="1:52">
      <c r="A115" s="430"/>
      <c r="B115" s="430"/>
      <c r="C115" s="430"/>
      <c r="D115" s="430"/>
      <c r="E115" s="430"/>
      <c r="F115" s="430"/>
      <c r="G115" s="430"/>
      <c r="H115" s="430"/>
      <c r="I115" s="430"/>
      <c r="J115" s="430"/>
      <c r="K115" s="430"/>
      <c r="L115" s="430"/>
      <c r="M115" s="430"/>
      <c r="N115" s="430"/>
      <c r="O115" s="430"/>
      <c r="P115" s="430"/>
      <c r="Q115" s="430"/>
      <c r="R115" s="430"/>
      <c r="S115" s="430"/>
      <c r="T115" s="430"/>
      <c r="U115" s="430"/>
      <c r="V115" s="430"/>
      <c r="W115" s="430"/>
      <c r="X115" s="430"/>
      <c r="Y115" s="430"/>
      <c r="Z115" s="430"/>
      <c r="AA115" s="430"/>
      <c r="AB115" s="430"/>
      <c r="AC115" s="430"/>
      <c r="AD115" s="430"/>
      <c r="AE115" s="430"/>
      <c r="AF115" s="430"/>
      <c r="AG115" s="430"/>
      <c r="AH115" s="430"/>
      <c r="AI115" s="430"/>
      <c r="AJ115" s="430"/>
      <c r="AK115" s="430"/>
      <c r="AL115" s="430"/>
      <c r="AM115" s="430"/>
      <c r="AN115" s="430"/>
      <c r="AO115" s="430"/>
      <c r="AP115" s="430"/>
      <c r="AQ115" s="430"/>
      <c r="AR115" s="430"/>
      <c r="AS115" s="430"/>
      <c r="AT115" s="430"/>
      <c r="AU115" s="430"/>
      <c r="AV115" s="430"/>
      <c r="AW115" s="430"/>
      <c r="AX115" s="430"/>
      <c r="AY115" s="430"/>
      <c r="AZ115" s="430"/>
    </row>
    <row r="116" spans="1:52">
      <c r="A116" s="430"/>
      <c r="B116" s="430"/>
      <c r="C116" s="430"/>
      <c r="D116" s="430"/>
      <c r="E116" s="430"/>
      <c r="F116" s="430"/>
      <c r="G116" s="430"/>
      <c r="H116" s="430"/>
      <c r="I116" s="430"/>
      <c r="J116" s="430"/>
      <c r="K116" s="430"/>
      <c r="L116" s="430"/>
      <c r="M116" s="430"/>
      <c r="N116" s="430"/>
      <c r="O116" s="430"/>
      <c r="P116" s="430"/>
      <c r="Q116" s="430"/>
      <c r="R116" s="430"/>
      <c r="S116" s="430"/>
      <c r="T116" s="430"/>
      <c r="U116" s="430"/>
      <c r="V116" s="430"/>
      <c r="W116" s="430"/>
      <c r="X116" s="430"/>
      <c r="Y116" s="430"/>
      <c r="Z116" s="430"/>
      <c r="AA116" s="430"/>
      <c r="AB116" s="430"/>
      <c r="AC116" s="430"/>
      <c r="AD116" s="430"/>
      <c r="AE116" s="430"/>
      <c r="AF116" s="430"/>
      <c r="AG116" s="430"/>
      <c r="AH116" s="430"/>
      <c r="AI116" s="430"/>
      <c r="AJ116" s="430"/>
      <c r="AK116" s="430"/>
      <c r="AL116" s="430"/>
      <c r="AM116" s="430"/>
      <c r="AN116" s="430"/>
      <c r="AO116" s="430"/>
      <c r="AP116" s="430"/>
      <c r="AQ116" s="430"/>
      <c r="AR116" s="430"/>
      <c r="AS116" s="430"/>
      <c r="AT116" s="430"/>
      <c r="AU116" s="430"/>
      <c r="AV116" s="430"/>
      <c r="AW116" s="430"/>
      <c r="AX116" s="430"/>
      <c r="AY116" s="430"/>
      <c r="AZ116" s="430"/>
    </row>
    <row r="117" spans="1:52">
      <c r="A117" s="430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430"/>
      <c r="P117" s="430"/>
      <c r="Q117" s="430"/>
      <c r="R117" s="430"/>
      <c r="S117" s="430"/>
      <c r="T117" s="430"/>
      <c r="U117" s="430"/>
      <c r="V117" s="430"/>
      <c r="W117" s="430"/>
      <c r="X117" s="430"/>
      <c r="Y117" s="430"/>
      <c r="Z117" s="430"/>
      <c r="AA117" s="430"/>
      <c r="AB117" s="430"/>
      <c r="AC117" s="430"/>
      <c r="AD117" s="430"/>
      <c r="AE117" s="430"/>
      <c r="AF117" s="430"/>
      <c r="AG117" s="430"/>
      <c r="AH117" s="430"/>
      <c r="AI117" s="430"/>
      <c r="AJ117" s="430"/>
      <c r="AK117" s="430"/>
      <c r="AL117" s="430"/>
      <c r="AM117" s="430"/>
      <c r="AN117" s="430"/>
      <c r="AO117" s="430"/>
      <c r="AP117" s="430"/>
      <c r="AQ117" s="430"/>
      <c r="AR117" s="430"/>
      <c r="AS117" s="430"/>
      <c r="AT117" s="430"/>
      <c r="AU117" s="430"/>
      <c r="AV117" s="430"/>
      <c r="AW117" s="430"/>
      <c r="AX117" s="430"/>
      <c r="AY117" s="430"/>
      <c r="AZ117" s="430"/>
    </row>
    <row r="118" spans="1:52">
      <c r="A118" s="430"/>
      <c r="B118" s="430"/>
      <c r="C118" s="430"/>
      <c r="D118" s="430"/>
      <c r="E118" s="430"/>
      <c r="F118" s="430"/>
      <c r="G118" s="430"/>
      <c r="H118" s="430"/>
      <c r="I118" s="430"/>
      <c r="J118" s="430"/>
      <c r="K118" s="430"/>
      <c r="L118" s="430"/>
      <c r="M118" s="430"/>
      <c r="N118" s="430"/>
      <c r="O118" s="430"/>
      <c r="P118" s="430"/>
      <c r="Q118" s="430"/>
      <c r="R118" s="430"/>
      <c r="S118" s="430"/>
      <c r="T118" s="430"/>
      <c r="U118" s="430"/>
      <c r="V118" s="430"/>
      <c r="W118" s="430"/>
      <c r="X118" s="430"/>
      <c r="Y118" s="430"/>
      <c r="Z118" s="430"/>
      <c r="AA118" s="430"/>
      <c r="AB118" s="430"/>
      <c r="AC118" s="430"/>
      <c r="AD118" s="430"/>
      <c r="AE118" s="430"/>
      <c r="AF118" s="430"/>
      <c r="AG118" s="430"/>
      <c r="AH118" s="430"/>
      <c r="AI118" s="430"/>
      <c r="AJ118" s="430"/>
      <c r="AK118" s="430"/>
      <c r="AL118" s="430"/>
      <c r="AM118" s="430"/>
      <c r="AN118" s="430"/>
      <c r="AO118" s="430"/>
      <c r="AP118" s="430"/>
      <c r="AQ118" s="430"/>
      <c r="AR118" s="430"/>
      <c r="AS118" s="430"/>
      <c r="AT118" s="430"/>
      <c r="AU118" s="430"/>
      <c r="AV118" s="430"/>
      <c r="AW118" s="430"/>
      <c r="AX118" s="430"/>
      <c r="AY118" s="430"/>
      <c r="AZ118" s="430"/>
    </row>
    <row r="119" spans="1:52">
      <c r="A119" s="430"/>
      <c r="B119" s="430"/>
      <c r="C119" s="430"/>
      <c r="D119" s="430"/>
      <c r="E119" s="430"/>
      <c r="F119" s="430"/>
      <c r="G119" s="430"/>
      <c r="H119" s="430"/>
      <c r="I119" s="430"/>
      <c r="J119" s="430"/>
      <c r="K119" s="430"/>
      <c r="L119" s="430"/>
      <c r="M119" s="430"/>
      <c r="N119" s="430"/>
      <c r="O119" s="430"/>
      <c r="P119" s="430"/>
      <c r="Q119" s="430"/>
      <c r="R119" s="430"/>
      <c r="S119" s="430"/>
      <c r="T119" s="430"/>
      <c r="U119" s="430"/>
      <c r="V119" s="430"/>
      <c r="W119" s="430"/>
      <c r="X119" s="430"/>
      <c r="Y119" s="430"/>
      <c r="Z119" s="430"/>
      <c r="AA119" s="430"/>
      <c r="AB119" s="430"/>
      <c r="AC119" s="430"/>
      <c r="AD119" s="430"/>
      <c r="AE119" s="430"/>
      <c r="AF119" s="430"/>
      <c r="AG119" s="430"/>
      <c r="AH119" s="430"/>
      <c r="AI119" s="430"/>
      <c r="AJ119" s="430"/>
      <c r="AK119" s="430"/>
      <c r="AL119" s="430"/>
      <c r="AM119" s="430"/>
      <c r="AN119" s="430"/>
      <c r="AO119" s="430"/>
      <c r="AP119" s="430"/>
      <c r="AQ119" s="430"/>
      <c r="AR119" s="430"/>
      <c r="AS119" s="430"/>
      <c r="AT119" s="430"/>
      <c r="AU119" s="430"/>
      <c r="AV119" s="430"/>
      <c r="AW119" s="430"/>
      <c r="AX119" s="430"/>
      <c r="AY119" s="430"/>
      <c r="AZ119" s="430"/>
    </row>
    <row r="120" spans="1:52">
      <c r="A120" s="430"/>
      <c r="B120" s="430"/>
      <c r="C120" s="430"/>
      <c r="D120" s="430"/>
      <c r="E120" s="430"/>
      <c r="F120" s="430"/>
      <c r="G120" s="430"/>
      <c r="H120" s="430"/>
      <c r="I120" s="430"/>
      <c r="J120" s="430"/>
      <c r="K120" s="430"/>
      <c r="L120" s="430"/>
      <c r="M120" s="430"/>
      <c r="N120" s="430"/>
      <c r="O120" s="430"/>
      <c r="P120" s="430"/>
      <c r="Q120" s="430"/>
      <c r="R120" s="430"/>
      <c r="S120" s="430"/>
      <c r="T120" s="430"/>
      <c r="U120" s="430"/>
      <c r="V120" s="430"/>
      <c r="W120" s="430"/>
      <c r="X120" s="430"/>
      <c r="Y120" s="430"/>
      <c r="Z120" s="430"/>
      <c r="AA120" s="430"/>
      <c r="AB120" s="430"/>
      <c r="AC120" s="430"/>
      <c r="AD120" s="430"/>
      <c r="AE120" s="430"/>
      <c r="AF120" s="430"/>
      <c r="AG120" s="430"/>
      <c r="AH120" s="430"/>
      <c r="AI120" s="430"/>
      <c r="AJ120" s="430"/>
      <c r="AK120" s="430"/>
      <c r="AL120" s="430"/>
      <c r="AM120" s="430"/>
      <c r="AN120" s="430"/>
      <c r="AO120" s="430"/>
      <c r="AP120" s="430"/>
      <c r="AQ120" s="430"/>
      <c r="AR120" s="430"/>
      <c r="AS120" s="430"/>
      <c r="AT120" s="430"/>
      <c r="AU120" s="430"/>
      <c r="AV120" s="430"/>
      <c r="AW120" s="430"/>
      <c r="AX120" s="430"/>
      <c r="AY120" s="430"/>
      <c r="AZ120" s="430"/>
    </row>
    <row r="121" spans="1:52">
      <c r="A121" s="430"/>
      <c r="B121" s="430"/>
      <c r="C121" s="430"/>
      <c r="D121" s="430"/>
      <c r="E121" s="430"/>
      <c r="F121" s="430"/>
      <c r="G121" s="430"/>
      <c r="H121" s="430"/>
      <c r="I121" s="430"/>
      <c r="J121" s="430"/>
      <c r="K121" s="430"/>
      <c r="L121" s="430"/>
      <c r="M121" s="430"/>
      <c r="N121" s="430"/>
      <c r="O121" s="430"/>
      <c r="P121" s="430"/>
      <c r="Q121" s="430"/>
      <c r="R121" s="430"/>
      <c r="S121" s="430"/>
      <c r="T121" s="430"/>
      <c r="U121" s="430"/>
      <c r="V121" s="430"/>
      <c r="W121" s="430"/>
      <c r="X121" s="430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30"/>
      <c r="AJ121" s="430"/>
      <c r="AK121" s="430"/>
      <c r="AL121" s="430"/>
      <c r="AM121" s="430"/>
      <c r="AN121" s="430"/>
      <c r="AO121" s="430"/>
      <c r="AP121" s="430"/>
      <c r="AQ121" s="430"/>
      <c r="AR121" s="430"/>
      <c r="AS121" s="430"/>
      <c r="AT121" s="430"/>
      <c r="AU121" s="430"/>
      <c r="AV121" s="430"/>
      <c r="AW121" s="430"/>
      <c r="AX121" s="430"/>
      <c r="AY121" s="430"/>
      <c r="AZ121" s="430"/>
    </row>
    <row r="122" spans="1:52">
      <c r="A122" s="430"/>
      <c r="B122" s="430"/>
      <c r="C122" s="430"/>
      <c r="D122" s="430"/>
      <c r="E122" s="430"/>
      <c r="F122" s="430"/>
      <c r="G122" s="430"/>
      <c r="H122" s="430"/>
      <c r="I122" s="430"/>
      <c r="J122" s="430"/>
      <c r="K122" s="430"/>
      <c r="L122" s="430"/>
      <c r="M122" s="430"/>
      <c r="N122" s="430"/>
      <c r="O122" s="430"/>
      <c r="P122" s="430"/>
      <c r="Q122" s="430"/>
      <c r="R122" s="430"/>
      <c r="S122" s="430"/>
      <c r="T122" s="430"/>
      <c r="U122" s="430"/>
      <c r="V122" s="430"/>
      <c r="W122" s="430"/>
      <c r="X122" s="430"/>
      <c r="Y122" s="430"/>
      <c r="Z122" s="430"/>
      <c r="AA122" s="430"/>
      <c r="AB122" s="430"/>
      <c r="AC122" s="430"/>
      <c r="AD122" s="430"/>
      <c r="AE122" s="430"/>
      <c r="AF122" s="430"/>
      <c r="AG122" s="430"/>
      <c r="AH122" s="430"/>
      <c r="AI122" s="430"/>
      <c r="AJ122" s="430"/>
      <c r="AK122" s="430"/>
      <c r="AL122" s="430"/>
      <c r="AM122" s="430"/>
      <c r="AN122" s="430"/>
      <c r="AO122" s="430"/>
      <c r="AP122" s="430"/>
      <c r="AQ122" s="430"/>
      <c r="AR122" s="430"/>
      <c r="AS122" s="430"/>
      <c r="AT122" s="430"/>
      <c r="AU122" s="430"/>
      <c r="AV122" s="430"/>
      <c r="AW122" s="430"/>
      <c r="AX122" s="430"/>
      <c r="AY122" s="430"/>
      <c r="AZ122" s="430"/>
    </row>
    <row r="123" spans="1:52">
      <c r="A123" s="430"/>
      <c r="B123" s="430"/>
      <c r="C123" s="430"/>
      <c r="D123" s="430"/>
      <c r="E123" s="430"/>
      <c r="F123" s="430"/>
      <c r="G123" s="430"/>
      <c r="H123" s="430"/>
      <c r="I123" s="430"/>
      <c r="J123" s="430"/>
      <c r="K123" s="430"/>
      <c r="L123" s="430"/>
      <c r="M123" s="430"/>
      <c r="N123" s="430"/>
      <c r="O123" s="430"/>
      <c r="P123" s="430"/>
      <c r="Q123" s="430"/>
      <c r="R123" s="430"/>
      <c r="S123" s="430"/>
      <c r="T123" s="430"/>
      <c r="U123" s="430"/>
      <c r="V123" s="430"/>
      <c r="W123" s="430"/>
      <c r="X123" s="430"/>
      <c r="Y123" s="430"/>
      <c r="Z123" s="430"/>
      <c r="AA123" s="430"/>
      <c r="AB123" s="430"/>
      <c r="AC123" s="430"/>
      <c r="AD123" s="430"/>
      <c r="AE123" s="430"/>
      <c r="AF123" s="430"/>
      <c r="AG123" s="430"/>
      <c r="AH123" s="430"/>
      <c r="AI123" s="430"/>
      <c r="AJ123" s="430"/>
      <c r="AK123" s="430"/>
      <c r="AL123" s="430"/>
      <c r="AM123" s="430"/>
      <c r="AN123" s="430"/>
      <c r="AO123" s="430"/>
      <c r="AP123" s="430"/>
      <c r="AQ123" s="430"/>
      <c r="AR123" s="430"/>
      <c r="AS123" s="430"/>
      <c r="AT123" s="430"/>
      <c r="AU123" s="430"/>
      <c r="AV123" s="430"/>
      <c r="AW123" s="430"/>
      <c r="AX123" s="430"/>
      <c r="AY123" s="430"/>
      <c r="AZ123" s="430"/>
    </row>
    <row r="124" spans="1:52">
      <c r="A124" s="430"/>
      <c r="B124" s="430"/>
      <c r="C124" s="430"/>
      <c r="D124" s="430"/>
      <c r="E124" s="430"/>
      <c r="F124" s="430"/>
      <c r="G124" s="430"/>
      <c r="H124" s="430"/>
      <c r="I124" s="430"/>
      <c r="J124" s="430"/>
      <c r="K124" s="430"/>
      <c r="L124" s="430"/>
      <c r="M124" s="430"/>
      <c r="N124" s="430"/>
      <c r="O124" s="430"/>
      <c r="P124" s="430"/>
      <c r="Q124" s="430"/>
      <c r="R124" s="430"/>
      <c r="S124" s="430"/>
      <c r="T124" s="430"/>
      <c r="U124" s="430"/>
      <c r="V124" s="430"/>
      <c r="W124" s="430"/>
      <c r="X124" s="430"/>
      <c r="Y124" s="430"/>
      <c r="Z124" s="430"/>
      <c r="AA124" s="430"/>
      <c r="AB124" s="430"/>
      <c r="AC124" s="430"/>
      <c r="AD124" s="430"/>
      <c r="AE124" s="430"/>
      <c r="AF124" s="430"/>
      <c r="AG124" s="430"/>
      <c r="AH124" s="430"/>
      <c r="AI124" s="430"/>
      <c r="AJ124" s="430"/>
      <c r="AK124" s="430"/>
      <c r="AL124" s="430"/>
      <c r="AM124" s="430"/>
      <c r="AN124" s="430"/>
      <c r="AO124" s="430"/>
      <c r="AP124" s="430"/>
      <c r="AQ124" s="430"/>
      <c r="AR124" s="430"/>
      <c r="AS124" s="430"/>
      <c r="AT124" s="430"/>
      <c r="AU124" s="430"/>
      <c r="AV124" s="430"/>
      <c r="AW124" s="430"/>
      <c r="AX124" s="430"/>
      <c r="AY124" s="430"/>
      <c r="AZ124" s="430"/>
    </row>
    <row r="125" spans="1:52">
      <c r="A125" s="430"/>
      <c r="B125" s="430"/>
      <c r="C125" s="430"/>
      <c r="D125" s="430"/>
      <c r="E125" s="430"/>
      <c r="F125" s="430"/>
      <c r="G125" s="430"/>
      <c r="H125" s="430"/>
      <c r="I125" s="430"/>
      <c r="J125" s="430"/>
      <c r="K125" s="430"/>
      <c r="L125" s="430"/>
      <c r="M125" s="430"/>
      <c r="N125" s="430"/>
      <c r="O125" s="430"/>
      <c r="P125" s="430"/>
      <c r="Q125" s="430"/>
      <c r="R125" s="430"/>
      <c r="S125" s="430"/>
      <c r="T125" s="430"/>
      <c r="U125" s="430"/>
      <c r="V125" s="430"/>
      <c r="W125" s="430"/>
      <c r="X125" s="430"/>
      <c r="Y125" s="430"/>
      <c r="Z125" s="430"/>
      <c r="AA125" s="430"/>
      <c r="AB125" s="430"/>
      <c r="AC125" s="430"/>
      <c r="AD125" s="430"/>
      <c r="AE125" s="430"/>
      <c r="AF125" s="430"/>
      <c r="AG125" s="430"/>
      <c r="AH125" s="430"/>
      <c r="AI125" s="430"/>
      <c r="AJ125" s="430"/>
      <c r="AK125" s="430"/>
      <c r="AL125" s="430"/>
      <c r="AM125" s="430"/>
      <c r="AN125" s="430"/>
      <c r="AO125" s="430"/>
      <c r="AP125" s="430"/>
      <c r="AQ125" s="430"/>
      <c r="AR125" s="430"/>
      <c r="AS125" s="430"/>
      <c r="AT125" s="430"/>
      <c r="AU125" s="430"/>
      <c r="AV125" s="430"/>
      <c r="AW125" s="430"/>
      <c r="AX125" s="430"/>
      <c r="AY125" s="430"/>
      <c r="AZ125" s="430"/>
    </row>
    <row r="126" spans="1:52">
      <c r="A126" s="430"/>
      <c r="B126" s="430"/>
      <c r="C126" s="430"/>
      <c r="D126" s="430"/>
      <c r="E126" s="430"/>
      <c r="F126" s="430"/>
      <c r="G126" s="430"/>
      <c r="H126" s="430"/>
      <c r="I126" s="430"/>
      <c r="J126" s="430"/>
      <c r="K126" s="430"/>
      <c r="L126" s="430"/>
      <c r="M126" s="430"/>
      <c r="N126" s="430"/>
      <c r="O126" s="430"/>
      <c r="P126" s="430"/>
      <c r="Q126" s="430"/>
      <c r="R126" s="430"/>
      <c r="S126" s="430"/>
      <c r="T126" s="430"/>
      <c r="U126" s="430"/>
      <c r="V126" s="430"/>
      <c r="W126" s="430"/>
      <c r="X126" s="430"/>
      <c r="Y126" s="430"/>
      <c r="Z126" s="430"/>
      <c r="AA126" s="430"/>
      <c r="AB126" s="430"/>
      <c r="AC126" s="430"/>
      <c r="AD126" s="430"/>
      <c r="AE126" s="430"/>
      <c r="AF126" s="430"/>
      <c r="AG126" s="430"/>
      <c r="AH126" s="430"/>
      <c r="AI126" s="430"/>
      <c r="AJ126" s="430"/>
      <c r="AK126" s="430"/>
      <c r="AL126" s="430"/>
      <c r="AM126" s="430"/>
      <c r="AN126" s="430"/>
      <c r="AO126" s="430"/>
      <c r="AP126" s="430"/>
      <c r="AQ126" s="430"/>
      <c r="AR126" s="430"/>
      <c r="AS126" s="430"/>
      <c r="AT126" s="430"/>
      <c r="AU126" s="430"/>
      <c r="AV126" s="430"/>
      <c r="AW126" s="430"/>
      <c r="AX126" s="430"/>
      <c r="AY126" s="430"/>
      <c r="AZ126" s="430"/>
    </row>
    <row r="127" spans="1:52">
      <c r="A127" s="430"/>
      <c r="B127" s="430"/>
      <c r="C127" s="430"/>
      <c r="D127" s="430"/>
      <c r="E127" s="430"/>
      <c r="F127" s="430"/>
      <c r="G127" s="430"/>
      <c r="H127" s="430"/>
      <c r="I127" s="430"/>
      <c r="J127" s="430"/>
      <c r="K127" s="430"/>
      <c r="L127" s="430"/>
      <c r="M127" s="430"/>
      <c r="N127" s="430"/>
      <c r="O127" s="430"/>
      <c r="P127" s="430"/>
      <c r="Q127" s="430"/>
      <c r="R127" s="430"/>
      <c r="S127" s="430"/>
      <c r="T127" s="430"/>
      <c r="U127" s="430"/>
      <c r="V127" s="430"/>
      <c r="W127" s="430"/>
      <c r="X127" s="430"/>
      <c r="Y127" s="430"/>
      <c r="Z127" s="430"/>
      <c r="AA127" s="430"/>
      <c r="AB127" s="430"/>
      <c r="AC127" s="430"/>
      <c r="AD127" s="430"/>
      <c r="AE127" s="430"/>
      <c r="AF127" s="430"/>
      <c r="AG127" s="430"/>
      <c r="AH127" s="430"/>
      <c r="AI127" s="430"/>
      <c r="AJ127" s="430"/>
      <c r="AK127" s="430"/>
      <c r="AL127" s="430"/>
      <c r="AM127" s="430"/>
      <c r="AN127" s="430"/>
      <c r="AO127" s="430"/>
      <c r="AP127" s="430"/>
      <c r="AQ127" s="430"/>
      <c r="AR127" s="430"/>
      <c r="AS127" s="430"/>
      <c r="AT127" s="430"/>
      <c r="AU127" s="430"/>
      <c r="AV127" s="430"/>
      <c r="AW127" s="430"/>
      <c r="AX127" s="430"/>
      <c r="AY127" s="430"/>
      <c r="AZ127" s="430"/>
    </row>
    <row r="128" spans="1:52">
      <c r="A128" s="430"/>
      <c r="B128" s="430"/>
      <c r="C128" s="430"/>
      <c r="D128" s="430"/>
      <c r="E128" s="430"/>
      <c r="F128" s="430"/>
      <c r="G128" s="430"/>
      <c r="H128" s="430"/>
      <c r="I128" s="430"/>
      <c r="J128" s="430"/>
      <c r="K128" s="430"/>
      <c r="L128" s="430"/>
      <c r="M128" s="430"/>
      <c r="N128" s="430"/>
      <c r="O128" s="430"/>
      <c r="P128" s="430"/>
      <c r="Q128" s="430"/>
      <c r="R128" s="430"/>
      <c r="S128" s="430"/>
      <c r="T128" s="430"/>
      <c r="U128" s="430"/>
      <c r="V128" s="430"/>
      <c r="W128" s="430"/>
      <c r="X128" s="430"/>
      <c r="Y128" s="430"/>
      <c r="Z128" s="430"/>
      <c r="AA128" s="430"/>
      <c r="AB128" s="430"/>
      <c r="AC128" s="430"/>
      <c r="AD128" s="430"/>
      <c r="AE128" s="430"/>
      <c r="AF128" s="430"/>
      <c r="AG128" s="430"/>
      <c r="AH128" s="430"/>
      <c r="AI128" s="430"/>
      <c r="AJ128" s="430"/>
      <c r="AK128" s="430"/>
      <c r="AL128" s="430"/>
      <c r="AM128" s="430"/>
      <c r="AN128" s="430"/>
      <c r="AO128" s="430"/>
      <c r="AP128" s="430"/>
      <c r="AQ128" s="430"/>
      <c r="AR128" s="430"/>
      <c r="AS128" s="430"/>
      <c r="AT128" s="430"/>
      <c r="AU128" s="430"/>
      <c r="AV128" s="430"/>
      <c r="AW128" s="430"/>
      <c r="AX128" s="430"/>
      <c r="AY128" s="430"/>
      <c r="AZ128" s="430"/>
    </row>
    <row r="129" spans="1:52">
      <c r="A129" s="430"/>
      <c r="B129" s="430"/>
      <c r="C129" s="430"/>
      <c r="D129" s="430"/>
      <c r="E129" s="430"/>
      <c r="F129" s="430"/>
      <c r="G129" s="430"/>
      <c r="H129" s="430"/>
      <c r="I129" s="430"/>
      <c r="J129" s="430"/>
      <c r="K129" s="430"/>
      <c r="L129" s="430"/>
      <c r="M129" s="430"/>
      <c r="N129" s="430"/>
      <c r="O129" s="430"/>
      <c r="P129" s="430"/>
      <c r="Q129" s="430"/>
      <c r="R129" s="430"/>
      <c r="S129" s="430"/>
      <c r="T129" s="430"/>
      <c r="U129" s="430"/>
      <c r="V129" s="430"/>
      <c r="W129" s="430"/>
      <c r="X129" s="430"/>
      <c r="Y129" s="430"/>
      <c r="Z129" s="430"/>
      <c r="AA129" s="430"/>
      <c r="AB129" s="430"/>
      <c r="AC129" s="430"/>
      <c r="AD129" s="430"/>
      <c r="AE129" s="430"/>
      <c r="AF129" s="430"/>
      <c r="AG129" s="430"/>
      <c r="AH129" s="430"/>
      <c r="AI129" s="430"/>
      <c r="AJ129" s="430"/>
      <c r="AK129" s="430"/>
      <c r="AL129" s="430"/>
      <c r="AM129" s="430"/>
      <c r="AN129" s="430"/>
      <c r="AO129" s="430"/>
      <c r="AP129" s="430"/>
      <c r="AQ129" s="430"/>
      <c r="AR129" s="430"/>
      <c r="AS129" s="430"/>
      <c r="AT129" s="430"/>
      <c r="AU129" s="430"/>
      <c r="AV129" s="430"/>
      <c r="AW129" s="430"/>
      <c r="AX129" s="430"/>
      <c r="AY129" s="430"/>
      <c r="AZ129" s="430"/>
    </row>
    <row r="130" spans="1:52">
      <c r="A130" s="430"/>
      <c r="B130" s="430"/>
      <c r="C130" s="430"/>
      <c r="D130" s="430"/>
      <c r="E130" s="430"/>
      <c r="F130" s="430"/>
      <c r="G130" s="430"/>
      <c r="H130" s="430"/>
      <c r="I130" s="430"/>
      <c r="J130" s="430"/>
      <c r="K130" s="430"/>
      <c r="L130" s="430"/>
      <c r="M130" s="430"/>
      <c r="N130" s="430"/>
      <c r="O130" s="430"/>
      <c r="P130" s="430"/>
      <c r="Q130" s="430"/>
      <c r="R130" s="430"/>
      <c r="S130" s="430"/>
      <c r="T130" s="430"/>
      <c r="U130" s="430"/>
      <c r="V130" s="430"/>
      <c r="W130" s="430"/>
      <c r="X130" s="430"/>
      <c r="Y130" s="430"/>
      <c r="Z130" s="430"/>
      <c r="AA130" s="430"/>
      <c r="AB130" s="430"/>
      <c r="AC130" s="430"/>
      <c r="AD130" s="430"/>
      <c r="AE130" s="430"/>
      <c r="AF130" s="430"/>
      <c r="AG130" s="430"/>
      <c r="AH130" s="430"/>
      <c r="AI130" s="430"/>
      <c r="AJ130" s="430"/>
      <c r="AK130" s="430"/>
      <c r="AL130" s="430"/>
      <c r="AM130" s="430"/>
      <c r="AN130" s="430"/>
      <c r="AO130" s="430"/>
      <c r="AP130" s="430"/>
      <c r="AQ130" s="430"/>
      <c r="AR130" s="430"/>
      <c r="AS130" s="430"/>
      <c r="AT130" s="430"/>
      <c r="AU130" s="430"/>
      <c r="AV130" s="430"/>
      <c r="AW130" s="430"/>
      <c r="AX130" s="430"/>
      <c r="AY130" s="430"/>
      <c r="AZ130" s="430"/>
    </row>
    <row r="131" spans="1:52">
      <c r="A131" s="430"/>
      <c r="B131" s="430"/>
      <c r="C131" s="430"/>
      <c r="D131" s="430"/>
      <c r="E131" s="430"/>
      <c r="F131" s="430"/>
      <c r="G131" s="430"/>
      <c r="H131" s="430"/>
      <c r="I131" s="430"/>
      <c r="J131" s="430"/>
      <c r="K131" s="430"/>
      <c r="L131" s="430"/>
      <c r="M131" s="430"/>
      <c r="N131" s="430"/>
      <c r="O131" s="430"/>
      <c r="P131" s="430"/>
      <c r="Q131" s="430"/>
      <c r="R131" s="430"/>
      <c r="S131" s="430"/>
      <c r="T131" s="430"/>
      <c r="U131" s="430"/>
      <c r="V131" s="430"/>
      <c r="W131" s="430"/>
      <c r="X131" s="430"/>
      <c r="Y131" s="430"/>
      <c r="Z131" s="430"/>
      <c r="AA131" s="430"/>
      <c r="AB131" s="430"/>
      <c r="AC131" s="430"/>
      <c r="AD131" s="430"/>
      <c r="AE131" s="430"/>
      <c r="AF131" s="430"/>
      <c r="AG131" s="430"/>
      <c r="AH131" s="430"/>
      <c r="AI131" s="430"/>
      <c r="AJ131" s="430"/>
      <c r="AK131" s="430"/>
      <c r="AL131" s="430"/>
      <c r="AM131" s="430"/>
      <c r="AN131" s="430"/>
      <c r="AO131" s="430"/>
      <c r="AP131" s="430"/>
      <c r="AQ131" s="430"/>
      <c r="AR131" s="430"/>
      <c r="AS131" s="430"/>
      <c r="AT131" s="430"/>
      <c r="AU131" s="430"/>
      <c r="AV131" s="430"/>
      <c r="AW131" s="430"/>
      <c r="AX131" s="430"/>
      <c r="AY131" s="430"/>
      <c r="AZ131" s="430"/>
    </row>
    <row r="132" spans="1:52">
      <c r="A132" s="430"/>
      <c r="B132" s="430"/>
      <c r="C132" s="430"/>
      <c r="D132" s="430"/>
      <c r="E132" s="430"/>
      <c r="F132" s="430"/>
      <c r="G132" s="430"/>
      <c r="H132" s="430"/>
      <c r="I132" s="430"/>
      <c r="J132" s="430"/>
      <c r="K132" s="430"/>
      <c r="L132" s="430"/>
      <c r="M132" s="430"/>
      <c r="N132" s="430"/>
      <c r="O132" s="430"/>
      <c r="P132" s="430"/>
      <c r="Q132" s="430"/>
      <c r="R132" s="430"/>
      <c r="S132" s="430"/>
      <c r="T132" s="430"/>
      <c r="U132" s="430"/>
      <c r="V132" s="430"/>
      <c r="W132" s="430"/>
      <c r="X132" s="430"/>
      <c r="Y132" s="430"/>
      <c r="Z132" s="430"/>
      <c r="AA132" s="430"/>
      <c r="AB132" s="430"/>
      <c r="AC132" s="430"/>
      <c r="AD132" s="430"/>
      <c r="AE132" s="430"/>
      <c r="AF132" s="430"/>
      <c r="AG132" s="430"/>
      <c r="AH132" s="430"/>
      <c r="AI132" s="430"/>
      <c r="AJ132" s="430"/>
      <c r="AK132" s="430"/>
      <c r="AL132" s="430"/>
      <c r="AM132" s="430"/>
      <c r="AN132" s="430"/>
      <c r="AO132" s="430"/>
      <c r="AP132" s="430"/>
      <c r="AQ132" s="430"/>
      <c r="AR132" s="430"/>
      <c r="AS132" s="430"/>
      <c r="AT132" s="430"/>
      <c r="AU132" s="430"/>
      <c r="AV132" s="430"/>
      <c r="AW132" s="430"/>
      <c r="AX132" s="430"/>
      <c r="AY132" s="430"/>
      <c r="AZ132" s="430"/>
    </row>
    <row r="133" spans="1:52">
      <c r="A133" s="430"/>
      <c r="B133" s="430"/>
      <c r="C133" s="430"/>
      <c r="D133" s="430"/>
      <c r="E133" s="430"/>
      <c r="F133" s="430"/>
      <c r="G133" s="430"/>
      <c r="H133" s="430"/>
      <c r="I133" s="430"/>
      <c r="J133" s="430"/>
      <c r="K133" s="430"/>
      <c r="L133" s="430"/>
      <c r="M133" s="430"/>
      <c r="N133" s="430"/>
      <c r="O133" s="430"/>
      <c r="P133" s="430"/>
      <c r="Q133" s="430"/>
      <c r="R133" s="430"/>
      <c r="S133" s="430"/>
      <c r="T133" s="430"/>
      <c r="U133" s="430"/>
      <c r="V133" s="430"/>
      <c r="W133" s="430"/>
      <c r="X133" s="430"/>
      <c r="Y133" s="430"/>
      <c r="Z133" s="430"/>
      <c r="AA133" s="430"/>
      <c r="AB133" s="430"/>
      <c r="AC133" s="430"/>
      <c r="AD133" s="430"/>
      <c r="AE133" s="430"/>
      <c r="AF133" s="430"/>
      <c r="AG133" s="430"/>
      <c r="AH133" s="430"/>
      <c r="AI133" s="430"/>
      <c r="AJ133" s="430"/>
      <c r="AK133" s="430"/>
      <c r="AL133" s="430"/>
      <c r="AM133" s="430"/>
      <c r="AN133" s="430"/>
      <c r="AO133" s="430"/>
      <c r="AP133" s="430"/>
      <c r="AQ133" s="430"/>
      <c r="AR133" s="430"/>
      <c r="AS133" s="430"/>
      <c r="AT133" s="430"/>
      <c r="AU133" s="430"/>
      <c r="AV133" s="430"/>
      <c r="AW133" s="430"/>
      <c r="AX133" s="430"/>
      <c r="AY133" s="430"/>
      <c r="AZ133" s="430"/>
    </row>
    <row r="134" spans="1:52">
      <c r="A134" s="430"/>
      <c r="B134" s="430"/>
      <c r="C134" s="430"/>
      <c r="D134" s="430"/>
      <c r="E134" s="430"/>
      <c r="F134" s="430"/>
      <c r="G134" s="430"/>
      <c r="H134" s="430"/>
      <c r="I134" s="430"/>
      <c r="J134" s="430"/>
      <c r="K134" s="430"/>
      <c r="L134" s="430"/>
      <c r="M134" s="430"/>
      <c r="N134" s="430"/>
      <c r="O134" s="430"/>
      <c r="P134" s="430"/>
      <c r="Q134" s="430"/>
      <c r="R134" s="430"/>
      <c r="S134" s="430"/>
      <c r="T134" s="430"/>
      <c r="U134" s="430"/>
      <c r="V134" s="430"/>
      <c r="W134" s="430"/>
      <c r="X134" s="430"/>
      <c r="Y134" s="430"/>
      <c r="Z134" s="430"/>
      <c r="AA134" s="430"/>
      <c r="AB134" s="430"/>
      <c r="AC134" s="430"/>
      <c r="AD134" s="430"/>
      <c r="AE134" s="430"/>
      <c r="AF134" s="430"/>
      <c r="AG134" s="430"/>
      <c r="AH134" s="430"/>
      <c r="AI134" s="430"/>
      <c r="AJ134" s="430"/>
      <c r="AK134" s="430"/>
      <c r="AL134" s="430"/>
      <c r="AM134" s="430"/>
      <c r="AN134" s="430"/>
      <c r="AO134" s="430"/>
      <c r="AP134" s="430"/>
      <c r="AQ134" s="430"/>
      <c r="AR134" s="430"/>
      <c r="AS134" s="430"/>
      <c r="AT134" s="430"/>
      <c r="AU134" s="430"/>
      <c r="AV134" s="430"/>
      <c r="AW134" s="430"/>
      <c r="AX134" s="430"/>
      <c r="AY134" s="430"/>
      <c r="AZ134" s="430"/>
    </row>
    <row r="135" spans="1:52">
      <c r="A135" s="430"/>
      <c r="B135" s="430"/>
      <c r="C135" s="430"/>
      <c r="D135" s="430"/>
      <c r="E135" s="430"/>
      <c r="F135" s="430"/>
      <c r="G135" s="430"/>
      <c r="H135" s="430"/>
      <c r="I135" s="430"/>
      <c r="J135" s="430"/>
      <c r="K135" s="430"/>
      <c r="L135" s="430"/>
      <c r="M135" s="430"/>
      <c r="N135" s="430"/>
      <c r="O135" s="430"/>
      <c r="P135" s="430"/>
      <c r="Q135" s="430"/>
      <c r="R135" s="430"/>
      <c r="S135" s="430"/>
      <c r="T135" s="430"/>
      <c r="U135" s="430"/>
      <c r="V135" s="430"/>
      <c r="W135" s="430"/>
      <c r="X135" s="430"/>
      <c r="Y135" s="430"/>
      <c r="Z135" s="430"/>
      <c r="AA135" s="430"/>
      <c r="AB135" s="430"/>
      <c r="AC135" s="430"/>
      <c r="AD135" s="430"/>
      <c r="AE135" s="430"/>
      <c r="AF135" s="430"/>
      <c r="AG135" s="430"/>
      <c r="AH135" s="430"/>
      <c r="AI135" s="430"/>
      <c r="AJ135" s="430"/>
      <c r="AK135" s="430"/>
      <c r="AL135" s="430"/>
      <c r="AM135" s="430"/>
      <c r="AN135" s="430"/>
      <c r="AO135" s="430"/>
      <c r="AP135" s="430"/>
      <c r="AQ135" s="430"/>
      <c r="AR135" s="430"/>
      <c r="AS135" s="430"/>
      <c r="AT135" s="430"/>
      <c r="AU135" s="430"/>
      <c r="AV135" s="430"/>
      <c r="AW135" s="430"/>
      <c r="AX135" s="430"/>
      <c r="AY135" s="430"/>
      <c r="AZ135" s="430"/>
    </row>
    <row r="136" spans="1:52">
      <c r="A136" s="430"/>
      <c r="B136" s="430"/>
      <c r="C136" s="430"/>
      <c r="D136" s="430"/>
      <c r="E136" s="430"/>
      <c r="F136" s="430"/>
      <c r="G136" s="430"/>
      <c r="H136" s="430"/>
      <c r="I136" s="430"/>
      <c r="J136" s="430"/>
      <c r="K136" s="430"/>
      <c r="L136" s="430"/>
      <c r="M136" s="430"/>
      <c r="N136" s="430"/>
      <c r="O136" s="430"/>
      <c r="P136" s="430"/>
      <c r="Q136" s="430"/>
      <c r="R136" s="430"/>
      <c r="S136" s="430"/>
      <c r="T136" s="430"/>
      <c r="U136" s="430"/>
      <c r="V136" s="430"/>
      <c r="W136" s="430"/>
      <c r="X136" s="430"/>
      <c r="Y136" s="430"/>
      <c r="Z136" s="430"/>
      <c r="AA136" s="430"/>
      <c r="AB136" s="430"/>
      <c r="AC136" s="430"/>
      <c r="AD136" s="430"/>
      <c r="AE136" s="430"/>
      <c r="AF136" s="430"/>
      <c r="AG136" s="430"/>
      <c r="AH136" s="430"/>
      <c r="AI136" s="430"/>
      <c r="AJ136" s="430"/>
      <c r="AK136" s="430"/>
      <c r="AL136" s="430"/>
      <c r="AM136" s="430"/>
      <c r="AN136" s="430"/>
      <c r="AO136" s="430"/>
      <c r="AP136" s="430"/>
      <c r="AQ136" s="430"/>
      <c r="AR136" s="430"/>
      <c r="AS136" s="430"/>
      <c r="AT136" s="430"/>
      <c r="AU136" s="430"/>
      <c r="AV136" s="430"/>
      <c r="AW136" s="430"/>
      <c r="AX136" s="430"/>
      <c r="AY136" s="430"/>
      <c r="AZ136" s="430"/>
    </row>
    <row r="137" spans="1:52">
      <c r="A137" s="430"/>
      <c r="B137" s="430"/>
      <c r="C137" s="430"/>
      <c r="D137" s="430"/>
      <c r="E137" s="430"/>
      <c r="F137" s="430"/>
      <c r="G137" s="430"/>
      <c r="H137" s="430"/>
      <c r="I137" s="430"/>
      <c r="J137" s="430"/>
      <c r="K137" s="430"/>
      <c r="L137" s="430"/>
      <c r="M137" s="430"/>
      <c r="N137" s="430"/>
      <c r="O137" s="430"/>
      <c r="P137" s="430"/>
      <c r="Q137" s="430"/>
      <c r="R137" s="430"/>
      <c r="S137" s="430"/>
      <c r="T137" s="430"/>
      <c r="U137" s="430"/>
      <c r="V137" s="430"/>
      <c r="W137" s="430"/>
      <c r="X137" s="430"/>
      <c r="Y137" s="430"/>
      <c r="Z137" s="430"/>
      <c r="AA137" s="430"/>
      <c r="AB137" s="430"/>
      <c r="AC137" s="430"/>
      <c r="AD137" s="430"/>
      <c r="AE137" s="430"/>
      <c r="AF137" s="430"/>
      <c r="AG137" s="430"/>
      <c r="AH137" s="430"/>
      <c r="AI137" s="430"/>
      <c r="AJ137" s="430"/>
      <c r="AK137" s="430"/>
      <c r="AL137" s="430"/>
      <c r="AM137" s="430"/>
      <c r="AN137" s="430"/>
      <c r="AO137" s="430"/>
      <c r="AP137" s="430"/>
      <c r="AQ137" s="430"/>
      <c r="AR137" s="430"/>
      <c r="AS137" s="430"/>
      <c r="AT137" s="430"/>
      <c r="AU137" s="430"/>
      <c r="AV137" s="430"/>
      <c r="AW137" s="430"/>
      <c r="AX137" s="430"/>
      <c r="AY137" s="430"/>
      <c r="AZ137" s="430"/>
    </row>
    <row r="138" spans="1:52">
      <c r="A138" s="430"/>
      <c r="B138" s="430"/>
      <c r="C138" s="430"/>
      <c r="D138" s="430"/>
      <c r="E138" s="430"/>
      <c r="F138" s="430"/>
      <c r="G138" s="430"/>
      <c r="H138" s="430"/>
      <c r="I138" s="430"/>
      <c r="J138" s="430"/>
      <c r="K138" s="430"/>
      <c r="L138" s="430"/>
      <c r="M138" s="430"/>
      <c r="N138" s="430"/>
      <c r="O138" s="430"/>
      <c r="P138" s="430"/>
      <c r="Q138" s="430"/>
      <c r="R138" s="430"/>
      <c r="S138" s="430"/>
      <c r="T138" s="430"/>
      <c r="U138" s="430"/>
      <c r="V138" s="430"/>
      <c r="W138" s="430"/>
      <c r="X138" s="430"/>
      <c r="Y138" s="430"/>
      <c r="Z138" s="430"/>
      <c r="AA138" s="430"/>
      <c r="AB138" s="430"/>
      <c r="AC138" s="430"/>
      <c r="AD138" s="430"/>
      <c r="AE138" s="430"/>
      <c r="AF138" s="430"/>
      <c r="AG138" s="430"/>
      <c r="AH138" s="430"/>
      <c r="AI138" s="430"/>
      <c r="AJ138" s="430"/>
      <c r="AK138" s="430"/>
      <c r="AL138" s="430"/>
      <c r="AM138" s="430"/>
      <c r="AN138" s="430"/>
      <c r="AO138" s="430"/>
      <c r="AP138" s="430"/>
      <c r="AQ138" s="430"/>
      <c r="AR138" s="430"/>
      <c r="AS138" s="430"/>
      <c r="AT138" s="430"/>
      <c r="AU138" s="430"/>
      <c r="AV138" s="430"/>
      <c r="AW138" s="430"/>
      <c r="AX138" s="430"/>
      <c r="AY138" s="430"/>
      <c r="AZ138" s="430"/>
    </row>
    <row r="139" spans="1:52">
      <c r="A139" s="430"/>
      <c r="B139" s="430"/>
      <c r="C139" s="430"/>
      <c r="D139" s="430"/>
      <c r="E139" s="430"/>
      <c r="F139" s="430"/>
      <c r="G139" s="430"/>
      <c r="H139" s="430"/>
      <c r="I139" s="430"/>
      <c r="J139" s="430"/>
      <c r="K139" s="430"/>
      <c r="L139" s="430"/>
      <c r="M139" s="430"/>
      <c r="N139" s="430"/>
      <c r="O139" s="430"/>
      <c r="P139" s="430"/>
      <c r="Q139" s="430"/>
      <c r="R139" s="430"/>
      <c r="S139" s="430"/>
      <c r="T139" s="430"/>
      <c r="U139" s="430"/>
      <c r="V139" s="430"/>
      <c r="W139" s="430"/>
      <c r="X139" s="430"/>
      <c r="Y139" s="430"/>
      <c r="Z139" s="430"/>
      <c r="AA139" s="430"/>
      <c r="AB139" s="430"/>
      <c r="AC139" s="430"/>
      <c r="AD139" s="430"/>
      <c r="AE139" s="430"/>
      <c r="AF139" s="430"/>
      <c r="AG139" s="430"/>
      <c r="AH139" s="430"/>
      <c r="AI139" s="430"/>
      <c r="AJ139" s="430"/>
      <c r="AK139" s="430"/>
      <c r="AL139" s="430"/>
      <c r="AM139" s="430"/>
      <c r="AN139" s="430"/>
      <c r="AO139" s="430"/>
      <c r="AP139" s="430"/>
      <c r="AQ139" s="430"/>
      <c r="AR139" s="430"/>
      <c r="AS139" s="430"/>
      <c r="AT139" s="430"/>
      <c r="AU139" s="430"/>
      <c r="AV139" s="430"/>
      <c r="AW139" s="430"/>
      <c r="AX139" s="430"/>
      <c r="AY139" s="430"/>
      <c r="AZ139" s="430"/>
    </row>
    <row r="140" spans="1:52">
      <c r="A140" s="430"/>
      <c r="B140" s="430"/>
      <c r="C140" s="430"/>
      <c r="D140" s="430"/>
      <c r="E140" s="430"/>
      <c r="F140" s="430"/>
      <c r="G140" s="430"/>
      <c r="H140" s="430"/>
      <c r="I140" s="430"/>
      <c r="J140" s="430"/>
      <c r="K140" s="430"/>
      <c r="L140" s="430"/>
      <c r="M140" s="430"/>
      <c r="N140" s="430"/>
      <c r="O140" s="430"/>
      <c r="P140" s="430"/>
      <c r="Q140" s="430"/>
      <c r="R140" s="430"/>
      <c r="S140" s="430"/>
      <c r="T140" s="430"/>
      <c r="U140" s="430"/>
      <c r="V140" s="430"/>
      <c r="W140" s="430"/>
      <c r="X140" s="430"/>
      <c r="Y140" s="430"/>
      <c r="Z140" s="430"/>
      <c r="AA140" s="430"/>
      <c r="AB140" s="430"/>
      <c r="AC140" s="430"/>
      <c r="AD140" s="430"/>
      <c r="AE140" s="430"/>
      <c r="AF140" s="430"/>
      <c r="AG140" s="430"/>
      <c r="AH140" s="430"/>
      <c r="AI140" s="430"/>
      <c r="AJ140" s="430"/>
      <c r="AK140" s="430"/>
      <c r="AL140" s="430"/>
      <c r="AM140" s="430"/>
      <c r="AN140" s="430"/>
      <c r="AO140" s="430"/>
      <c r="AP140" s="430"/>
      <c r="AQ140" s="430"/>
      <c r="AR140" s="430"/>
      <c r="AS140" s="430"/>
      <c r="AT140" s="430"/>
      <c r="AU140" s="430"/>
      <c r="AV140" s="430"/>
      <c r="AW140" s="430"/>
      <c r="AX140" s="430"/>
      <c r="AY140" s="430"/>
      <c r="AZ140" s="430"/>
    </row>
    <row r="141" spans="1:52">
      <c r="A141" s="430"/>
      <c r="B141" s="430"/>
      <c r="C141" s="430"/>
      <c r="D141" s="430"/>
      <c r="E141" s="430"/>
      <c r="F141" s="430"/>
      <c r="G141" s="430"/>
      <c r="H141" s="430"/>
      <c r="I141" s="430"/>
      <c r="J141" s="430"/>
      <c r="K141" s="430"/>
      <c r="L141" s="430"/>
      <c r="M141" s="430"/>
      <c r="N141" s="430"/>
      <c r="O141" s="430"/>
      <c r="P141" s="430"/>
      <c r="Q141" s="430"/>
      <c r="R141" s="430"/>
      <c r="S141" s="430"/>
      <c r="T141" s="430"/>
      <c r="U141" s="430"/>
      <c r="V141" s="430"/>
      <c r="W141" s="430"/>
      <c r="X141" s="430"/>
      <c r="Y141" s="430"/>
      <c r="Z141" s="430"/>
      <c r="AA141" s="430"/>
      <c r="AB141" s="430"/>
      <c r="AC141" s="430"/>
      <c r="AD141" s="430"/>
      <c r="AE141" s="430"/>
      <c r="AF141" s="430"/>
      <c r="AG141" s="430"/>
      <c r="AH141" s="430"/>
      <c r="AI141" s="430"/>
      <c r="AJ141" s="430"/>
      <c r="AK141" s="430"/>
      <c r="AL141" s="430"/>
      <c r="AM141" s="430"/>
      <c r="AN141" s="430"/>
      <c r="AO141" s="430"/>
      <c r="AP141" s="430"/>
      <c r="AQ141" s="430"/>
      <c r="AR141" s="430"/>
      <c r="AS141" s="430"/>
      <c r="AT141" s="430"/>
      <c r="AU141" s="430"/>
      <c r="AV141" s="430"/>
      <c r="AW141" s="430"/>
      <c r="AX141" s="430"/>
      <c r="AY141" s="430"/>
      <c r="AZ141" s="430"/>
    </row>
    <row r="142" spans="1:52">
      <c r="A142" s="430"/>
      <c r="B142" s="430"/>
      <c r="C142" s="430"/>
      <c r="D142" s="430"/>
      <c r="E142" s="430"/>
      <c r="F142" s="430"/>
      <c r="G142" s="430"/>
      <c r="H142" s="430"/>
      <c r="I142" s="430"/>
      <c r="J142" s="430"/>
      <c r="K142" s="430"/>
      <c r="L142" s="430"/>
      <c r="M142" s="430"/>
      <c r="N142" s="430"/>
      <c r="O142" s="430"/>
      <c r="P142" s="430"/>
      <c r="Q142" s="430"/>
      <c r="R142" s="430"/>
      <c r="S142" s="430"/>
      <c r="T142" s="430"/>
      <c r="U142" s="430"/>
      <c r="V142" s="430"/>
      <c r="W142" s="430"/>
      <c r="X142" s="430"/>
      <c r="Y142" s="430"/>
      <c r="Z142" s="430"/>
      <c r="AA142" s="430"/>
      <c r="AB142" s="430"/>
      <c r="AC142" s="430"/>
      <c r="AD142" s="430"/>
      <c r="AE142" s="430"/>
      <c r="AF142" s="430"/>
      <c r="AG142" s="430"/>
      <c r="AH142" s="430"/>
      <c r="AI142" s="430"/>
      <c r="AJ142" s="430"/>
      <c r="AK142" s="430"/>
      <c r="AL142" s="430"/>
      <c r="AM142" s="430"/>
      <c r="AN142" s="430"/>
      <c r="AO142" s="430"/>
      <c r="AP142" s="430"/>
      <c r="AQ142" s="430"/>
      <c r="AR142" s="430"/>
      <c r="AS142" s="430"/>
      <c r="AT142" s="430"/>
      <c r="AU142" s="430"/>
      <c r="AV142" s="430"/>
      <c r="AW142" s="430"/>
      <c r="AX142" s="430"/>
      <c r="AY142" s="430"/>
      <c r="AZ142" s="430"/>
    </row>
    <row r="143" spans="1:52">
      <c r="A143" s="430"/>
      <c r="B143" s="430"/>
      <c r="C143" s="430"/>
      <c r="D143" s="430"/>
      <c r="E143" s="430"/>
      <c r="F143" s="430"/>
      <c r="G143" s="430"/>
      <c r="H143" s="430"/>
      <c r="I143" s="430"/>
      <c r="J143" s="430"/>
      <c r="K143" s="430"/>
      <c r="L143" s="430"/>
      <c r="M143" s="430"/>
      <c r="N143" s="430"/>
      <c r="O143" s="430"/>
      <c r="P143" s="430"/>
      <c r="Q143" s="430"/>
      <c r="R143" s="430"/>
      <c r="S143" s="430"/>
      <c r="T143" s="430"/>
      <c r="U143" s="430"/>
      <c r="V143" s="430"/>
      <c r="W143" s="430"/>
      <c r="X143" s="430"/>
      <c r="Y143" s="430"/>
      <c r="Z143" s="430"/>
      <c r="AA143" s="430"/>
      <c r="AB143" s="430"/>
      <c r="AC143" s="430"/>
      <c r="AD143" s="430"/>
      <c r="AE143" s="430"/>
      <c r="AF143" s="430"/>
      <c r="AG143" s="430"/>
      <c r="AH143" s="430"/>
      <c r="AI143" s="430"/>
      <c r="AJ143" s="430"/>
      <c r="AK143" s="430"/>
      <c r="AL143" s="430"/>
      <c r="AM143" s="430"/>
      <c r="AN143" s="430"/>
      <c r="AO143" s="430"/>
      <c r="AP143" s="430"/>
      <c r="AQ143" s="430"/>
      <c r="AR143" s="430"/>
      <c r="AS143" s="430"/>
      <c r="AT143" s="430"/>
      <c r="AU143" s="430"/>
      <c r="AV143" s="430"/>
      <c r="AW143" s="430"/>
      <c r="AX143" s="430"/>
      <c r="AY143" s="430"/>
      <c r="AZ143" s="430"/>
    </row>
    <row r="144" spans="1:52">
      <c r="A144" s="430"/>
      <c r="B144" s="430"/>
      <c r="C144" s="430"/>
      <c r="D144" s="430"/>
      <c r="E144" s="430"/>
      <c r="F144" s="430"/>
      <c r="G144" s="430"/>
      <c r="H144" s="430"/>
      <c r="I144" s="430"/>
      <c r="J144" s="430"/>
      <c r="K144" s="430"/>
      <c r="L144" s="430"/>
      <c r="M144" s="430"/>
      <c r="N144" s="430"/>
      <c r="O144" s="430"/>
      <c r="P144" s="430"/>
      <c r="Q144" s="430"/>
      <c r="R144" s="430"/>
      <c r="S144" s="430"/>
      <c r="T144" s="430"/>
      <c r="U144" s="430"/>
      <c r="V144" s="430"/>
      <c r="W144" s="430"/>
      <c r="X144" s="430"/>
      <c r="Y144" s="430"/>
      <c r="Z144" s="430"/>
      <c r="AA144" s="430"/>
      <c r="AB144" s="430"/>
      <c r="AC144" s="430"/>
      <c r="AD144" s="430"/>
      <c r="AE144" s="430"/>
      <c r="AF144" s="430"/>
      <c r="AG144" s="430"/>
      <c r="AH144" s="430"/>
      <c r="AI144" s="430"/>
      <c r="AJ144" s="430"/>
      <c r="AK144" s="430"/>
      <c r="AL144" s="430"/>
      <c r="AM144" s="430"/>
      <c r="AN144" s="430"/>
      <c r="AO144" s="430"/>
      <c r="AP144" s="430"/>
      <c r="AQ144" s="430"/>
      <c r="AR144" s="430"/>
      <c r="AS144" s="430"/>
      <c r="AT144" s="430"/>
      <c r="AU144" s="430"/>
      <c r="AV144" s="430"/>
      <c r="AW144" s="430"/>
      <c r="AX144" s="430"/>
      <c r="AY144" s="430"/>
      <c r="AZ144" s="430"/>
    </row>
    <row r="145" spans="1:52">
      <c r="A145" s="430"/>
      <c r="B145" s="430"/>
      <c r="C145" s="430"/>
      <c r="D145" s="430"/>
      <c r="E145" s="430"/>
      <c r="F145" s="430"/>
      <c r="G145" s="430"/>
      <c r="H145" s="430"/>
      <c r="I145" s="430"/>
      <c r="J145" s="430"/>
      <c r="K145" s="430"/>
      <c r="L145" s="430"/>
      <c r="M145" s="430"/>
      <c r="N145" s="430"/>
      <c r="O145" s="430"/>
      <c r="P145" s="430"/>
      <c r="Q145" s="430"/>
      <c r="R145" s="430"/>
      <c r="S145" s="430"/>
      <c r="T145" s="430"/>
      <c r="U145" s="430"/>
      <c r="V145" s="430"/>
      <c r="W145" s="430"/>
      <c r="X145" s="430"/>
      <c r="Y145" s="430"/>
      <c r="Z145" s="430"/>
      <c r="AA145" s="430"/>
      <c r="AB145" s="430"/>
      <c r="AC145" s="430"/>
      <c r="AD145" s="430"/>
      <c r="AE145" s="430"/>
      <c r="AF145" s="430"/>
      <c r="AG145" s="430"/>
      <c r="AH145" s="430"/>
      <c r="AI145" s="430"/>
      <c r="AJ145" s="430"/>
      <c r="AK145" s="430"/>
      <c r="AL145" s="430"/>
      <c r="AM145" s="430"/>
      <c r="AN145" s="430"/>
      <c r="AO145" s="430"/>
      <c r="AP145" s="430"/>
      <c r="AQ145" s="430"/>
      <c r="AR145" s="430"/>
      <c r="AS145" s="430"/>
      <c r="AT145" s="430"/>
      <c r="AU145" s="430"/>
      <c r="AV145" s="430"/>
      <c r="AW145" s="430"/>
      <c r="AX145" s="430"/>
      <c r="AY145" s="430"/>
      <c r="AZ145" s="430"/>
    </row>
    <row r="146" spans="1:52">
      <c r="A146" s="430"/>
      <c r="B146" s="430"/>
      <c r="C146" s="430"/>
      <c r="D146" s="430"/>
      <c r="E146" s="430"/>
      <c r="F146" s="430"/>
      <c r="G146" s="430"/>
      <c r="H146" s="430"/>
      <c r="I146" s="430"/>
      <c r="J146" s="430"/>
      <c r="K146" s="430"/>
      <c r="L146" s="430"/>
      <c r="M146" s="430"/>
      <c r="N146" s="430"/>
      <c r="O146" s="430"/>
      <c r="P146" s="430"/>
      <c r="Q146" s="430"/>
      <c r="R146" s="430"/>
      <c r="S146" s="430"/>
      <c r="T146" s="430"/>
      <c r="U146" s="430"/>
      <c r="V146" s="430"/>
      <c r="W146" s="430"/>
      <c r="X146" s="430"/>
      <c r="Y146" s="430"/>
      <c r="Z146" s="430"/>
      <c r="AA146" s="430"/>
      <c r="AB146" s="430"/>
      <c r="AC146" s="430"/>
      <c r="AD146" s="430"/>
      <c r="AE146" s="430"/>
      <c r="AF146" s="430"/>
      <c r="AG146" s="430"/>
      <c r="AH146" s="430"/>
      <c r="AI146" s="430"/>
      <c r="AJ146" s="430"/>
      <c r="AK146" s="430"/>
      <c r="AL146" s="430"/>
      <c r="AM146" s="430"/>
      <c r="AN146" s="430"/>
      <c r="AO146" s="430"/>
      <c r="AP146" s="430"/>
      <c r="AQ146" s="430"/>
      <c r="AR146" s="430"/>
      <c r="AS146" s="430"/>
      <c r="AT146" s="430"/>
      <c r="AU146" s="430"/>
      <c r="AV146" s="430"/>
      <c r="AW146" s="430"/>
      <c r="AX146" s="430"/>
      <c r="AY146" s="430"/>
      <c r="AZ146" s="430"/>
    </row>
    <row r="147" spans="1:52">
      <c r="A147" s="430"/>
      <c r="B147" s="430"/>
      <c r="C147" s="430"/>
      <c r="D147" s="430"/>
      <c r="E147" s="430"/>
      <c r="F147" s="430"/>
      <c r="G147" s="430"/>
      <c r="H147" s="430"/>
      <c r="I147" s="430"/>
      <c r="J147" s="430"/>
      <c r="K147" s="430"/>
      <c r="L147" s="430"/>
      <c r="M147" s="430"/>
      <c r="N147" s="430"/>
      <c r="O147" s="430"/>
      <c r="P147" s="430"/>
      <c r="Q147" s="430"/>
      <c r="R147" s="430"/>
      <c r="S147" s="430"/>
      <c r="T147" s="430"/>
      <c r="U147" s="430"/>
      <c r="V147" s="430"/>
      <c r="W147" s="430"/>
      <c r="X147" s="430"/>
      <c r="Y147" s="430"/>
      <c r="Z147" s="430"/>
      <c r="AA147" s="430"/>
      <c r="AB147" s="430"/>
      <c r="AC147" s="430"/>
      <c r="AD147" s="430"/>
      <c r="AE147" s="430"/>
      <c r="AF147" s="430"/>
      <c r="AG147" s="430"/>
      <c r="AH147" s="430"/>
      <c r="AI147" s="430"/>
      <c r="AJ147" s="430"/>
      <c r="AK147" s="430"/>
      <c r="AL147" s="430"/>
      <c r="AM147" s="430"/>
      <c r="AN147" s="430"/>
      <c r="AO147" s="430"/>
      <c r="AP147" s="430"/>
      <c r="AQ147" s="430"/>
      <c r="AR147" s="430"/>
      <c r="AS147" s="430"/>
      <c r="AT147" s="430"/>
      <c r="AU147" s="430"/>
      <c r="AV147" s="430"/>
      <c r="AW147" s="430"/>
      <c r="AX147" s="430"/>
      <c r="AY147" s="430"/>
      <c r="AZ147" s="430"/>
    </row>
    <row r="148" spans="1:52">
      <c r="A148" s="430"/>
      <c r="B148" s="430"/>
      <c r="C148" s="430"/>
      <c r="D148" s="430"/>
      <c r="E148" s="430"/>
      <c r="F148" s="430"/>
      <c r="G148" s="430"/>
      <c r="H148" s="430"/>
      <c r="I148" s="430"/>
      <c r="J148" s="430"/>
      <c r="K148" s="430"/>
      <c r="L148" s="430"/>
      <c r="M148" s="430"/>
      <c r="N148" s="430"/>
      <c r="O148" s="430"/>
      <c r="P148" s="430"/>
      <c r="Q148" s="430"/>
      <c r="R148" s="430"/>
      <c r="S148" s="430"/>
      <c r="T148" s="430"/>
      <c r="U148" s="430"/>
      <c r="V148" s="430"/>
      <c r="W148" s="430"/>
      <c r="X148" s="430"/>
      <c r="Y148" s="430"/>
      <c r="Z148" s="430"/>
      <c r="AA148" s="430"/>
      <c r="AB148" s="430"/>
      <c r="AC148" s="430"/>
      <c r="AD148" s="430"/>
      <c r="AE148" s="430"/>
      <c r="AF148" s="430"/>
      <c r="AG148" s="430"/>
      <c r="AH148" s="430"/>
      <c r="AI148" s="430"/>
      <c r="AJ148" s="430"/>
      <c r="AK148" s="430"/>
      <c r="AL148" s="430"/>
      <c r="AM148" s="430"/>
      <c r="AN148" s="430"/>
      <c r="AO148" s="430"/>
      <c r="AP148" s="430"/>
      <c r="AQ148" s="430"/>
      <c r="AR148" s="430"/>
      <c r="AS148" s="430"/>
      <c r="AT148" s="430"/>
      <c r="AU148" s="430"/>
      <c r="AV148" s="430"/>
      <c r="AW148" s="430"/>
      <c r="AX148" s="430"/>
      <c r="AY148" s="430"/>
      <c r="AZ148" s="430"/>
    </row>
    <row r="149" spans="1:52">
      <c r="A149" s="430"/>
      <c r="B149" s="430"/>
      <c r="C149" s="430"/>
      <c r="D149" s="430"/>
      <c r="E149" s="430"/>
      <c r="F149" s="430"/>
      <c r="G149" s="430"/>
      <c r="H149" s="430"/>
      <c r="I149" s="430"/>
      <c r="J149" s="430"/>
      <c r="K149" s="430"/>
      <c r="L149" s="430"/>
      <c r="M149" s="430"/>
      <c r="N149" s="430"/>
      <c r="O149" s="430"/>
      <c r="P149" s="430"/>
      <c r="Q149" s="430"/>
      <c r="R149" s="430"/>
      <c r="S149" s="430"/>
      <c r="T149" s="430"/>
      <c r="U149" s="430"/>
      <c r="V149" s="430"/>
      <c r="W149" s="430"/>
      <c r="X149" s="430"/>
      <c r="Y149" s="430"/>
      <c r="Z149" s="430"/>
      <c r="AA149" s="430"/>
      <c r="AB149" s="430"/>
      <c r="AC149" s="430"/>
      <c r="AD149" s="430"/>
      <c r="AE149" s="430"/>
      <c r="AF149" s="430"/>
      <c r="AG149" s="430"/>
      <c r="AH149" s="430"/>
      <c r="AI149" s="430"/>
      <c r="AJ149" s="430"/>
      <c r="AK149" s="430"/>
      <c r="AL149" s="430"/>
      <c r="AM149" s="430"/>
      <c r="AN149" s="430"/>
      <c r="AO149" s="430"/>
      <c r="AP149" s="430"/>
      <c r="AQ149" s="430"/>
      <c r="AR149" s="430"/>
      <c r="AS149" s="430"/>
      <c r="AT149" s="430"/>
      <c r="AU149" s="430"/>
      <c r="AV149" s="430"/>
      <c r="AW149" s="430"/>
      <c r="AX149" s="430"/>
      <c r="AY149" s="430"/>
      <c r="AZ149" s="430"/>
    </row>
    <row r="150" spans="1:52">
      <c r="A150" s="430"/>
      <c r="B150" s="430"/>
      <c r="C150" s="430"/>
      <c r="D150" s="430"/>
      <c r="E150" s="430"/>
      <c r="F150" s="430"/>
      <c r="G150" s="430"/>
      <c r="H150" s="430"/>
      <c r="I150" s="430"/>
      <c r="J150" s="430"/>
      <c r="K150" s="430"/>
      <c r="L150" s="430"/>
      <c r="M150" s="430"/>
      <c r="N150" s="430"/>
      <c r="O150" s="430"/>
      <c r="P150" s="430"/>
      <c r="Q150" s="430"/>
      <c r="R150" s="430"/>
      <c r="S150" s="430"/>
      <c r="T150" s="430"/>
      <c r="U150" s="430"/>
      <c r="V150" s="430"/>
      <c r="W150" s="430"/>
      <c r="X150" s="430"/>
      <c r="Y150" s="430"/>
      <c r="Z150" s="430"/>
      <c r="AA150" s="430"/>
      <c r="AB150" s="430"/>
      <c r="AC150" s="430"/>
      <c r="AD150" s="430"/>
      <c r="AE150" s="430"/>
      <c r="AF150" s="430"/>
      <c r="AG150" s="430"/>
      <c r="AH150" s="430"/>
      <c r="AI150" s="430"/>
      <c r="AJ150" s="430"/>
      <c r="AK150" s="430"/>
      <c r="AL150" s="430"/>
      <c r="AM150" s="430"/>
      <c r="AN150" s="430"/>
      <c r="AO150" s="430"/>
      <c r="AP150" s="430"/>
      <c r="AQ150" s="430"/>
      <c r="AR150" s="430"/>
      <c r="AS150" s="430"/>
      <c r="AT150" s="430"/>
      <c r="AU150" s="430"/>
      <c r="AV150" s="430"/>
      <c r="AW150" s="430"/>
      <c r="AX150" s="430"/>
      <c r="AY150" s="430"/>
      <c r="AZ150" s="430"/>
    </row>
    <row r="151" spans="1:52">
      <c r="A151" s="430"/>
      <c r="B151" s="430"/>
      <c r="C151" s="430"/>
      <c r="D151" s="430"/>
      <c r="E151" s="430"/>
      <c r="F151" s="430"/>
      <c r="G151" s="430"/>
      <c r="H151" s="430"/>
      <c r="I151" s="430"/>
      <c r="J151" s="430"/>
      <c r="K151" s="430"/>
      <c r="L151" s="430"/>
      <c r="M151" s="430"/>
      <c r="N151" s="430"/>
      <c r="O151" s="430"/>
      <c r="P151" s="430"/>
      <c r="Q151" s="430"/>
      <c r="R151" s="430"/>
      <c r="S151" s="430"/>
      <c r="T151" s="430"/>
      <c r="U151" s="430"/>
      <c r="V151" s="430"/>
      <c r="W151" s="430"/>
      <c r="X151" s="430"/>
      <c r="Y151" s="430"/>
      <c r="Z151" s="430"/>
      <c r="AA151" s="430"/>
      <c r="AB151" s="430"/>
      <c r="AC151" s="430"/>
      <c r="AD151" s="430"/>
      <c r="AE151" s="430"/>
      <c r="AF151" s="430"/>
      <c r="AG151" s="430"/>
      <c r="AH151" s="430"/>
      <c r="AI151" s="430"/>
      <c r="AJ151" s="430"/>
      <c r="AK151" s="430"/>
      <c r="AL151" s="430"/>
      <c r="AM151" s="430"/>
      <c r="AN151" s="430"/>
      <c r="AO151" s="430"/>
      <c r="AP151" s="430"/>
      <c r="AQ151" s="430"/>
      <c r="AR151" s="430"/>
      <c r="AS151" s="430"/>
      <c r="AT151" s="430"/>
      <c r="AU151" s="430"/>
      <c r="AV151" s="430"/>
      <c r="AW151" s="430"/>
      <c r="AX151" s="430"/>
      <c r="AY151" s="430"/>
      <c r="AZ151" s="430"/>
    </row>
    <row r="152" spans="1:52">
      <c r="A152" s="430"/>
      <c r="B152" s="430"/>
      <c r="C152" s="430"/>
      <c r="D152" s="430"/>
      <c r="E152" s="430"/>
      <c r="F152" s="430"/>
      <c r="G152" s="430"/>
      <c r="H152" s="430"/>
      <c r="I152" s="430"/>
      <c r="J152" s="430"/>
      <c r="K152" s="430"/>
      <c r="L152" s="430"/>
      <c r="M152" s="430"/>
      <c r="N152" s="430"/>
      <c r="O152" s="430"/>
      <c r="P152" s="430"/>
      <c r="Q152" s="430"/>
      <c r="R152" s="430"/>
      <c r="S152" s="430"/>
      <c r="T152" s="430"/>
      <c r="U152" s="430"/>
      <c r="V152" s="430"/>
      <c r="W152" s="430"/>
      <c r="X152" s="430"/>
      <c r="Y152" s="430"/>
      <c r="Z152" s="430"/>
      <c r="AA152" s="430"/>
      <c r="AB152" s="430"/>
      <c r="AC152" s="430"/>
      <c r="AD152" s="430"/>
      <c r="AE152" s="430"/>
      <c r="AF152" s="430"/>
      <c r="AG152" s="430"/>
      <c r="AH152" s="430"/>
      <c r="AI152" s="430"/>
      <c r="AJ152" s="430"/>
      <c r="AK152" s="430"/>
      <c r="AL152" s="430"/>
      <c r="AM152" s="430"/>
      <c r="AN152" s="430"/>
      <c r="AO152" s="430"/>
      <c r="AP152" s="430"/>
      <c r="AQ152" s="430"/>
      <c r="AR152" s="430"/>
      <c r="AS152" s="430"/>
      <c r="AT152" s="430"/>
      <c r="AU152" s="430"/>
      <c r="AV152" s="430"/>
      <c r="AW152" s="430"/>
      <c r="AX152" s="430"/>
      <c r="AY152" s="430"/>
      <c r="AZ152" s="430"/>
    </row>
    <row r="153" spans="1:52">
      <c r="A153" s="430"/>
      <c r="B153" s="430"/>
      <c r="C153" s="430"/>
      <c r="D153" s="430"/>
      <c r="E153" s="430"/>
      <c r="F153" s="430"/>
      <c r="G153" s="430"/>
      <c r="H153" s="430"/>
      <c r="I153" s="430"/>
      <c r="J153" s="430"/>
      <c r="K153" s="430"/>
      <c r="L153" s="430"/>
      <c r="M153" s="430"/>
      <c r="N153" s="430"/>
      <c r="O153" s="430"/>
      <c r="P153" s="430"/>
      <c r="Q153" s="430"/>
      <c r="R153" s="430"/>
      <c r="S153" s="430"/>
      <c r="T153" s="430"/>
      <c r="U153" s="430"/>
      <c r="V153" s="430"/>
      <c r="W153" s="430"/>
      <c r="X153" s="430"/>
      <c r="Y153" s="430"/>
      <c r="Z153" s="430"/>
      <c r="AA153" s="430"/>
      <c r="AB153" s="430"/>
      <c r="AC153" s="430"/>
      <c r="AD153" s="430"/>
      <c r="AE153" s="430"/>
      <c r="AF153" s="430"/>
      <c r="AG153" s="430"/>
      <c r="AH153" s="430"/>
      <c r="AI153" s="430"/>
      <c r="AJ153" s="430"/>
      <c r="AK153" s="430"/>
      <c r="AL153" s="430"/>
      <c r="AM153" s="430"/>
      <c r="AN153" s="430"/>
      <c r="AO153" s="430"/>
      <c r="AP153" s="430"/>
      <c r="AQ153" s="430"/>
      <c r="AR153" s="430"/>
      <c r="AS153" s="430"/>
      <c r="AT153" s="430"/>
      <c r="AU153" s="430"/>
      <c r="AV153" s="430"/>
      <c r="AW153" s="430"/>
      <c r="AX153" s="430"/>
      <c r="AY153" s="430"/>
      <c r="AZ153" s="430"/>
    </row>
    <row r="154" spans="1:52">
      <c r="A154" s="430"/>
      <c r="B154" s="430"/>
      <c r="C154" s="430"/>
      <c r="D154" s="430"/>
      <c r="E154" s="430"/>
      <c r="F154" s="430"/>
      <c r="G154" s="430"/>
      <c r="H154" s="430"/>
      <c r="I154" s="430"/>
      <c r="J154" s="430"/>
      <c r="K154" s="430"/>
      <c r="L154" s="430"/>
      <c r="M154" s="430"/>
      <c r="N154" s="430"/>
      <c r="O154" s="430"/>
      <c r="P154" s="430"/>
      <c r="Q154" s="430"/>
      <c r="R154" s="430"/>
      <c r="S154" s="430"/>
      <c r="T154" s="430"/>
      <c r="U154" s="430"/>
      <c r="V154" s="430"/>
      <c r="W154" s="430"/>
      <c r="X154" s="430"/>
      <c r="Y154" s="430"/>
      <c r="Z154" s="430"/>
      <c r="AA154" s="430"/>
      <c r="AB154" s="430"/>
      <c r="AC154" s="430"/>
      <c r="AD154" s="430"/>
      <c r="AE154" s="430"/>
      <c r="AF154" s="430"/>
      <c r="AG154" s="430"/>
      <c r="AH154" s="430"/>
      <c r="AI154" s="430"/>
      <c r="AJ154" s="430"/>
      <c r="AK154" s="430"/>
      <c r="AL154" s="430"/>
      <c r="AM154" s="430"/>
      <c r="AN154" s="430"/>
      <c r="AO154" s="430"/>
      <c r="AP154" s="430"/>
      <c r="AQ154" s="430"/>
      <c r="AR154" s="430"/>
      <c r="AS154" s="430"/>
      <c r="AT154" s="430"/>
      <c r="AU154" s="430"/>
      <c r="AV154" s="430"/>
      <c r="AW154" s="430"/>
      <c r="AX154" s="430"/>
      <c r="AY154" s="430"/>
      <c r="AZ154" s="430"/>
    </row>
    <row r="155" spans="1:52">
      <c r="A155" s="430"/>
      <c r="B155" s="430"/>
      <c r="C155" s="430"/>
      <c r="D155" s="430"/>
      <c r="E155" s="430"/>
      <c r="F155" s="430"/>
      <c r="G155" s="430"/>
      <c r="H155" s="430"/>
      <c r="I155" s="430"/>
      <c r="J155" s="430"/>
      <c r="K155" s="430"/>
      <c r="L155" s="430"/>
      <c r="M155" s="430"/>
      <c r="N155" s="430"/>
      <c r="O155" s="430"/>
      <c r="P155" s="430"/>
      <c r="Q155" s="430"/>
      <c r="R155" s="430"/>
      <c r="S155" s="430"/>
      <c r="T155" s="430"/>
      <c r="U155" s="430"/>
      <c r="V155" s="430"/>
      <c r="W155" s="430"/>
      <c r="X155" s="430"/>
      <c r="Y155" s="430"/>
      <c r="Z155" s="430"/>
      <c r="AA155" s="430"/>
      <c r="AB155" s="430"/>
      <c r="AC155" s="430"/>
      <c r="AD155" s="430"/>
      <c r="AE155" s="430"/>
      <c r="AF155" s="430"/>
      <c r="AG155" s="430"/>
      <c r="AH155" s="430"/>
      <c r="AI155" s="430"/>
      <c r="AJ155" s="430"/>
      <c r="AK155" s="430"/>
      <c r="AL155" s="430"/>
      <c r="AM155" s="430"/>
      <c r="AN155" s="430"/>
      <c r="AO155" s="430"/>
      <c r="AP155" s="430"/>
      <c r="AQ155" s="430"/>
      <c r="AR155" s="430"/>
      <c r="AS155" s="430"/>
      <c r="AT155" s="430"/>
      <c r="AU155" s="430"/>
      <c r="AV155" s="430"/>
      <c r="AW155" s="430"/>
      <c r="AX155" s="430"/>
      <c r="AY155" s="430"/>
      <c r="AZ155" s="430"/>
    </row>
    <row r="156" spans="1:52">
      <c r="A156" s="430"/>
      <c r="B156" s="430"/>
      <c r="C156" s="430"/>
      <c r="D156" s="430"/>
      <c r="E156" s="430"/>
      <c r="F156" s="430"/>
      <c r="G156" s="430"/>
      <c r="H156" s="430"/>
      <c r="I156" s="430"/>
      <c r="J156" s="430"/>
      <c r="K156" s="430"/>
      <c r="L156" s="430"/>
      <c r="M156" s="430"/>
      <c r="N156" s="430"/>
      <c r="O156" s="430"/>
      <c r="P156" s="430"/>
      <c r="Q156" s="430"/>
      <c r="R156" s="430"/>
      <c r="S156" s="430"/>
      <c r="T156" s="430"/>
      <c r="U156" s="430"/>
      <c r="V156" s="430"/>
      <c r="W156" s="430"/>
      <c r="X156" s="430"/>
      <c r="Y156" s="430"/>
      <c r="Z156" s="430"/>
      <c r="AA156" s="430"/>
      <c r="AB156" s="430"/>
      <c r="AC156" s="430"/>
      <c r="AD156" s="430"/>
      <c r="AE156" s="430"/>
      <c r="AF156" s="430"/>
      <c r="AG156" s="430"/>
      <c r="AH156" s="430"/>
      <c r="AI156" s="430"/>
      <c r="AJ156" s="430"/>
      <c r="AK156" s="430"/>
      <c r="AL156" s="430"/>
      <c r="AM156" s="430"/>
      <c r="AN156" s="430"/>
      <c r="AO156" s="430"/>
      <c r="AP156" s="430"/>
      <c r="AQ156" s="430"/>
      <c r="AR156" s="430"/>
      <c r="AS156" s="430"/>
      <c r="AT156" s="430"/>
      <c r="AU156" s="430"/>
      <c r="AV156" s="430"/>
      <c r="AW156" s="430"/>
      <c r="AX156" s="430"/>
      <c r="AY156" s="430"/>
      <c r="AZ156" s="430"/>
    </row>
    <row r="157" spans="1:52">
      <c r="A157" s="430"/>
      <c r="B157" s="430"/>
      <c r="C157" s="430"/>
      <c r="D157" s="430"/>
      <c r="E157" s="430"/>
      <c r="F157" s="430"/>
      <c r="G157" s="430"/>
      <c r="H157" s="430"/>
      <c r="I157" s="430"/>
      <c r="J157" s="430"/>
      <c r="K157" s="430"/>
      <c r="L157" s="430"/>
      <c r="M157" s="430"/>
      <c r="N157" s="430"/>
      <c r="O157" s="430"/>
      <c r="P157" s="430"/>
      <c r="Q157" s="430"/>
      <c r="R157" s="430"/>
      <c r="S157" s="430"/>
      <c r="T157" s="430"/>
      <c r="U157" s="430"/>
      <c r="V157" s="430"/>
      <c r="W157" s="430"/>
      <c r="X157" s="430"/>
      <c r="Y157" s="430"/>
      <c r="Z157" s="430"/>
      <c r="AA157" s="430"/>
      <c r="AB157" s="430"/>
      <c r="AC157" s="430"/>
      <c r="AD157" s="430"/>
      <c r="AE157" s="430"/>
      <c r="AF157" s="430"/>
      <c r="AG157" s="430"/>
      <c r="AH157" s="430"/>
      <c r="AI157" s="430"/>
      <c r="AJ157" s="430"/>
      <c r="AK157" s="430"/>
      <c r="AL157" s="430"/>
      <c r="AM157" s="430"/>
      <c r="AN157" s="430"/>
      <c r="AO157" s="430"/>
      <c r="AP157" s="430"/>
      <c r="AQ157" s="430"/>
      <c r="AR157" s="430"/>
      <c r="AS157" s="430"/>
      <c r="AT157" s="430"/>
      <c r="AU157" s="430"/>
      <c r="AV157" s="430"/>
      <c r="AW157" s="430"/>
      <c r="AX157" s="430"/>
      <c r="AY157" s="430"/>
      <c r="AZ157" s="430"/>
    </row>
    <row r="158" spans="1:52">
      <c r="A158" s="430"/>
      <c r="B158" s="430"/>
      <c r="C158" s="430"/>
      <c r="D158" s="430"/>
      <c r="E158" s="430"/>
      <c r="F158" s="430"/>
      <c r="G158" s="430"/>
      <c r="H158" s="430"/>
      <c r="I158" s="430"/>
      <c r="J158" s="430"/>
      <c r="K158" s="430"/>
      <c r="L158" s="430"/>
      <c r="M158" s="430"/>
      <c r="N158" s="430"/>
      <c r="O158" s="430"/>
      <c r="P158" s="430"/>
      <c r="Q158" s="430"/>
      <c r="R158" s="430"/>
      <c r="S158" s="430"/>
      <c r="T158" s="430"/>
      <c r="U158" s="430"/>
      <c r="V158" s="430"/>
      <c r="W158" s="430"/>
      <c r="X158" s="430"/>
      <c r="Y158" s="430"/>
      <c r="Z158" s="430"/>
      <c r="AA158" s="430"/>
      <c r="AB158" s="430"/>
      <c r="AC158" s="430"/>
      <c r="AD158" s="430"/>
      <c r="AE158" s="430"/>
      <c r="AF158" s="430"/>
      <c r="AG158" s="430"/>
      <c r="AH158" s="430"/>
      <c r="AI158" s="430"/>
      <c r="AJ158" s="430"/>
      <c r="AK158" s="430"/>
      <c r="AL158" s="430"/>
      <c r="AM158" s="430"/>
      <c r="AN158" s="430"/>
      <c r="AO158" s="430"/>
      <c r="AP158" s="430"/>
      <c r="AQ158" s="430"/>
      <c r="AR158" s="430"/>
      <c r="AS158" s="430"/>
      <c r="AT158" s="430"/>
      <c r="AU158" s="430"/>
      <c r="AV158" s="430"/>
      <c r="AW158" s="430"/>
      <c r="AX158" s="430"/>
      <c r="AY158" s="430"/>
      <c r="AZ158" s="430"/>
    </row>
    <row r="159" spans="1:52">
      <c r="A159" s="430"/>
      <c r="B159" s="430"/>
      <c r="C159" s="430"/>
      <c r="D159" s="430"/>
      <c r="E159" s="430"/>
      <c r="F159" s="430"/>
      <c r="G159" s="430"/>
      <c r="H159" s="430"/>
      <c r="I159" s="430"/>
      <c r="J159" s="430"/>
      <c r="K159" s="430"/>
      <c r="L159" s="430"/>
      <c r="M159" s="430"/>
      <c r="N159" s="430"/>
      <c r="O159" s="430"/>
      <c r="P159" s="430"/>
      <c r="Q159" s="430"/>
      <c r="R159" s="430"/>
      <c r="S159" s="430"/>
      <c r="T159" s="430"/>
      <c r="U159" s="430"/>
      <c r="V159" s="430"/>
      <c r="W159" s="430"/>
      <c r="X159" s="430"/>
      <c r="Y159" s="430"/>
      <c r="Z159" s="430"/>
      <c r="AA159" s="430"/>
      <c r="AB159" s="430"/>
      <c r="AC159" s="430"/>
      <c r="AD159" s="430"/>
      <c r="AE159" s="430"/>
      <c r="AF159" s="430"/>
      <c r="AG159" s="430"/>
      <c r="AH159" s="430"/>
      <c r="AI159" s="430"/>
      <c r="AJ159" s="430"/>
      <c r="AK159" s="430"/>
      <c r="AL159" s="430"/>
      <c r="AM159" s="430"/>
      <c r="AN159" s="430"/>
      <c r="AO159" s="430"/>
      <c r="AP159" s="430"/>
      <c r="AQ159" s="430"/>
      <c r="AR159" s="430"/>
      <c r="AS159" s="430"/>
      <c r="AT159" s="430"/>
      <c r="AU159" s="430"/>
      <c r="AV159" s="430"/>
      <c r="AW159" s="430"/>
      <c r="AX159" s="430"/>
      <c r="AY159" s="430"/>
      <c r="AZ159" s="430"/>
    </row>
    <row r="160" spans="1:52">
      <c r="A160" s="430"/>
      <c r="B160" s="430"/>
      <c r="C160" s="430"/>
      <c r="D160" s="430"/>
      <c r="E160" s="430"/>
      <c r="F160" s="430"/>
      <c r="G160" s="430"/>
      <c r="H160" s="430"/>
      <c r="I160" s="430"/>
      <c r="J160" s="430"/>
      <c r="K160" s="430"/>
      <c r="L160" s="430"/>
      <c r="M160" s="430"/>
      <c r="N160" s="430"/>
      <c r="O160" s="430"/>
      <c r="P160" s="430"/>
      <c r="Q160" s="430"/>
      <c r="R160" s="430"/>
      <c r="S160" s="430"/>
      <c r="T160" s="430"/>
      <c r="U160" s="430"/>
      <c r="V160" s="430"/>
      <c r="W160" s="430"/>
      <c r="X160" s="430"/>
      <c r="Y160" s="430"/>
      <c r="Z160" s="430"/>
      <c r="AA160" s="430"/>
      <c r="AB160" s="430"/>
      <c r="AC160" s="430"/>
      <c r="AD160" s="430"/>
      <c r="AE160" s="430"/>
      <c r="AF160" s="430"/>
      <c r="AG160" s="430"/>
      <c r="AH160" s="430"/>
      <c r="AI160" s="430"/>
      <c r="AJ160" s="430"/>
      <c r="AK160" s="430"/>
      <c r="AL160" s="430"/>
      <c r="AM160" s="430"/>
      <c r="AN160" s="430"/>
      <c r="AO160" s="430"/>
      <c r="AP160" s="430"/>
      <c r="AQ160" s="430"/>
      <c r="AR160" s="430"/>
      <c r="AS160" s="430"/>
      <c r="AT160" s="430"/>
      <c r="AU160" s="430"/>
      <c r="AV160" s="430"/>
      <c r="AW160" s="430"/>
      <c r="AX160" s="430"/>
      <c r="AY160" s="430"/>
      <c r="AZ160" s="430"/>
    </row>
    <row r="161" spans="1:52">
      <c r="A161" s="430"/>
      <c r="B161" s="430"/>
      <c r="C161" s="430"/>
      <c r="D161" s="430"/>
      <c r="E161" s="430"/>
      <c r="F161" s="430"/>
      <c r="G161" s="430"/>
      <c r="H161" s="430"/>
      <c r="I161" s="430"/>
      <c r="J161" s="430"/>
      <c r="K161" s="430"/>
      <c r="L161" s="430"/>
      <c r="M161" s="430"/>
      <c r="N161" s="430"/>
      <c r="O161" s="430"/>
      <c r="P161" s="430"/>
      <c r="Q161" s="430"/>
      <c r="R161" s="430"/>
      <c r="S161" s="430"/>
      <c r="T161" s="430"/>
      <c r="U161" s="430"/>
      <c r="V161" s="430"/>
      <c r="W161" s="430"/>
      <c r="X161" s="430"/>
      <c r="Y161" s="430"/>
      <c r="Z161" s="430"/>
      <c r="AA161" s="430"/>
      <c r="AB161" s="430"/>
      <c r="AC161" s="430"/>
      <c r="AD161" s="430"/>
      <c r="AE161" s="430"/>
      <c r="AF161" s="430"/>
      <c r="AG161" s="430"/>
      <c r="AH161" s="430"/>
      <c r="AI161" s="430"/>
      <c r="AJ161" s="430"/>
      <c r="AK161" s="430"/>
      <c r="AL161" s="430"/>
      <c r="AM161" s="430"/>
      <c r="AN161" s="430"/>
      <c r="AO161" s="430"/>
      <c r="AP161" s="430"/>
      <c r="AQ161" s="430"/>
      <c r="AR161" s="430"/>
      <c r="AS161" s="430"/>
      <c r="AT161" s="430"/>
      <c r="AU161" s="430"/>
      <c r="AV161" s="430"/>
      <c r="AW161" s="430"/>
      <c r="AX161" s="430"/>
      <c r="AY161" s="430"/>
      <c r="AZ161" s="430"/>
    </row>
    <row r="162" spans="1:52">
      <c r="A162" s="430"/>
      <c r="B162" s="430"/>
      <c r="C162" s="430"/>
      <c r="D162" s="430"/>
      <c r="E162" s="430"/>
      <c r="F162" s="430"/>
      <c r="G162" s="430"/>
      <c r="H162" s="430"/>
      <c r="I162" s="430"/>
      <c r="J162" s="430"/>
      <c r="K162" s="430"/>
      <c r="L162" s="430"/>
      <c r="M162" s="430"/>
      <c r="N162" s="430"/>
      <c r="O162" s="430"/>
      <c r="P162" s="430"/>
      <c r="Q162" s="430"/>
      <c r="R162" s="430"/>
      <c r="S162" s="430"/>
      <c r="T162" s="430"/>
      <c r="U162" s="430"/>
      <c r="V162" s="430"/>
      <c r="W162" s="430"/>
      <c r="X162" s="430"/>
      <c r="Y162" s="430"/>
      <c r="Z162" s="430"/>
      <c r="AA162" s="430"/>
      <c r="AB162" s="430"/>
      <c r="AC162" s="430"/>
      <c r="AD162" s="430"/>
      <c r="AE162" s="430"/>
      <c r="AF162" s="430"/>
      <c r="AG162" s="430"/>
      <c r="AH162" s="430"/>
      <c r="AI162" s="430"/>
      <c r="AJ162" s="430"/>
      <c r="AK162" s="430"/>
      <c r="AL162" s="430"/>
      <c r="AM162" s="430"/>
      <c r="AN162" s="430"/>
      <c r="AO162" s="430"/>
      <c r="AP162" s="430"/>
      <c r="AQ162" s="430"/>
      <c r="AR162" s="430"/>
      <c r="AS162" s="430"/>
      <c r="AT162" s="430"/>
      <c r="AU162" s="430"/>
      <c r="AV162" s="430"/>
      <c r="AW162" s="430"/>
      <c r="AX162" s="430"/>
      <c r="AY162" s="430"/>
      <c r="AZ162" s="430"/>
    </row>
    <row r="163" spans="1:52">
      <c r="A163" s="430"/>
      <c r="B163" s="430"/>
      <c r="C163" s="430"/>
      <c r="D163" s="430"/>
      <c r="E163" s="430"/>
      <c r="F163" s="430"/>
      <c r="G163" s="430"/>
      <c r="H163" s="430"/>
      <c r="I163" s="430"/>
      <c r="J163" s="430"/>
      <c r="K163" s="430"/>
      <c r="L163" s="430"/>
      <c r="M163" s="430"/>
      <c r="N163" s="430"/>
      <c r="O163" s="430"/>
      <c r="P163" s="430"/>
      <c r="Q163" s="430"/>
      <c r="R163" s="430"/>
      <c r="S163" s="430"/>
      <c r="T163" s="430"/>
      <c r="U163" s="430"/>
      <c r="V163" s="430"/>
      <c r="W163" s="430"/>
      <c r="X163" s="430"/>
      <c r="Y163" s="430"/>
      <c r="Z163" s="430"/>
      <c r="AA163" s="430"/>
      <c r="AB163" s="430"/>
      <c r="AC163" s="430"/>
      <c r="AD163" s="430"/>
      <c r="AE163" s="430"/>
      <c r="AF163" s="430"/>
      <c r="AG163" s="430"/>
      <c r="AH163" s="430"/>
      <c r="AI163" s="430"/>
      <c r="AJ163" s="430"/>
      <c r="AK163" s="430"/>
      <c r="AL163" s="430"/>
      <c r="AM163" s="430"/>
      <c r="AN163" s="430"/>
      <c r="AO163" s="430"/>
      <c r="AP163" s="430"/>
      <c r="AQ163" s="430"/>
      <c r="AR163" s="430"/>
      <c r="AS163" s="430"/>
      <c r="AT163" s="430"/>
      <c r="AU163" s="430"/>
      <c r="AV163" s="430"/>
      <c r="AW163" s="430"/>
      <c r="AX163" s="430"/>
      <c r="AY163" s="430"/>
      <c r="AZ163" s="430"/>
    </row>
    <row r="164" spans="1:52">
      <c r="A164" s="430"/>
      <c r="B164" s="430"/>
      <c r="C164" s="430"/>
      <c r="D164" s="430"/>
      <c r="E164" s="430"/>
      <c r="F164" s="430"/>
      <c r="G164" s="430"/>
      <c r="H164" s="430"/>
      <c r="I164" s="430"/>
      <c r="J164" s="430"/>
      <c r="K164" s="430"/>
      <c r="L164" s="430"/>
      <c r="M164" s="430"/>
      <c r="N164" s="430"/>
      <c r="O164" s="430"/>
      <c r="P164" s="430"/>
      <c r="Q164" s="430"/>
      <c r="R164" s="430"/>
      <c r="S164" s="430"/>
      <c r="T164" s="430"/>
      <c r="U164" s="430"/>
      <c r="V164" s="430"/>
      <c r="W164" s="430"/>
      <c r="X164" s="430"/>
      <c r="Y164" s="430"/>
      <c r="Z164" s="430"/>
      <c r="AA164" s="430"/>
      <c r="AB164" s="430"/>
      <c r="AC164" s="430"/>
      <c r="AD164" s="430"/>
      <c r="AE164" s="430"/>
      <c r="AF164" s="430"/>
      <c r="AG164" s="430"/>
      <c r="AH164" s="430"/>
      <c r="AI164" s="430"/>
      <c r="AJ164" s="430"/>
      <c r="AK164" s="430"/>
      <c r="AL164" s="430"/>
      <c r="AM164" s="430"/>
      <c r="AN164" s="430"/>
      <c r="AO164" s="430"/>
      <c r="AP164" s="430"/>
      <c r="AQ164" s="430"/>
      <c r="AR164" s="430"/>
      <c r="AS164" s="430"/>
      <c r="AT164" s="430"/>
      <c r="AU164" s="430"/>
      <c r="AV164" s="430"/>
      <c r="AW164" s="430"/>
      <c r="AX164" s="430"/>
      <c r="AY164" s="430"/>
      <c r="AZ164" s="430"/>
    </row>
    <row r="165" spans="1:52">
      <c r="A165" s="430"/>
      <c r="B165" s="430"/>
      <c r="C165" s="430"/>
      <c r="D165" s="430"/>
      <c r="E165" s="430"/>
      <c r="F165" s="430"/>
      <c r="G165" s="430"/>
      <c r="H165" s="430"/>
      <c r="I165" s="430"/>
      <c r="J165" s="430"/>
      <c r="K165" s="430"/>
      <c r="L165" s="430"/>
      <c r="M165" s="430"/>
      <c r="N165" s="430"/>
      <c r="O165" s="430"/>
      <c r="P165" s="430"/>
      <c r="Q165" s="430"/>
      <c r="R165" s="430"/>
      <c r="S165" s="430"/>
      <c r="T165" s="430"/>
      <c r="U165" s="430"/>
      <c r="V165" s="430"/>
      <c r="W165" s="430"/>
      <c r="X165" s="430"/>
      <c r="Y165" s="430"/>
      <c r="Z165" s="430"/>
      <c r="AA165" s="430"/>
      <c r="AB165" s="430"/>
      <c r="AC165" s="430"/>
      <c r="AD165" s="430"/>
      <c r="AE165" s="430"/>
      <c r="AF165" s="430"/>
      <c r="AG165" s="430"/>
      <c r="AH165" s="430"/>
      <c r="AI165" s="430"/>
      <c r="AJ165" s="430"/>
      <c r="AK165" s="430"/>
      <c r="AL165" s="430"/>
      <c r="AM165" s="430"/>
      <c r="AN165" s="430"/>
      <c r="AO165" s="430"/>
      <c r="AP165" s="430"/>
      <c r="AQ165" s="430"/>
      <c r="AR165" s="430"/>
      <c r="AS165" s="430"/>
      <c r="AT165" s="430"/>
      <c r="AU165" s="430"/>
      <c r="AV165" s="430"/>
      <c r="AW165" s="430"/>
      <c r="AX165" s="430"/>
      <c r="AY165" s="430"/>
      <c r="AZ165" s="430"/>
    </row>
    <row r="166" spans="1:52">
      <c r="A166" s="430"/>
      <c r="B166" s="430"/>
      <c r="C166" s="430"/>
      <c r="D166" s="430"/>
      <c r="E166" s="430"/>
      <c r="F166" s="430"/>
      <c r="G166" s="430"/>
      <c r="H166" s="430"/>
      <c r="I166" s="430"/>
      <c r="J166" s="430"/>
      <c r="K166" s="430"/>
      <c r="L166" s="430"/>
      <c r="M166" s="430"/>
      <c r="N166" s="430"/>
      <c r="O166" s="430"/>
      <c r="P166" s="430"/>
      <c r="Q166" s="430"/>
      <c r="R166" s="430"/>
      <c r="S166" s="430"/>
      <c r="T166" s="430"/>
      <c r="U166" s="430"/>
      <c r="V166" s="430"/>
      <c r="W166" s="430"/>
      <c r="X166" s="430"/>
      <c r="Y166" s="430"/>
      <c r="Z166" s="430"/>
      <c r="AA166" s="430"/>
      <c r="AB166" s="430"/>
      <c r="AC166" s="430"/>
      <c r="AD166" s="430"/>
      <c r="AE166" s="430"/>
      <c r="AF166" s="430"/>
      <c r="AG166" s="430"/>
      <c r="AH166" s="430"/>
      <c r="AI166" s="430"/>
      <c r="AJ166" s="430"/>
      <c r="AK166" s="430"/>
      <c r="AL166" s="430"/>
      <c r="AM166" s="430"/>
      <c r="AN166" s="430"/>
      <c r="AO166" s="430"/>
      <c r="AP166" s="430"/>
      <c r="AQ166" s="430"/>
      <c r="AR166" s="430"/>
      <c r="AS166" s="430"/>
      <c r="AT166" s="430"/>
      <c r="AU166" s="430"/>
      <c r="AV166" s="430"/>
      <c r="AW166" s="430"/>
      <c r="AX166" s="430"/>
      <c r="AY166" s="430"/>
      <c r="AZ166" s="430"/>
    </row>
    <row r="167" spans="1:52">
      <c r="A167" s="430"/>
      <c r="B167" s="430"/>
      <c r="C167" s="430"/>
      <c r="D167" s="430"/>
      <c r="E167" s="430"/>
      <c r="F167" s="430"/>
      <c r="G167" s="430"/>
      <c r="H167" s="430"/>
      <c r="I167" s="430"/>
      <c r="J167" s="430"/>
      <c r="K167" s="430"/>
      <c r="L167" s="430"/>
      <c r="M167" s="430"/>
      <c r="N167" s="430"/>
      <c r="O167" s="430"/>
      <c r="P167" s="430"/>
      <c r="Q167" s="430"/>
      <c r="R167" s="430"/>
      <c r="S167" s="430"/>
      <c r="T167" s="430"/>
      <c r="U167" s="430"/>
      <c r="V167" s="430"/>
      <c r="W167" s="430"/>
      <c r="X167" s="430"/>
      <c r="Y167" s="430"/>
      <c r="Z167" s="430"/>
      <c r="AA167" s="430"/>
      <c r="AB167" s="430"/>
      <c r="AC167" s="430"/>
      <c r="AD167" s="430"/>
      <c r="AE167" s="430"/>
      <c r="AF167" s="430"/>
      <c r="AG167" s="430"/>
      <c r="AH167" s="430"/>
      <c r="AI167" s="430"/>
      <c r="AJ167" s="430"/>
      <c r="AK167" s="430"/>
      <c r="AL167" s="430"/>
      <c r="AM167" s="430"/>
      <c r="AN167" s="430"/>
      <c r="AO167" s="430"/>
      <c r="AP167" s="430"/>
      <c r="AQ167" s="430"/>
      <c r="AR167" s="430"/>
      <c r="AS167" s="430"/>
      <c r="AT167" s="430"/>
      <c r="AU167" s="430"/>
      <c r="AV167" s="430"/>
      <c r="AW167" s="430"/>
      <c r="AX167" s="430"/>
      <c r="AY167" s="430"/>
      <c r="AZ167" s="430"/>
    </row>
    <row r="168" spans="1:52">
      <c r="A168" s="430"/>
      <c r="B168" s="430"/>
      <c r="C168" s="430"/>
      <c r="D168" s="430"/>
      <c r="E168" s="430"/>
      <c r="F168" s="430"/>
      <c r="G168" s="430"/>
      <c r="H168" s="430"/>
      <c r="I168" s="430"/>
      <c r="J168" s="430"/>
      <c r="K168" s="430"/>
      <c r="L168" s="430"/>
      <c r="M168" s="430"/>
      <c r="N168" s="430"/>
      <c r="O168" s="430"/>
      <c r="P168" s="430"/>
      <c r="Q168" s="430"/>
      <c r="R168" s="430"/>
      <c r="S168" s="430"/>
      <c r="T168" s="430"/>
      <c r="U168" s="430"/>
      <c r="V168" s="430"/>
      <c r="W168" s="430"/>
      <c r="X168" s="430"/>
      <c r="Y168" s="430"/>
      <c r="Z168" s="430"/>
      <c r="AA168" s="430"/>
      <c r="AB168" s="430"/>
      <c r="AC168" s="430"/>
      <c r="AD168" s="430"/>
      <c r="AE168" s="430"/>
      <c r="AF168" s="430"/>
      <c r="AG168" s="430"/>
      <c r="AH168" s="430"/>
      <c r="AI168" s="430"/>
      <c r="AJ168" s="430"/>
      <c r="AK168" s="430"/>
      <c r="AL168" s="430"/>
      <c r="AM168" s="430"/>
      <c r="AN168" s="430"/>
      <c r="AO168" s="430"/>
      <c r="AP168" s="430"/>
      <c r="AQ168" s="430"/>
      <c r="AR168" s="430"/>
      <c r="AS168" s="430"/>
      <c r="AT168" s="430"/>
      <c r="AU168" s="430"/>
      <c r="AV168" s="430"/>
      <c r="AW168" s="430"/>
      <c r="AX168" s="430"/>
      <c r="AY168" s="430"/>
      <c r="AZ168" s="430"/>
    </row>
    <row r="169" spans="1:52">
      <c r="A169" s="430"/>
      <c r="B169" s="430"/>
      <c r="C169" s="430"/>
      <c r="D169" s="430"/>
      <c r="E169" s="430"/>
      <c r="F169" s="430"/>
      <c r="G169" s="430"/>
      <c r="H169" s="430"/>
      <c r="I169" s="430"/>
      <c r="J169" s="430"/>
      <c r="K169" s="430"/>
      <c r="L169" s="430"/>
      <c r="M169" s="430"/>
      <c r="N169" s="430"/>
      <c r="O169" s="430"/>
      <c r="P169" s="430"/>
      <c r="Q169" s="430"/>
      <c r="R169" s="430"/>
      <c r="S169" s="430"/>
      <c r="T169" s="430"/>
      <c r="U169" s="430"/>
      <c r="V169" s="430"/>
      <c r="W169" s="430"/>
      <c r="X169" s="430"/>
      <c r="Y169" s="430"/>
      <c r="Z169" s="430"/>
      <c r="AA169" s="430"/>
      <c r="AB169" s="430"/>
      <c r="AC169" s="430"/>
      <c r="AD169" s="430"/>
      <c r="AE169" s="430"/>
      <c r="AF169" s="430"/>
      <c r="AG169" s="430"/>
      <c r="AH169" s="430"/>
      <c r="AI169" s="430"/>
      <c r="AJ169" s="430"/>
      <c r="AK169" s="430"/>
      <c r="AL169" s="430"/>
      <c r="AM169" s="430"/>
      <c r="AN169" s="430"/>
      <c r="AO169" s="430"/>
      <c r="AP169" s="430"/>
      <c r="AQ169" s="430"/>
      <c r="AR169" s="430"/>
      <c r="AS169" s="430"/>
      <c r="AT169" s="430"/>
      <c r="AU169" s="430"/>
      <c r="AV169" s="430"/>
      <c r="AW169" s="430"/>
      <c r="AX169" s="430"/>
      <c r="AY169" s="430"/>
      <c r="AZ169" s="430"/>
    </row>
    <row r="170" spans="1:52">
      <c r="A170" s="430"/>
      <c r="B170" s="430"/>
      <c r="C170" s="430"/>
      <c r="D170" s="430"/>
      <c r="E170" s="430"/>
      <c r="F170" s="430"/>
      <c r="G170" s="430"/>
      <c r="H170" s="430"/>
      <c r="I170" s="430"/>
      <c r="J170" s="430"/>
      <c r="K170" s="430"/>
      <c r="L170" s="430"/>
      <c r="M170" s="430"/>
      <c r="N170" s="430"/>
      <c r="O170" s="430"/>
      <c r="P170" s="430"/>
      <c r="Q170" s="430"/>
      <c r="R170" s="430"/>
      <c r="S170" s="430"/>
      <c r="T170" s="430"/>
      <c r="U170" s="430"/>
      <c r="V170" s="430"/>
      <c r="W170" s="430"/>
      <c r="X170" s="430"/>
      <c r="Y170" s="430"/>
      <c r="Z170" s="430"/>
      <c r="AA170" s="430"/>
      <c r="AB170" s="430"/>
      <c r="AC170" s="430"/>
      <c r="AD170" s="430"/>
      <c r="AE170" s="430"/>
      <c r="AF170" s="430"/>
      <c r="AG170" s="430"/>
      <c r="AH170" s="430"/>
      <c r="AI170" s="430"/>
      <c r="AJ170" s="430"/>
      <c r="AK170" s="430"/>
      <c r="AL170" s="430"/>
      <c r="AM170" s="430"/>
      <c r="AN170" s="430"/>
      <c r="AO170" s="430"/>
      <c r="AP170" s="430"/>
      <c r="AQ170" s="430"/>
      <c r="AR170" s="430"/>
      <c r="AS170" s="430"/>
      <c r="AT170" s="430"/>
      <c r="AU170" s="430"/>
      <c r="AV170" s="430"/>
      <c r="AW170" s="430"/>
      <c r="AX170" s="430"/>
      <c r="AY170" s="430"/>
      <c r="AZ170" s="430"/>
    </row>
    <row r="171" spans="1:52">
      <c r="A171" s="444"/>
      <c r="B171" s="444"/>
      <c r="C171" s="444"/>
      <c r="D171" s="444"/>
      <c r="E171" s="444"/>
      <c r="F171" s="444"/>
      <c r="G171" s="444"/>
      <c r="H171" s="444"/>
      <c r="I171" s="444"/>
      <c r="J171" s="444"/>
      <c r="K171" s="444"/>
      <c r="L171" s="444"/>
      <c r="M171" s="444"/>
      <c r="N171" s="444"/>
      <c r="O171" s="444"/>
      <c r="P171" s="444"/>
      <c r="Q171" s="444"/>
      <c r="R171" s="444"/>
      <c r="S171" s="444"/>
      <c r="T171" s="444"/>
      <c r="U171" s="444"/>
      <c r="V171" s="444"/>
      <c r="W171" s="444"/>
      <c r="X171" s="444"/>
      <c r="Y171" s="444"/>
      <c r="Z171" s="444"/>
      <c r="AA171" s="444"/>
      <c r="AB171" s="444"/>
      <c r="AC171" s="444"/>
      <c r="AD171" s="444"/>
      <c r="AE171" s="444"/>
      <c r="AF171" s="444"/>
      <c r="AG171" s="444"/>
      <c r="AH171" s="444"/>
      <c r="AI171" s="444"/>
      <c r="AJ171" s="444"/>
      <c r="AK171" s="444"/>
      <c r="AL171" s="444"/>
      <c r="AM171" s="444"/>
      <c r="AN171" s="444"/>
      <c r="AO171" s="444"/>
      <c r="AP171" s="444"/>
      <c r="AQ171" s="444"/>
      <c r="AR171" s="444"/>
      <c r="AS171" s="444"/>
      <c r="AT171" s="444"/>
      <c r="AU171" s="444"/>
      <c r="AV171" s="444"/>
      <c r="AW171" s="444"/>
      <c r="AX171" s="444"/>
      <c r="AY171" s="444"/>
      <c r="AZ171" s="444"/>
    </row>
    <row r="172" spans="1:52">
      <c r="A172" s="444"/>
      <c r="B172" s="444"/>
      <c r="C172" s="444"/>
      <c r="D172" s="444"/>
      <c r="E172" s="444"/>
      <c r="F172" s="444"/>
      <c r="G172" s="444"/>
      <c r="H172" s="444"/>
      <c r="I172" s="444"/>
      <c r="J172" s="444"/>
      <c r="K172" s="444"/>
      <c r="L172" s="444"/>
      <c r="M172" s="444"/>
      <c r="N172" s="444"/>
      <c r="O172" s="444"/>
      <c r="P172" s="444"/>
      <c r="Q172" s="444"/>
      <c r="R172" s="444"/>
      <c r="S172" s="444"/>
      <c r="T172" s="444"/>
      <c r="U172" s="444"/>
      <c r="V172" s="444"/>
      <c r="W172" s="444"/>
      <c r="X172" s="444"/>
      <c r="Y172" s="444"/>
      <c r="Z172" s="444"/>
      <c r="AA172" s="444"/>
      <c r="AB172" s="444"/>
      <c r="AC172" s="444"/>
      <c r="AD172" s="444"/>
      <c r="AE172" s="444"/>
      <c r="AF172" s="444"/>
      <c r="AG172" s="444"/>
      <c r="AH172" s="444"/>
      <c r="AI172" s="444"/>
      <c r="AJ172" s="444"/>
      <c r="AK172" s="444"/>
      <c r="AL172" s="444"/>
      <c r="AM172" s="444"/>
      <c r="AN172" s="444"/>
      <c r="AO172" s="444"/>
      <c r="AP172" s="444"/>
      <c r="AQ172" s="444"/>
      <c r="AR172" s="444"/>
      <c r="AS172" s="444"/>
      <c r="AT172" s="444"/>
      <c r="AU172" s="444"/>
      <c r="AV172" s="444"/>
      <c r="AW172" s="444"/>
      <c r="AX172" s="444"/>
      <c r="AY172" s="444"/>
      <c r="AZ172" s="444"/>
    </row>
    <row r="173" spans="1:52">
      <c r="A173" s="444"/>
      <c r="B173" s="444"/>
      <c r="C173" s="444"/>
      <c r="D173" s="444"/>
      <c r="E173" s="444"/>
      <c r="F173" s="444"/>
      <c r="G173" s="444"/>
      <c r="H173" s="444"/>
      <c r="I173" s="444"/>
      <c r="J173" s="444"/>
      <c r="K173" s="444"/>
      <c r="L173" s="444"/>
      <c r="M173" s="444"/>
      <c r="N173" s="444"/>
      <c r="O173" s="444"/>
      <c r="P173" s="444"/>
      <c r="Q173" s="444"/>
      <c r="R173" s="444"/>
      <c r="S173" s="444"/>
      <c r="T173" s="444"/>
      <c r="U173" s="444"/>
      <c r="V173" s="444"/>
      <c r="W173" s="444"/>
      <c r="X173" s="444"/>
      <c r="Y173" s="444"/>
      <c r="Z173" s="444"/>
      <c r="AA173" s="444"/>
      <c r="AB173" s="444"/>
      <c r="AC173" s="444"/>
      <c r="AD173" s="444"/>
      <c r="AE173" s="444"/>
      <c r="AF173" s="444"/>
      <c r="AG173" s="444"/>
      <c r="AH173" s="444"/>
      <c r="AI173" s="444"/>
      <c r="AJ173" s="444"/>
      <c r="AK173" s="444"/>
      <c r="AL173" s="444"/>
      <c r="AM173" s="444"/>
      <c r="AN173" s="444"/>
      <c r="AO173" s="444"/>
      <c r="AP173" s="444"/>
      <c r="AQ173" s="444"/>
      <c r="AR173" s="444"/>
      <c r="AS173" s="444"/>
      <c r="AT173" s="444"/>
      <c r="AU173" s="444"/>
      <c r="AV173" s="444"/>
      <c r="AW173" s="444"/>
      <c r="AX173" s="444"/>
      <c r="AY173" s="444"/>
      <c r="AZ173" s="444"/>
    </row>
    <row r="174" spans="1:52">
      <c r="A174" s="444"/>
      <c r="B174" s="444"/>
      <c r="C174" s="444"/>
      <c r="D174" s="444"/>
      <c r="E174" s="444"/>
      <c r="F174" s="444"/>
      <c r="G174" s="444"/>
      <c r="H174" s="444"/>
      <c r="I174" s="444"/>
      <c r="J174" s="444"/>
      <c r="K174" s="444"/>
      <c r="L174" s="444"/>
      <c r="M174" s="444"/>
      <c r="N174" s="444"/>
      <c r="O174" s="444"/>
      <c r="P174" s="444"/>
      <c r="Q174" s="444"/>
      <c r="R174" s="444"/>
      <c r="S174" s="444"/>
      <c r="T174" s="444"/>
      <c r="U174" s="444"/>
      <c r="V174" s="444"/>
      <c r="W174" s="444"/>
      <c r="X174" s="444"/>
      <c r="Y174" s="444"/>
      <c r="Z174" s="444"/>
      <c r="AA174" s="444"/>
      <c r="AB174" s="444"/>
      <c r="AC174" s="444"/>
      <c r="AD174" s="444"/>
      <c r="AE174" s="444"/>
      <c r="AF174" s="444"/>
      <c r="AG174" s="444"/>
      <c r="AH174" s="444"/>
      <c r="AI174" s="444"/>
      <c r="AJ174" s="444"/>
      <c r="AK174" s="444"/>
      <c r="AL174" s="444"/>
      <c r="AM174" s="444"/>
      <c r="AN174" s="444"/>
      <c r="AO174" s="444"/>
      <c r="AP174" s="444"/>
      <c r="AQ174" s="444"/>
      <c r="AR174" s="444"/>
      <c r="AS174" s="444"/>
      <c r="AT174" s="444"/>
      <c r="AU174" s="444"/>
      <c r="AV174" s="444"/>
      <c r="AW174" s="444"/>
      <c r="AX174" s="444"/>
      <c r="AY174" s="444"/>
      <c r="AZ174" s="444"/>
    </row>
    <row r="175" spans="1:52">
      <c r="A175" s="444"/>
      <c r="B175" s="444"/>
      <c r="C175" s="444"/>
      <c r="D175" s="444"/>
      <c r="E175" s="444"/>
      <c r="F175" s="444"/>
      <c r="G175" s="444"/>
      <c r="H175" s="444"/>
      <c r="I175" s="444"/>
      <c r="J175" s="444"/>
      <c r="K175" s="444"/>
      <c r="L175" s="444"/>
      <c r="M175" s="444"/>
      <c r="N175" s="444"/>
      <c r="O175" s="444"/>
      <c r="P175" s="444"/>
      <c r="Q175" s="444"/>
      <c r="R175" s="444"/>
      <c r="S175" s="444"/>
      <c r="T175" s="444"/>
      <c r="U175" s="444"/>
      <c r="V175" s="444"/>
      <c r="W175" s="444"/>
      <c r="X175" s="444"/>
      <c r="Y175" s="444"/>
      <c r="Z175" s="444"/>
      <c r="AA175" s="444"/>
      <c r="AB175" s="444"/>
      <c r="AC175" s="444"/>
      <c r="AD175" s="444"/>
      <c r="AE175" s="444"/>
      <c r="AF175" s="444"/>
      <c r="AG175" s="444"/>
      <c r="AH175" s="444"/>
      <c r="AI175" s="444"/>
      <c r="AJ175" s="444"/>
      <c r="AK175" s="444"/>
      <c r="AL175" s="444"/>
      <c r="AM175" s="444"/>
      <c r="AN175" s="444"/>
      <c r="AO175" s="444"/>
      <c r="AP175" s="444"/>
      <c r="AQ175" s="444"/>
      <c r="AR175" s="444"/>
      <c r="AS175" s="444"/>
      <c r="AT175" s="444"/>
      <c r="AU175" s="444"/>
      <c r="AV175" s="444"/>
      <c r="AW175" s="444"/>
      <c r="AX175" s="444"/>
      <c r="AY175" s="444"/>
      <c r="AZ175" s="444"/>
    </row>
    <row r="176" spans="1:52">
      <c r="A176" s="444"/>
      <c r="B176" s="444"/>
      <c r="C176" s="444"/>
      <c r="D176" s="444"/>
      <c r="E176" s="444"/>
      <c r="F176" s="444"/>
      <c r="G176" s="444"/>
      <c r="H176" s="444"/>
      <c r="I176" s="444"/>
      <c r="J176" s="444"/>
      <c r="K176" s="444"/>
      <c r="L176" s="444"/>
      <c r="M176" s="444"/>
      <c r="N176" s="444"/>
      <c r="O176" s="444"/>
      <c r="P176" s="444"/>
      <c r="Q176" s="444"/>
      <c r="R176" s="444"/>
      <c r="S176" s="444"/>
      <c r="T176" s="444"/>
      <c r="U176" s="444"/>
      <c r="V176" s="444"/>
      <c r="W176" s="444"/>
      <c r="X176" s="444"/>
      <c r="Y176" s="444"/>
      <c r="Z176" s="444"/>
      <c r="AA176" s="444"/>
      <c r="AB176" s="444"/>
      <c r="AC176" s="444"/>
      <c r="AD176" s="444"/>
      <c r="AE176" s="444"/>
      <c r="AF176" s="444"/>
      <c r="AG176" s="444"/>
      <c r="AH176" s="444"/>
      <c r="AI176" s="444"/>
      <c r="AJ176" s="444"/>
      <c r="AK176" s="444"/>
      <c r="AL176" s="444"/>
      <c r="AM176" s="444"/>
      <c r="AN176" s="444"/>
      <c r="AO176" s="444"/>
      <c r="AP176" s="444"/>
      <c r="AQ176" s="444"/>
      <c r="AR176" s="444"/>
      <c r="AS176" s="444"/>
      <c r="AT176" s="444"/>
      <c r="AU176" s="444"/>
      <c r="AV176" s="444"/>
      <c r="AW176" s="444"/>
      <c r="AX176" s="444"/>
      <c r="AY176" s="444"/>
      <c r="AZ176" s="444"/>
    </row>
    <row r="177" spans="1:52">
      <c r="A177" s="444"/>
      <c r="B177" s="444"/>
      <c r="C177" s="444"/>
      <c r="D177" s="444"/>
      <c r="E177" s="444"/>
      <c r="F177" s="444"/>
      <c r="G177" s="444"/>
      <c r="H177" s="444"/>
      <c r="I177" s="444"/>
      <c r="J177" s="444"/>
      <c r="K177" s="444"/>
      <c r="L177" s="444"/>
      <c r="M177" s="444"/>
      <c r="N177" s="444"/>
      <c r="O177" s="444"/>
      <c r="P177" s="444"/>
      <c r="Q177" s="444"/>
      <c r="R177" s="444"/>
      <c r="S177" s="444"/>
      <c r="T177" s="444"/>
      <c r="U177" s="444"/>
      <c r="V177" s="444"/>
      <c r="W177" s="444"/>
      <c r="X177" s="444"/>
      <c r="Y177" s="444"/>
      <c r="Z177" s="444"/>
      <c r="AA177" s="444"/>
      <c r="AB177" s="444"/>
      <c r="AC177" s="444"/>
      <c r="AD177" s="444"/>
      <c r="AE177" s="444"/>
      <c r="AF177" s="444"/>
      <c r="AG177" s="444"/>
      <c r="AH177" s="444"/>
      <c r="AI177" s="444"/>
      <c r="AJ177" s="444"/>
      <c r="AK177" s="444"/>
      <c r="AL177" s="444"/>
      <c r="AM177" s="444"/>
      <c r="AN177" s="444"/>
      <c r="AO177" s="444"/>
      <c r="AP177" s="444"/>
      <c r="AQ177" s="444"/>
      <c r="AR177" s="444"/>
      <c r="AS177" s="444"/>
      <c r="AT177" s="444"/>
      <c r="AU177" s="444"/>
      <c r="AV177" s="444"/>
      <c r="AW177" s="444"/>
      <c r="AX177" s="444"/>
      <c r="AY177" s="444"/>
      <c r="AZ177" s="444"/>
    </row>
    <row r="178" spans="1:52">
      <c r="A178" s="444"/>
      <c r="B178" s="444"/>
      <c r="C178" s="444"/>
      <c r="D178" s="444"/>
      <c r="E178" s="444"/>
      <c r="F178" s="444"/>
      <c r="G178" s="444"/>
      <c r="H178" s="444"/>
      <c r="I178" s="444"/>
      <c r="J178" s="444"/>
      <c r="K178" s="444"/>
      <c r="L178" s="444"/>
      <c r="M178" s="444"/>
      <c r="N178" s="444"/>
      <c r="O178" s="444"/>
      <c r="P178" s="444"/>
      <c r="Q178" s="444"/>
      <c r="R178" s="444"/>
      <c r="S178" s="444"/>
      <c r="T178" s="444"/>
      <c r="U178" s="444"/>
      <c r="V178" s="444"/>
      <c r="W178" s="444"/>
      <c r="X178" s="444"/>
      <c r="Y178" s="444"/>
      <c r="Z178" s="444"/>
      <c r="AA178" s="444"/>
      <c r="AB178" s="444"/>
      <c r="AC178" s="444"/>
      <c r="AD178" s="444"/>
      <c r="AE178" s="444"/>
      <c r="AF178" s="444"/>
      <c r="AG178" s="444"/>
      <c r="AH178" s="444"/>
      <c r="AI178" s="444"/>
      <c r="AJ178" s="444"/>
      <c r="AK178" s="444"/>
      <c r="AL178" s="444"/>
      <c r="AM178" s="444"/>
      <c r="AN178" s="444"/>
      <c r="AO178" s="444"/>
      <c r="AP178" s="444"/>
      <c r="AQ178" s="444"/>
      <c r="AR178" s="444"/>
      <c r="AS178" s="444"/>
      <c r="AT178" s="444"/>
      <c r="AU178" s="444"/>
      <c r="AV178" s="444"/>
      <c r="AW178" s="444"/>
      <c r="AX178" s="444"/>
      <c r="AY178" s="444"/>
      <c r="AZ178" s="444"/>
    </row>
    <row r="179" spans="1:52">
      <c r="A179" s="444"/>
      <c r="B179" s="444"/>
      <c r="C179" s="444"/>
      <c r="D179" s="444"/>
      <c r="E179" s="444"/>
      <c r="F179" s="444"/>
      <c r="G179" s="444"/>
      <c r="H179" s="444"/>
      <c r="I179" s="444"/>
      <c r="J179" s="444"/>
      <c r="K179" s="444"/>
      <c r="L179" s="444"/>
      <c r="M179" s="444"/>
      <c r="N179" s="444"/>
      <c r="O179" s="444"/>
      <c r="P179" s="444"/>
      <c r="Q179" s="444"/>
      <c r="R179" s="444"/>
      <c r="S179" s="444"/>
      <c r="T179" s="444"/>
      <c r="U179" s="444"/>
      <c r="V179" s="444"/>
      <c r="W179" s="444"/>
      <c r="X179" s="444"/>
      <c r="Y179" s="444"/>
      <c r="Z179" s="444"/>
      <c r="AA179" s="444"/>
      <c r="AB179" s="444"/>
      <c r="AC179" s="444"/>
      <c r="AD179" s="444"/>
      <c r="AE179" s="444"/>
      <c r="AF179" s="444"/>
      <c r="AG179" s="444"/>
      <c r="AH179" s="444"/>
      <c r="AI179" s="444"/>
      <c r="AJ179" s="444"/>
      <c r="AK179" s="444"/>
      <c r="AL179" s="444"/>
      <c r="AM179" s="444"/>
      <c r="AN179" s="444"/>
      <c r="AO179" s="444"/>
      <c r="AP179" s="444"/>
      <c r="AQ179" s="444"/>
      <c r="AR179" s="444"/>
      <c r="AS179" s="444"/>
      <c r="AT179" s="444"/>
      <c r="AU179" s="444"/>
      <c r="AV179" s="444"/>
      <c r="AW179" s="444"/>
      <c r="AX179" s="444"/>
      <c r="AY179" s="444"/>
      <c r="AZ179" s="444"/>
    </row>
    <row r="180" spans="1:52">
      <c r="A180" s="444"/>
      <c r="B180" s="444"/>
      <c r="C180" s="444"/>
      <c r="D180" s="444"/>
      <c r="E180" s="444"/>
      <c r="F180" s="444"/>
      <c r="G180" s="444"/>
      <c r="H180" s="444"/>
      <c r="I180" s="444"/>
      <c r="J180" s="444"/>
      <c r="K180" s="444"/>
      <c r="L180" s="444"/>
      <c r="M180" s="444"/>
      <c r="N180" s="444"/>
      <c r="O180" s="444"/>
      <c r="P180" s="444"/>
      <c r="Q180" s="444"/>
      <c r="R180" s="444"/>
      <c r="S180" s="444"/>
      <c r="T180" s="444"/>
      <c r="U180" s="444"/>
      <c r="V180" s="444"/>
      <c r="W180" s="444"/>
      <c r="X180" s="444"/>
      <c r="Y180" s="444"/>
      <c r="Z180" s="444"/>
      <c r="AA180" s="444"/>
      <c r="AB180" s="444"/>
      <c r="AC180" s="444"/>
      <c r="AD180" s="444"/>
      <c r="AE180" s="444"/>
      <c r="AF180" s="444"/>
      <c r="AG180" s="444"/>
      <c r="AH180" s="444"/>
      <c r="AI180" s="444"/>
      <c r="AJ180" s="444"/>
      <c r="AK180" s="444"/>
      <c r="AL180" s="444"/>
      <c r="AM180" s="444"/>
      <c r="AN180" s="444"/>
      <c r="AO180" s="444"/>
      <c r="AP180" s="444"/>
      <c r="AQ180" s="444"/>
      <c r="AR180" s="444"/>
      <c r="AS180" s="444"/>
      <c r="AT180" s="444"/>
      <c r="AU180" s="444"/>
      <c r="AV180" s="444"/>
      <c r="AW180" s="444"/>
      <c r="AX180" s="444"/>
      <c r="AY180" s="444"/>
      <c r="AZ180" s="444"/>
    </row>
    <row r="181" spans="1:52">
      <c r="A181" s="444"/>
      <c r="B181" s="444"/>
      <c r="C181" s="444"/>
      <c r="D181" s="444"/>
      <c r="E181" s="444"/>
      <c r="F181" s="444"/>
      <c r="G181" s="444"/>
      <c r="H181" s="444"/>
      <c r="I181" s="444"/>
      <c r="J181" s="444"/>
      <c r="K181" s="444"/>
      <c r="L181" s="444"/>
      <c r="M181" s="444"/>
      <c r="N181" s="444"/>
      <c r="O181" s="444"/>
      <c r="P181" s="444"/>
      <c r="Q181" s="444"/>
      <c r="R181" s="444"/>
      <c r="S181" s="444"/>
      <c r="T181" s="444"/>
      <c r="U181" s="444"/>
      <c r="V181" s="444"/>
      <c r="W181" s="444"/>
      <c r="X181" s="444"/>
      <c r="Y181" s="444"/>
      <c r="Z181" s="444"/>
      <c r="AA181" s="444"/>
      <c r="AB181" s="444"/>
      <c r="AC181" s="444"/>
      <c r="AD181" s="444"/>
      <c r="AE181" s="444"/>
      <c r="AF181" s="444"/>
      <c r="AG181" s="444"/>
      <c r="AH181" s="444"/>
      <c r="AI181" s="444"/>
      <c r="AJ181" s="444"/>
      <c r="AK181" s="444"/>
      <c r="AL181" s="444"/>
      <c r="AM181" s="444"/>
      <c r="AN181" s="444"/>
      <c r="AO181" s="444"/>
      <c r="AP181" s="444"/>
      <c r="AQ181" s="444"/>
      <c r="AR181" s="444"/>
      <c r="AS181" s="444"/>
      <c r="AT181" s="444"/>
      <c r="AU181" s="444"/>
      <c r="AV181" s="444"/>
      <c r="AW181" s="444"/>
      <c r="AX181" s="444"/>
      <c r="AY181" s="444"/>
      <c r="AZ181" s="444"/>
    </row>
    <row r="182" spans="1:52">
      <c r="A182" s="444"/>
      <c r="B182" s="444"/>
      <c r="C182" s="444"/>
      <c r="D182" s="444"/>
      <c r="E182" s="444"/>
      <c r="F182" s="444"/>
      <c r="G182" s="444"/>
      <c r="H182" s="444"/>
      <c r="I182" s="444"/>
      <c r="J182" s="444"/>
      <c r="K182" s="444"/>
      <c r="L182" s="444"/>
      <c r="M182" s="444"/>
      <c r="N182" s="444"/>
      <c r="O182" s="444"/>
      <c r="P182" s="444"/>
      <c r="Q182" s="444"/>
      <c r="R182" s="444"/>
      <c r="S182" s="444"/>
      <c r="T182" s="444"/>
      <c r="U182" s="444"/>
      <c r="V182" s="444"/>
      <c r="W182" s="444"/>
      <c r="X182" s="444"/>
      <c r="Y182" s="444"/>
      <c r="Z182" s="444"/>
      <c r="AA182" s="444"/>
      <c r="AB182" s="444"/>
      <c r="AC182" s="444"/>
      <c r="AD182" s="444"/>
      <c r="AE182" s="444"/>
      <c r="AF182" s="444"/>
      <c r="AG182" s="444"/>
      <c r="AH182" s="444"/>
      <c r="AI182" s="444"/>
      <c r="AJ182" s="444"/>
      <c r="AK182" s="444"/>
      <c r="AL182" s="444"/>
      <c r="AM182" s="444"/>
      <c r="AN182" s="444"/>
      <c r="AO182" s="444"/>
      <c r="AP182" s="444"/>
      <c r="AQ182" s="444"/>
      <c r="AR182" s="444"/>
      <c r="AS182" s="444"/>
      <c r="AT182" s="444"/>
      <c r="AU182" s="444"/>
      <c r="AV182" s="444"/>
      <c r="AW182" s="444"/>
      <c r="AX182" s="444"/>
      <c r="AY182" s="444"/>
      <c r="AZ182" s="444"/>
    </row>
    <row r="183" spans="1:52">
      <c r="A183" s="444"/>
      <c r="B183" s="444"/>
      <c r="C183" s="444"/>
      <c r="D183" s="444"/>
      <c r="E183" s="444"/>
      <c r="F183" s="444"/>
      <c r="G183" s="444"/>
      <c r="H183" s="444"/>
      <c r="I183" s="444"/>
      <c r="J183" s="444"/>
      <c r="K183" s="444"/>
      <c r="L183" s="444"/>
      <c r="M183" s="444"/>
      <c r="N183" s="444"/>
      <c r="O183" s="444"/>
      <c r="P183" s="444"/>
      <c r="Q183" s="444"/>
      <c r="R183" s="444"/>
      <c r="S183" s="444"/>
      <c r="T183" s="444"/>
      <c r="U183" s="444"/>
      <c r="V183" s="444"/>
      <c r="W183" s="444"/>
      <c r="X183" s="444"/>
      <c r="Y183" s="444"/>
      <c r="Z183" s="444"/>
      <c r="AA183" s="444"/>
      <c r="AB183" s="444"/>
      <c r="AC183" s="444"/>
      <c r="AD183" s="444"/>
      <c r="AE183" s="444"/>
      <c r="AF183" s="444"/>
      <c r="AG183" s="444"/>
      <c r="AH183" s="444"/>
      <c r="AI183" s="444"/>
      <c r="AJ183" s="444"/>
      <c r="AK183" s="444"/>
      <c r="AL183" s="444"/>
      <c r="AM183" s="444"/>
      <c r="AN183" s="444"/>
      <c r="AO183" s="444"/>
      <c r="AP183" s="444"/>
      <c r="AQ183" s="444"/>
      <c r="AR183" s="444"/>
      <c r="AS183" s="444"/>
      <c r="AT183" s="444"/>
      <c r="AU183" s="444"/>
      <c r="AV183" s="444"/>
      <c r="AW183" s="444"/>
      <c r="AX183" s="444"/>
      <c r="AY183" s="444"/>
      <c r="AZ183" s="444"/>
    </row>
    <row r="184" spans="1:52">
      <c r="A184" s="444"/>
      <c r="B184" s="444"/>
      <c r="C184" s="444"/>
      <c r="D184" s="444"/>
      <c r="E184" s="444"/>
      <c r="F184" s="444"/>
      <c r="G184" s="444"/>
      <c r="H184" s="444"/>
      <c r="I184" s="444"/>
      <c r="J184" s="444"/>
      <c r="K184" s="444"/>
      <c r="L184" s="444"/>
      <c r="M184" s="444"/>
      <c r="N184" s="444"/>
      <c r="O184" s="444"/>
      <c r="P184" s="444"/>
      <c r="Q184" s="444"/>
      <c r="R184" s="444"/>
      <c r="S184" s="444"/>
      <c r="T184" s="444"/>
      <c r="U184" s="444"/>
      <c r="V184" s="444"/>
      <c r="W184" s="444"/>
      <c r="X184" s="444"/>
      <c r="Y184" s="444"/>
      <c r="Z184" s="444"/>
      <c r="AA184" s="444"/>
      <c r="AB184" s="444"/>
      <c r="AC184" s="444"/>
      <c r="AD184" s="444"/>
      <c r="AE184" s="444"/>
      <c r="AF184" s="444"/>
      <c r="AG184" s="444"/>
      <c r="AH184" s="444"/>
      <c r="AI184" s="444"/>
      <c r="AJ184" s="444"/>
      <c r="AK184" s="444"/>
      <c r="AL184" s="444"/>
      <c r="AM184" s="444"/>
      <c r="AN184" s="444"/>
      <c r="AO184" s="444"/>
      <c r="AP184" s="444"/>
      <c r="AQ184" s="444"/>
      <c r="AR184" s="444"/>
      <c r="AS184" s="444"/>
      <c r="AT184" s="444"/>
      <c r="AU184" s="444"/>
      <c r="AV184" s="444"/>
      <c r="AW184" s="444"/>
      <c r="AX184" s="444"/>
      <c r="AY184" s="444"/>
      <c r="AZ184" s="444"/>
    </row>
    <row r="185" spans="1:52">
      <c r="A185" s="444"/>
      <c r="B185" s="444"/>
      <c r="C185" s="444"/>
      <c r="D185" s="444"/>
      <c r="E185" s="444"/>
      <c r="F185" s="444"/>
      <c r="G185" s="444"/>
      <c r="H185" s="444"/>
      <c r="I185" s="444"/>
      <c r="J185" s="444"/>
      <c r="K185" s="444"/>
      <c r="L185" s="444"/>
      <c r="M185" s="444"/>
      <c r="N185" s="444"/>
      <c r="O185" s="444"/>
      <c r="P185" s="444"/>
      <c r="Q185" s="444"/>
      <c r="R185" s="444"/>
      <c r="S185" s="444"/>
      <c r="T185" s="444"/>
      <c r="U185" s="444"/>
      <c r="V185" s="444"/>
      <c r="W185" s="444"/>
      <c r="X185" s="444"/>
      <c r="Y185" s="444"/>
      <c r="Z185" s="444"/>
      <c r="AA185" s="444"/>
      <c r="AB185" s="444"/>
      <c r="AC185" s="444"/>
      <c r="AD185" s="444"/>
      <c r="AE185" s="444"/>
      <c r="AF185" s="444"/>
      <c r="AG185" s="444"/>
      <c r="AH185" s="444"/>
      <c r="AI185" s="444"/>
      <c r="AJ185" s="444"/>
      <c r="AK185" s="444"/>
      <c r="AL185" s="444"/>
      <c r="AM185" s="444"/>
      <c r="AN185" s="444"/>
      <c r="AO185" s="444"/>
      <c r="AP185" s="444"/>
      <c r="AQ185" s="444"/>
      <c r="AR185" s="444"/>
      <c r="AS185" s="444"/>
      <c r="AT185" s="444"/>
      <c r="AU185" s="444"/>
      <c r="AV185" s="444"/>
      <c r="AW185" s="444"/>
      <c r="AX185" s="444"/>
      <c r="AY185" s="444"/>
      <c r="AZ185" s="444"/>
    </row>
    <row r="186" spans="1:52">
      <c r="A186" s="444"/>
      <c r="B186" s="444"/>
      <c r="C186" s="444"/>
      <c r="D186" s="444"/>
      <c r="E186" s="444"/>
      <c r="F186" s="444"/>
      <c r="G186" s="444"/>
      <c r="H186" s="444"/>
      <c r="I186" s="444"/>
      <c r="J186" s="444"/>
      <c r="K186" s="444"/>
      <c r="L186" s="444"/>
      <c r="M186" s="444"/>
      <c r="N186" s="444"/>
      <c r="O186" s="444"/>
      <c r="P186" s="444"/>
      <c r="Q186" s="444"/>
      <c r="R186" s="444"/>
      <c r="S186" s="444"/>
      <c r="T186" s="444"/>
      <c r="U186" s="444"/>
      <c r="V186" s="444"/>
      <c r="W186" s="444"/>
      <c r="X186" s="444"/>
      <c r="Y186" s="444"/>
      <c r="Z186" s="444"/>
      <c r="AA186" s="444"/>
      <c r="AB186" s="444"/>
      <c r="AC186" s="444"/>
      <c r="AD186" s="444"/>
      <c r="AE186" s="444"/>
      <c r="AF186" s="444"/>
      <c r="AG186" s="444"/>
      <c r="AH186" s="444"/>
      <c r="AI186" s="444"/>
      <c r="AJ186" s="444"/>
      <c r="AK186" s="444"/>
      <c r="AL186" s="444"/>
      <c r="AM186" s="444"/>
      <c r="AN186" s="444"/>
      <c r="AO186" s="444"/>
      <c r="AP186" s="444"/>
      <c r="AQ186" s="444"/>
      <c r="AR186" s="444"/>
      <c r="AS186" s="444"/>
      <c r="AT186" s="444"/>
      <c r="AU186" s="444"/>
      <c r="AV186" s="444"/>
      <c r="AW186" s="444"/>
      <c r="AX186" s="444"/>
      <c r="AY186" s="444"/>
      <c r="AZ186" s="444"/>
    </row>
    <row r="187" spans="1:52">
      <c r="A187" s="444"/>
      <c r="B187" s="444"/>
      <c r="C187" s="444"/>
      <c r="D187" s="444"/>
      <c r="E187" s="444"/>
      <c r="F187" s="444"/>
      <c r="G187" s="444"/>
      <c r="H187" s="444"/>
      <c r="I187" s="444"/>
      <c r="J187" s="444"/>
      <c r="K187" s="444"/>
      <c r="L187" s="444"/>
      <c r="M187" s="444"/>
      <c r="N187" s="444"/>
      <c r="O187" s="444"/>
      <c r="P187" s="444"/>
      <c r="Q187" s="444"/>
      <c r="R187" s="444"/>
      <c r="S187" s="444"/>
      <c r="T187" s="444"/>
      <c r="U187" s="444"/>
      <c r="V187" s="444"/>
      <c r="W187" s="444"/>
      <c r="X187" s="444"/>
      <c r="Y187" s="444"/>
      <c r="Z187" s="444"/>
      <c r="AA187" s="444"/>
      <c r="AB187" s="444"/>
      <c r="AC187" s="444"/>
      <c r="AD187" s="444"/>
      <c r="AE187" s="444"/>
      <c r="AF187" s="444"/>
      <c r="AG187" s="444"/>
      <c r="AH187" s="444"/>
      <c r="AI187" s="444"/>
      <c r="AJ187" s="444"/>
      <c r="AK187" s="444"/>
      <c r="AL187" s="444"/>
      <c r="AM187" s="444"/>
      <c r="AN187" s="444"/>
      <c r="AO187" s="444"/>
      <c r="AP187" s="444"/>
      <c r="AQ187" s="444"/>
      <c r="AR187" s="444"/>
      <c r="AS187" s="444"/>
      <c r="AT187" s="444"/>
      <c r="AU187" s="444"/>
      <c r="AV187" s="444"/>
      <c r="AW187" s="444"/>
      <c r="AX187" s="444"/>
      <c r="AY187" s="444"/>
      <c r="AZ187" s="444"/>
    </row>
    <row r="188" spans="1:52">
      <c r="A188" s="444"/>
      <c r="B188" s="444"/>
      <c r="C188" s="444"/>
      <c r="D188" s="444"/>
      <c r="E188" s="444"/>
      <c r="F188" s="444"/>
      <c r="G188" s="444"/>
      <c r="H188" s="444"/>
      <c r="I188" s="444"/>
      <c r="J188" s="444"/>
      <c r="K188" s="444"/>
      <c r="L188" s="444"/>
      <c r="M188" s="444"/>
      <c r="N188" s="444"/>
      <c r="O188" s="444"/>
      <c r="P188" s="444"/>
      <c r="Q188" s="444"/>
      <c r="R188" s="444"/>
      <c r="S188" s="444"/>
      <c r="T188" s="444"/>
      <c r="U188" s="444"/>
      <c r="V188" s="444"/>
      <c r="W188" s="444"/>
      <c r="X188" s="444"/>
      <c r="Y188" s="444"/>
      <c r="Z188" s="444"/>
      <c r="AA188" s="444"/>
      <c r="AB188" s="444"/>
      <c r="AC188" s="444"/>
      <c r="AD188" s="444"/>
      <c r="AE188" s="444"/>
      <c r="AF188" s="444"/>
      <c r="AG188" s="444"/>
      <c r="AH188" s="444"/>
      <c r="AI188" s="444"/>
      <c r="AJ188" s="444"/>
      <c r="AK188" s="444"/>
      <c r="AL188" s="444"/>
      <c r="AM188" s="444"/>
      <c r="AN188" s="444"/>
      <c r="AO188" s="444"/>
      <c r="AP188" s="444"/>
      <c r="AQ188" s="444"/>
      <c r="AR188" s="444"/>
      <c r="AS188" s="444"/>
      <c r="AT188" s="444"/>
      <c r="AU188" s="444"/>
      <c r="AV188" s="444"/>
      <c r="AW188" s="444"/>
      <c r="AX188" s="444"/>
      <c r="AY188" s="444"/>
      <c r="AZ188" s="444"/>
    </row>
    <row r="189" spans="1:52">
      <c r="A189" s="444"/>
      <c r="B189" s="444"/>
      <c r="C189" s="444"/>
      <c r="D189" s="444"/>
      <c r="E189" s="444"/>
      <c r="F189" s="444"/>
      <c r="G189" s="444"/>
      <c r="H189" s="444"/>
      <c r="I189" s="444"/>
      <c r="J189" s="444"/>
      <c r="K189" s="444"/>
      <c r="L189" s="444"/>
      <c r="M189" s="444"/>
      <c r="N189" s="444"/>
      <c r="O189" s="444"/>
      <c r="P189" s="444"/>
      <c r="Q189" s="444"/>
      <c r="R189" s="444"/>
      <c r="S189" s="444"/>
      <c r="T189" s="444"/>
      <c r="U189" s="444"/>
      <c r="V189" s="444"/>
      <c r="W189" s="444"/>
      <c r="X189" s="444"/>
      <c r="Y189" s="444"/>
      <c r="Z189" s="444"/>
      <c r="AA189" s="444"/>
      <c r="AB189" s="444"/>
      <c r="AC189" s="444"/>
      <c r="AD189" s="444"/>
      <c r="AE189" s="444"/>
      <c r="AF189" s="444"/>
      <c r="AG189" s="444"/>
      <c r="AH189" s="444"/>
      <c r="AI189" s="444"/>
      <c r="AJ189" s="444"/>
      <c r="AK189" s="444"/>
      <c r="AL189" s="444"/>
      <c r="AM189" s="444"/>
      <c r="AN189" s="444"/>
      <c r="AO189" s="444"/>
      <c r="AP189" s="444"/>
      <c r="AQ189" s="444"/>
      <c r="AR189" s="444"/>
      <c r="AS189" s="444"/>
      <c r="AT189" s="444"/>
      <c r="AU189" s="444"/>
      <c r="AV189" s="444"/>
      <c r="AW189" s="444"/>
      <c r="AX189" s="444"/>
      <c r="AY189" s="444"/>
      <c r="AZ189" s="444"/>
    </row>
    <row r="190" spans="1:52">
      <c r="A190" s="444"/>
      <c r="B190" s="444"/>
      <c r="C190" s="444"/>
      <c r="D190" s="444"/>
      <c r="E190" s="444"/>
      <c r="F190" s="444"/>
      <c r="G190" s="444"/>
      <c r="H190" s="444"/>
      <c r="I190" s="444"/>
      <c r="J190" s="444"/>
      <c r="K190" s="444"/>
      <c r="L190" s="444"/>
      <c r="M190" s="444"/>
      <c r="N190" s="444"/>
      <c r="O190" s="444"/>
      <c r="P190" s="444"/>
      <c r="Q190" s="444"/>
      <c r="R190" s="444"/>
      <c r="S190" s="444"/>
      <c r="T190" s="444"/>
      <c r="U190" s="444"/>
      <c r="V190" s="444"/>
      <c r="W190" s="444"/>
      <c r="X190" s="444"/>
      <c r="Y190" s="444"/>
      <c r="Z190" s="444"/>
      <c r="AA190" s="444"/>
      <c r="AB190" s="444"/>
      <c r="AC190" s="444"/>
      <c r="AD190" s="444"/>
      <c r="AE190" s="444"/>
      <c r="AF190" s="444"/>
      <c r="AG190" s="444"/>
      <c r="AH190" s="444"/>
      <c r="AI190" s="444"/>
      <c r="AJ190" s="444"/>
      <c r="AK190" s="444"/>
      <c r="AL190" s="444"/>
      <c r="AM190" s="444"/>
      <c r="AN190" s="444"/>
      <c r="AO190" s="444"/>
      <c r="AP190" s="444"/>
      <c r="AQ190" s="444"/>
      <c r="AR190" s="444"/>
      <c r="AS190" s="444"/>
      <c r="AT190" s="444"/>
      <c r="AU190" s="444"/>
      <c r="AV190" s="444"/>
      <c r="AW190" s="444"/>
      <c r="AX190" s="444"/>
      <c r="AY190" s="444"/>
      <c r="AZ190" s="444"/>
    </row>
    <row r="191" spans="1:52">
      <c r="A191" s="444"/>
      <c r="B191" s="444"/>
      <c r="C191" s="444"/>
      <c r="D191" s="444"/>
      <c r="E191" s="444"/>
      <c r="F191" s="444"/>
      <c r="G191" s="444"/>
      <c r="H191" s="444"/>
      <c r="I191" s="444"/>
      <c r="J191" s="444"/>
      <c r="K191" s="444"/>
      <c r="L191" s="444"/>
      <c r="M191" s="444"/>
      <c r="N191" s="444"/>
      <c r="O191" s="444"/>
      <c r="P191" s="444"/>
      <c r="Q191" s="444"/>
      <c r="R191" s="444"/>
      <c r="S191" s="444"/>
      <c r="T191" s="444"/>
      <c r="U191" s="444"/>
      <c r="V191" s="444"/>
      <c r="W191" s="444"/>
      <c r="X191" s="444"/>
      <c r="Y191" s="444"/>
      <c r="Z191" s="444"/>
      <c r="AA191" s="444"/>
      <c r="AB191" s="444"/>
      <c r="AC191" s="444"/>
      <c r="AD191" s="444"/>
      <c r="AE191" s="444"/>
      <c r="AF191" s="444"/>
      <c r="AG191" s="444"/>
      <c r="AH191" s="444"/>
      <c r="AI191" s="444"/>
      <c r="AJ191" s="444"/>
      <c r="AK191" s="444"/>
      <c r="AL191" s="444"/>
      <c r="AM191" s="444"/>
      <c r="AN191" s="444"/>
      <c r="AO191" s="444"/>
      <c r="AP191" s="444"/>
      <c r="AQ191" s="444"/>
      <c r="AR191" s="444"/>
      <c r="AS191" s="444"/>
      <c r="AT191" s="444"/>
      <c r="AU191" s="444"/>
      <c r="AV191" s="444"/>
      <c r="AW191" s="444"/>
      <c r="AX191" s="444"/>
      <c r="AY191" s="444"/>
      <c r="AZ191" s="444"/>
    </row>
    <row r="192" spans="1:52">
      <c r="A192" s="444"/>
      <c r="B192" s="444"/>
      <c r="C192" s="444"/>
      <c r="D192" s="444"/>
      <c r="E192" s="444"/>
      <c r="F192" s="444"/>
      <c r="G192" s="444"/>
      <c r="H192" s="444"/>
      <c r="I192" s="444"/>
      <c r="J192" s="444"/>
      <c r="K192" s="444"/>
      <c r="L192" s="444"/>
      <c r="M192" s="444"/>
      <c r="N192" s="444"/>
      <c r="O192" s="444"/>
      <c r="P192" s="444"/>
      <c r="Q192" s="444"/>
      <c r="R192" s="444"/>
      <c r="S192" s="444"/>
      <c r="T192" s="444"/>
      <c r="U192" s="444"/>
      <c r="V192" s="444"/>
      <c r="W192" s="444"/>
      <c r="X192" s="444"/>
      <c r="Y192" s="444"/>
      <c r="Z192" s="444"/>
      <c r="AA192" s="444"/>
      <c r="AB192" s="444"/>
      <c r="AC192" s="444"/>
      <c r="AD192" s="444"/>
      <c r="AE192" s="444"/>
      <c r="AF192" s="444"/>
      <c r="AG192" s="444"/>
      <c r="AH192" s="444"/>
      <c r="AI192" s="444"/>
      <c r="AJ192" s="444"/>
      <c r="AK192" s="444"/>
      <c r="AL192" s="444"/>
      <c r="AM192" s="444"/>
      <c r="AN192" s="444"/>
      <c r="AO192" s="444"/>
      <c r="AP192" s="444"/>
      <c r="AQ192" s="444"/>
      <c r="AR192" s="444"/>
      <c r="AS192" s="444"/>
      <c r="AT192" s="444"/>
      <c r="AU192" s="444"/>
      <c r="AV192" s="444"/>
      <c r="AW192" s="444"/>
      <c r="AX192" s="444"/>
      <c r="AY192" s="444"/>
      <c r="AZ192" s="444"/>
    </row>
    <row r="193" spans="1:52">
      <c r="A193" s="444"/>
      <c r="B193" s="444"/>
      <c r="C193" s="444"/>
      <c r="D193" s="444"/>
      <c r="E193" s="444"/>
      <c r="F193" s="444"/>
      <c r="G193" s="444"/>
      <c r="H193" s="444"/>
      <c r="I193" s="444"/>
      <c r="J193" s="444"/>
      <c r="K193" s="444"/>
      <c r="L193" s="444"/>
      <c r="M193" s="444"/>
      <c r="N193" s="444"/>
      <c r="O193" s="444"/>
      <c r="P193" s="444"/>
      <c r="Q193" s="444"/>
      <c r="R193" s="444"/>
      <c r="S193" s="444"/>
      <c r="T193" s="444"/>
      <c r="U193" s="444"/>
      <c r="V193" s="444"/>
      <c r="W193" s="444"/>
      <c r="X193" s="444"/>
      <c r="Y193" s="444"/>
      <c r="Z193" s="444"/>
      <c r="AA193" s="444"/>
      <c r="AB193" s="444"/>
      <c r="AC193" s="444"/>
      <c r="AD193" s="444"/>
      <c r="AE193" s="444"/>
      <c r="AF193" s="444"/>
      <c r="AG193" s="444"/>
      <c r="AH193" s="444"/>
      <c r="AI193" s="444"/>
      <c r="AJ193" s="444"/>
      <c r="AK193" s="444"/>
      <c r="AL193" s="444"/>
      <c r="AM193" s="444"/>
      <c r="AN193" s="444"/>
      <c r="AO193" s="444"/>
      <c r="AP193" s="444"/>
      <c r="AQ193" s="444"/>
      <c r="AR193" s="444"/>
      <c r="AS193" s="444"/>
      <c r="AT193" s="444"/>
      <c r="AU193" s="444"/>
      <c r="AV193" s="444"/>
      <c r="AW193" s="444"/>
      <c r="AX193" s="444"/>
      <c r="AY193" s="444"/>
      <c r="AZ193" s="444"/>
    </row>
    <row r="194" spans="1:52">
      <c r="A194" s="444"/>
      <c r="B194" s="444"/>
      <c r="C194" s="444"/>
      <c r="D194" s="444"/>
      <c r="E194" s="444"/>
      <c r="F194" s="444"/>
      <c r="G194" s="444"/>
      <c r="H194" s="444"/>
      <c r="I194" s="444"/>
      <c r="J194" s="444"/>
      <c r="K194" s="444"/>
      <c r="L194" s="444"/>
      <c r="M194" s="444"/>
      <c r="N194" s="444"/>
      <c r="O194" s="444"/>
      <c r="P194" s="444"/>
      <c r="Q194" s="444"/>
      <c r="R194" s="444"/>
      <c r="S194" s="444"/>
      <c r="T194" s="444"/>
      <c r="U194" s="444"/>
      <c r="V194" s="444"/>
      <c r="W194" s="444"/>
      <c r="X194" s="444"/>
      <c r="Y194" s="444"/>
      <c r="Z194" s="444"/>
      <c r="AA194" s="444"/>
      <c r="AB194" s="444"/>
      <c r="AC194" s="444"/>
      <c r="AD194" s="444"/>
      <c r="AE194" s="444"/>
      <c r="AF194" s="444"/>
      <c r="AG194" s="444"/>
      <c r="AH194" s="444"/>
      <c r="AI194" s="444"/>
      <c r="AJ194" s="444"/>
      <c r="AK194" s="444"/>
      <c r="AL194" s="444"/>
      <c r="AM194" s="444"/>
      <c r="AN194" s="444"/>
      <c r="AO194" s="444"/>
      <c r="AP194" s="444"/>
      <c r="AQ194" s="444"/>
      <c r="AR194" s="444"/>
      <c r="AS194" s="444"/>
      <c r="AT194" s="444"/>
      <c r="AU194" s="444"/>
      <c r="AV194" s="444"/>
      <c r="AW194" s="444"/>
      <c r="AX194" s="444"/>
      <c r="AY194" s="444"/>
      <c r="AZ194" s="444"/>
    </row>
    <row r="195" spans="1:52">
      <c r="A195" s="444"/>
      <c r="B195" s="444"/>
      <c r="C195" s="444"/>
      <c r="D195" s="444"/>
      <c r="E195" s="444"/>
      <c r="F195" s="444"/>
      <c r="G195" s="444"/>
      <c r="H195" s="444"/>
      <c r="I195" s="444"/>
      <c r="J195" s="444"/>
      <c r="K195" s="444"/>
      <c r="L195" s="444"/>
      <c r="M195" s="444"/>
      <c r="N195" s="444"/>
      <c r="O195" s="444"/>
      <c r="P195" s="444"/>
      <c r="Q195" s="444"/>
      <c r="R195" s="444"/>
      <c r="S195" s="444"/>
      <c r="T195" s="444"/>
      <c r="U195" s="444"/>
      <c r="V195" s="444"/>
      <c r="W195" s="444"/>
      <c r="X195" s="444"/>
      <c r="Y195" s="444"/>
      <c r="Z195" s="444"/>
      <c r="AA195" s="444"/>
      <c r="AB195" s="444"/>
      <c r="AC195" s="444"/>
      <c r="AD195" s="444"/>
      <c r="AE195" s="444"/>
      <c r="AF195" s="444"/>
      <c r="AG195" s="444"/>
      <c r="AH195" s="444"/>
      <c r="AI195" s="444"/>
      <c r="AJ195" s="444"/>
      <c r="AK195" s="444"/>
      <c r="AL195" s="444"/>
      <c r="AM195" s="444"/>
      <c r="AN195" s="444"/>
      <c r="AO195" s="444"/>
      <c r="AP195" s="444"/>
      <c r="AQ195" s="444"/>
      <c r="AR195" s="444"/>
      <c r="AS195" s="444"/>
      <c r="AT195" s="444"/>
      <c r="AU195" s="444"/>
      <c r="AV195" s="444"/>
      <c r="AW195" s="444"/>
      <c r="AX195" s="444"/>
      <c r="AY195" s="444"/>
      <c r="AZ195" s="444"/>
    </row>
    <row r="196" spans="1:52">
      <c r="A196" s="444"/>
      <c r="B196" s="444"/>
      <c r="C196" s="444"/>
      <c r="D196" s="444"/>
      <c r="E196" s="444"/>
      <c r="F196" s="444"/>
      <c r="G196" s="444"/>
      <c r="H196" s="444"/>
      <c r="I196" s="444"/>
      <c r="J196" s="444"/>
      <c r="K196" s="444"/>
      <c r="L196" s="444"/>
      <c r="M196" s="444"/>
      <c r="N196" s="444"/>
      <c r="O196" s="444"/>
      <c r="P196" s="444"/>
      <c r="Q196" s="444"/>
      <c r="R196" s="444"/>
      <c r="S196" s="444"/>
      <c r="T196" s="444"/>
      <c r="U196" s="444"/>
      <c r="V196" s="444"/>
      <c r="W196" s="444"/>
      <c r="X196" s="444"/>
      <c r="Y196" s="444"/>
      <c r="Z196" s="444"/>
      <c r="AA196" s="444"/>
      <c r="AB196" s="444"/>
      <c r="AC196" s="444"/>
      <c r="AD196" s="444"/>
      <c r="AE196" s="444"/>
      <c r="AF196" s="444"/>
      <c r="AG196" s="444"/>
      <c r="AH196" s="444"/>
      <c r="AI196" s="444"/>
      <c r="AJ196" s="444"/>
      <c r="AK196" s="444"/>
      <c r="AL196" s="444"/>
      <c r="AM196" s="444"/>
      <c r="AN196" s="444"/>
      <c r="AO196" s="444"/>
      <c r="AP196" s="444"/>
      <c r="AQ196" s="444"/>
      <c r="AR196" s="444"/>
      <c r="AS196" s="444"/>
      <c r="AT196" s="444"/>
      <c r="AU196" s="444"/>
      <c r="AV196" s="444"/>
      <c r="AW196" s="444"/>
      <c r="AX196" s="444"/>
      <c r="AY196" s="444"/>
      <c r="AZ196" s="444"/>
    </row>
    <row r="197" spans="1:52">
      <c r="A197" s="444"/>
      <c r="B197" s="444"/>
      <c r="C197" s="444"/>
      <c r="D197" s="444"/>
      <c r="E197" s="444"/>
      <c r="F197" s="444"/>
      <c r="G197" s="444"/>
      <c r="H197" s="444"/>
      <c r="I197" s="444"/>
      <c r="J197" s="444"/>
      <c r="K197" s="444"/>
      <c r="L197" s="444"/>
      <c r="M197" s="444"/>
      <c r="N197" s="444"/>
      <c r="O197" s="444"/>
      <c r="P197" s="444"/>
      <c r="Q197" s="444"/>
      <c r="R197" s="444"/>
      <c r="S197" s="444"/>
      <c r="T197" s="444"/>
      <c r="U197" s="444"/>
      <c r="V197" s="444"/>
      <c r="W197" s="444"/>
      <c r="X197" s="444"/>
      <c r="Y197" s="444"/>
      <c r="Z197" s="444"/>
      <c r="AA197" s="444"/>
      <c r="AB197" s="444"/>
      <c r="AC197" s="444"/>
      <c r="AD197" s="444"/>
      <c r="AE197" s="444"/>
      <c r="AF197" s="444"/>
      <c r="AG197" s="444"/>
      <c r="AH197" s="444"/>
      <c r="AI197" s="444"/>
      <c r="AJ197" s="444"/>
      <c r="AK197" s="444"/>
      <c r="AL197" s="444"/>
      <c r="AM197" s="444"/>
      <c r="AN197" s="444"/>
      <c r="AO197" s="444"/>
      <c r="AP197" s="444"/>
      <c r="AQ197" s="444"/>
      <c r="AR197" s="444"/>
      <c r="AS197" s="444"/>
      <c r="AT197" s="444"/>
      <c r="AU197" s="444"/>
      <c r="AV197" s="444"/>
      <c r="AW197" s="444"/>
      <c r="AX197" s="444"/>
      <c r="AY197" s="444"/>
      <c r="AZ197" s="444"/>
    </row>
    <row r="198" spans="1:52">
      <c r="A198" s="444"/>
      <c r="B198" s="444"/>
      <c r="C198" s="444"/>
      <c r="D198" s="444"/>
      <c r="E198" s="444"/>
      <c r="F198" s="444"/>
      <c r="G198" s="444"/>
      <c r="H198" s="444"/>
      <c r="I198" s="444"/>
      <c r="J198" s="444"/>
      <c r="K198" s="444"/>
      <c r="L198" s="444"/>
      <c r="M198" s="444"/>
      <c r="N198" s="444"/>
      <c r="O198" s="444"/>
      <c r="P198" s="444"/>
      <c r="Q198" s="444"/>
      <c r="R198" s="444"/>
      <c r="S198" s="444"/>
      <c r="T198" s="444"/>
      <c r="U198" s="444"/>
      <c r="V198" s="444"/>
      <c r="W198" s="444"/>
      <c r="X198" s="444"/>
      <c r="Y198" s="444"/>
      <c r="Z198" s="444"/>
      <c r="AA198" s="444"/>
      <c r="AB198" s="444"/>
      <c r="AC198" s="444"/>
      <c r="AD198" s="444"/>
      <c r="AE198" s="444"/>
      <c r="AF198" s="444"/>
      <c r="AG198" s="444"/>
      <c r="AH198" s="444"/>
      <c r="AI198" s="444"/>
      <c r="AJ198" s="444"/>
      <c r="AK198" s="444"/>
      <c r="AL198" s="444"/>
      <c r="AM198" s="444"/>
      <c r="AN198" s="444"/>
      <c r="AO198" s="444"/>
      <c r="AP198" s="444"/>
      <c r="AQ198" s="444"/>
      <c r="AR198" s="444"/>
      <c r="AS198" s="444"/>
      <c r="AT198" s="444"/>
      <c r="AU198" s="444"/>
      <c r="AV198" s="444"/>
      <c r="AW198" s="444"/>
      <c r="AX198" s="444"/>
      <c r="AY198" s="444"/>
      <c r="AZ198" s="444"/>
    </row>
    <row r="199" spans="1:52">
      <c r="A199" s="444"/>
      <c r="B199" s="444"/>
      <c r="C199" s="444"/>
      <c r="D199" s="444"/>
      <c r="E199" s="444"/>
      <c r="F199" s="444"/>
      <c r="G199" s="444"/>
      <c r="H199" s="444"/>
      <c r="I199" s="444"/>
      <c r="J199" s="444"/>
      <c r="K199" s="444"/>
      <c r="L199" s="444"/>
      <c r="M199" s="444"/>
      <c r="N199" s="444"/>
      <c r="O199" s="444"/>
      <c r="P199" s="444"/>
      <c r="Q199" s="444"/>
      <c r="R199" s="444"/>
      <c r="S199" s="444"/>
      <c r="T199" s="444"/>
      <c r="U199" s="444"/>
      <c r="V199" s="444"/>
      <c r="W199" s="444"/>
      <c r="X199" s="444"/>
      <c r="Y199" s="444"/>
      <c r="Z199" s="444"/>
      <c r="AA199" s="444"/>
      <c r="AB199" s="444"/>
      <c r="AC199" s="444"/>
      <c r="AD199" s="444"/>
      <c r="AE199" s="444"/>
      <c r="AF199" s="444"/>
      <c r="AG199" s="444"/>
      <c r="AH199" s="444"/>
      <c r="AI199" s="444"/>
      <c r="AJ199" s="444"/>
      <c r="AK199" s="444"/>
      <c r="AL199" s="444"/>
      <c r="AM199" s="444"/>
      <c r="AN199" s="444"/>
      <c r="AO199" s="444"/>
      <c r="AP199" s="444"/>
      <c r="AQ199" s="444"/>
      <c r="AR199" s="444"/>
      <c r="AS199" s="444"/>
      <c r="AT199" s="444"/>
      <c r="AU199" s="444"/>
      <c r="AV199" s="444"/>
      <c r="AW199" s="444"/>
      <c r="AX199" s="444"/>
      <c r="AY199" s="444"/>
      <c r="AZ199" s="444"/>
    </row>
    <row r="200" spans="1:52">
      <c r="A200" s="444"/>
      <c r="B200" s="444"/>
      <c r="C200" s="444"/>
      <c r="D200" s="444"/>
      <c r="E200" s="444"/>
      <c r="F200" s="444"/>
      <c r="G200" s="444"/>
      <c r="H200" s="444"/>
      <c r="I200" s="444"/>
      <c r="J200" s="444"/>
      <c r="K200" s="444"/>
      <c r="L200" s="444"/>
      <c r="M200" s="444"/>
      <c r="N200" s="444"/>
      <c r="O200" s="444"/>
      <c r="P200" s="444"/>
      <c r="Q200" s="444"/>
      <c r="R200" s="444"/>
      <c r="S200" s="444"/>
      <c r="T200" s="444"/>
      <c r="U200" s="444"/>
      <c r="V200" s="444"/>
      <c r="W200" s="444"/>
      <c r="X200" s="444"/>
      <c r="Y200" s="444"/>
      <c r="Z200" s="444"/>
      <c r="AA200" s="444"/>
      <c r="AB200" s="444"/>
      <c r="AC200" s="444"/>
      <c r="AD200" s="444"/>
      <c r="AE200" s="444"/>
      <c r="AF200" s="444"/>
      <c r="AG200" s="444"/>
      <c r="AH200" s="444"/>
      <c r="AI200" s="444"/>
      <c r="AJ200" s="444"/>
      <c r="AK200" s="444"/>
      <c r="AL200" s="444"/>
      <c r="AM200" s="444"/>
      <c r="AN200" s="444"/>
      <c r="AO200" s="444"/>
      <c r="AP200" s="444"/>
      <c r="AQ200" s="444"/>
      <c r="AR200" s="444"/>
      <c r="AS200" s="444"/>
      <c r="AT200" s="444"/>
      <c r="AU200" s="444"/>
      <c r="AV200" s="444"/>
      <c r="AW200" s="444"/>
      <c r="AX200" s="444"/>
      <c r="AY200" s="444"/>
      <c r="AZ200" s="444"/>
    </row>
    <row r="201" spans="1:52">
      <c r="A201" s="444"/>
      <c r="B201" s="444"/>
      <c r="C201" s="444"/>
      <c r="D201" s="444"/>
      <c r="E201" s="444"/>
      <c r="F201" s="444"/>
      <c r="G201" s="444"/>
      <c r="H201" s="444"/>
      <c r="I201" s="444"/>
      <c r="J201" s="444"/>
      <c r="K201" s="444"/>
      <c r="L201" s="444"/>
      <c r="M201" s="444"/>
      <c r="N201" s="444"/>
      <c r="O201" s="444"/>
      <c r="P201" s="444"/>
      <c r="Q201" s="444"/>
      <c r="R201" s="444"/>
      <c r="S201" s="444"/>
      <c r="T201" s="444"/>
      <c r="U201" s="444"/>
      <c r="V201" s="444"/>
      <c r="W201" s="444"/>
      <c r="X201" s="444"/>
      <c r="Y201" s="444"/>
      <c r="Z201" s="444"/>
      <c r="AA201" s="444"/>
      <c r="AB201" s="444"/>
      <c r="AC201" s="444"/>
      <c r="AD201" s="444"/>
      <c r="AE201" s="444"/>
      <c r="AF201" s="444"/>
      <c r="AG201" s="444"/>
      <c r="AH201" s="444"/>
      <c r="AI201" s="444"/>
      <c r="AJ201" s="444"/>
      <c r="AK201" s="444"/>
      <c r="AL201" s="444"/>
      <c r="AM201" s="444"/>
      <c r="AN201" s="444"/>
      <c r="AO201" s="444"/>
      <c r="AP201" s="444"/>
      <c r="AQ201" s="444"/>
      <c r="AR201" s="444"/>
      <c r="AS201" s="444"/>
      <c r="AT201" s="444"/>
      <c r="AU201" s="444"/>
      <c r="AV201" s="444"/>
      <c r="AW201" s="444"/>
      <c r="AX201" s="444"/>
      <c r="AY201" s="444"/>
      <c r="AZ201" s="444"/>
    </row>
    <row r="202" spans="1:52">
      <c r="A202" s="444"/>
      <c r="B202" s="444"/>
      <c r="C202" s="444"/>
      <c r="D202" s="444"/>
      <c r="E202" s="444"/>
      <c r="F202" s="444"/>
      <c r="G202" s="444"/>
      <c r="H202" s="444"/>
      <c r="I202" s="444"/>
      <c r="J202" s="444"/>
      <c r="K202" s="444"/>
      <c r="L202" s="444"/>
      <c r="M202" s="444"/>
      <c r="N202" s="444"/>
      <c r="O202" s="444"/>
      <c r="P202" s="444"/>
      <c r="Q202" s="444"/>
      <c r="R202" s="444"/>
      <c r="S202" s="444"/>
      <c r="T202" s="444"/>
      <c r="U202" s="444"/>
      <c r="V202" s="444"/>
      <c r="W202" s="444"/>
      <c r="X202" s="444"/>
      <c r="Y202" s="444"/>
      <c r="Z202" s="444"/>
      <c r="AA202" s="444"/>
      <c r="AB202" s="444"/>
      <c r="AC202" s="444"/>
      <c r="AD202" s="444"/>
      <c r="AE202" s="444"/>
      <c r="AF202" s="444"/>
      <c r="AG202" s="444"/>
      <c r="AH202" s="444"/>
      <c r="AI202" s="444"/>
      <c r="AJ202" s="444"/>
      <c r="AK202" s="444"/>
      <c r="AL202" s="444"/>
      <c r="AM202" s="444"/>
      <c r="AN202" s="444"/>
      <c r="AO202" s="444"/>
      <c r="AP202" s="444"/>
      <c r="AQ202" s="444"/>
      <c r="AR202" s="444"/>
      <c r="AS202" s="444"/>
      <c r="AT202" s="444"/>
      <c r="AU202" s="444"/>
      <c r="AV202" s="444"/>
      <c r="AW202" s="444"/>
      <c r="AX202" s="444"/>
      <c r="AY202" s="444"/>
      <c r="AZ202" s="444"/>
    </row>
    <row r="203" spans="1:52">
      <c r="A203" s="444"/>
      <c r="B203" s="444"/>
      <c r="C203" s="444"/>
      <c r="D203" s="444"/>
      <c r="E203" s="444"/>
      <c r="F203" s="444"/>
      <c r="G203" s="444"/>
      <c r="H203" s="444"/>
      <c r="I203" s="444"/>
      <c r="J203" s="444"/>
      <c r="K203" s="444"/>
      <c r="L203" s="444"/>
      <c r="M203" s="444"/>
      <c r="N203" s="444"/>
      <c r="O203" s="444"/>
      <c r="P203" s="444"/>
      <c r="Q203" s="444"/>
      <c r="R203" s="444"/>
      <c r="S203" s="444"/>
      <c r="T203" s="444"/>
      <c r="U203" s="444"/>
      <c r="V203" s="444"/>
      <c r="W203" s="444"/>
      <c r="X203" s="444"/>
      <c r="Y203" s="444"/>
      <c r="Z203" s="444"/>
      <c r="AA203" s="444"/>
      <c r="AB203" s="444"/>
      <c r="AC203" s="444"/>
      <c r="AD203" s="444"/>
      <c r="AE203" s="444"/>
      <c r="AF203" s="444"/>
      <c r="AG203" s="444"/>
      <c r="AH203" s="444"/>
      <c r="AI203" s="444"/>
      <c r="AJ203" s="444"/>
      <c r="AK203" s="444"/>
      <c r="AL203" s="444"/>
      <c r="AM203" s="444"/>
      <c r="AN203" s="444"/>
      <c r="AO203" s="444"/>
      <c r="AP203" s="444"/>
      <c r="AQ203" s="444"/>
      <c r="AR203" s="444"/>
      <c r="AS203" s="444"/>
      <c r="AT203" s="444"/>
      <c r="AU203" s="444"/>
      <c r="AV203" s="444"/>
      <c r="AW203" s="444"/>
      <c r="AX203" s="444"/>
      <c r="AY203" s="444"/>
      <c r="AZ203" s="444"/>
    </row>
    <row r="204" spans="1:52">
      <c r="A204" s="444"/>
      <c r="B204" s="444"/>
      <c r="C204" s="444"/>
      <c r="D204" s="444"/>
      <c r="E204" s="444"/>
      <c r="F204" s="444"/>
      <c r="G204" s="444"/>
      <c r="H204" s="444"/>
      <c r="I204" s="444"/>
      <c r="J204" s="444"/>
      <c r="K204" s="444"/>
      <c r="L204" s="444"/>
      <c r="M204" s="444"/>
      <c r="N204" s="444"/>
      <c r="O204" s="444"/>
      <c r="P204" s="444"/>
      <c r="Q204" s="444"/>
      <c r="R204" s="444"/>
      <c r="S204" s="444"/>
      <c r="T204" s="444"/>
      <c r="U204" s="444"/>
      <c r="V204" s="444"/>
      <c r="W204" s="444"/>
      <c r="X204" s="444"/>
      <c r="Y204" s="444"/>
      <c r="Z204" s="444"/>
      <c r="AA204" s="444"/>
      <c r="AB204" s="444"/>
      <c r="AC204" s="444"/>
      <c r="AD204" s="444"/>
      <c r="AE204" s="444"/>
      <c r="AF204" s="444"/>
      <c r="AG204" s="444"/>
      <c r="AH204" s="444"/>
      <c r="AI204" s="444"/>
      <c r="AJ204" s="444"/>
      <c r="AK204" s="444"/>
      <c r="AL204" s="444"/>
      <c r="AM204" s="444"/>
      <c r="AN204" s="444"/>
      <c r="AO204" s="444"/>
      <c r="AP204" s="444"/>
      <c r="AQ204" s="444"/>
      <c r="AR204" s="444"/>
      <c r="AS204" s="444"/>
      <c r="AT204" s="444"/>
      <c r="AU204" s="444"/>
      <c r="AV204" s="444"/>
      <c r="AW204" s="444"/>
      <c r="AX204" s="444"/>
      <c r="AY204" s="444"/>
      <c r="AZ204" s="444"/>
    </row>
    <row r="205" spans="1:52">
      <c r="A205" s="444"/>
      <c r="B205" s="444"/>
      <c r="C205" s="444"/>
      <c r="D205" s="444"/>
      <c r="E205" s="444"/>
      <c r="F205" s="444"/>
      <c r="G205" s="444"/>
      <c r="H205" s="444"/>
      <c r="I205" s="444"/>
      <c r="J205" s="444"/>
      <c r="K205" s="444"/>
      <c r="L205" s="444"/>
      <c r="M205" s="444"/>
      <c r="N205" s="444"/>
      <c r="O205" s="444"/>
      <c r="P205" s="444"/>
      <c r="Q205" s="444"/>
      <c r="R205" s="444"/>
      <c r="S205" s="444"/>
      <c r="T205" s="444"/>
      <c r="U205" s="444"/>
      <c r="V205" s="444"/>
      <c r="W205" s="444"/>
      <c r="X205" s="444"/>
      <c r="Y205" s="444"/>
      <c r="Z205" s="444"/>
      <c r="AA205" s="444"/>
      <c r="AB205" s="444"/>
      <c r="AC205" s="444"/>
      <c r="AD205" s="444"/>
      <c r="AE205" s="444"/>
      <c r="AF205" s="444"/>
      <c r="AG205" s="444"/>
      <c r="AH205" s="444"/>
      <c r="AI205" s="444"/>
      <c r="AJ205" s="444"/>
      <c r="AK205" s="444"/>
      <c r="AL205" s="444"/>
      <c r="AM205" s="444"/>
      <c r="AN205" s="444"/>
      <c r="AO205" s="444"/>
      <c r="AP205" s="444"/>
      <c r="AQ205" s="444"/>
      <c r="AR205" s="444"/>
      <c r="AS205" s="444"/>
      <c r="AT205" s="444"/>
      <c r="AU205" s="444"/>
      <c r="AV205" s="444"/>
      <c r="AW205" s="444"/>
      <c r="AX205" s="444"/>
      <c r="AY205" s="444"/>
      <c r="AZ205" s="444"/>
    </row>
    <row r="206" spans="1:52">
      <c r="A206" s="444"/>
      <c r="B206" s="444"/>
      <c r="C206" s="444"/>
      <c r="D206" s="444"/>
      <c r="E206" s="444"/>
      <c r="F206" s="444"/>
      <c r="G206" s="444"/>
      <c r="H206" s="444"/>
      <c r="I206" s="444"/>
      <c r="J206" s="444"/>
      <c r="K206" s="444"/>
      <c r="L206" s="444"/>
      <c r="M206" s="444"/>
      <c r="N206" s="444"/>
      <c r="O206" s="444"/>
      <c r="P206" s="444"/>
      <c r="Q206" s="444"/>
      <c r="R206" s="444"/>
      <c r="S206" s="444"/>
      <c r="T206" s="444"/>
      <c r="U206" s="444"/>
      <c r="V206" s="444"/>
      <c r="W206" s="444"/>
      <c r="X206" s="444"/>
      <c r="Y206" s="444"/>
      <c r="Z206" s="444"/>
      <c r="AA206" s="444"/>
      <c r="AB206" s="444"/>
      <c r="AC206" s="444"/>
      <c r="AD206" s="444"/>
      <c r="AE206" s="444"/>
      <c r="AF206" s="444"/>
      <c r="AG206" s="444"/>
      <c r="AH206" s="444"/>
      <c r="AI206" s="444"/>
      <c r="AJ206" s="444"/>
      <c r="AK206" s="444"/>
      <c r="AL206" s="444"/>
      <c r="AM206" s="444"/>
      <c r="AN206" s="444"/>
      <c r="AO206" s="444"/>
      <c r="AP206" s="444"/>
      <c r="AQ206" s="444"/>
      <c r="AR206" s="444"/>
      <c r="AS206" s="444"/>
      <c r="AT206" s="444"/>
      <c r="AU206" s="444"/>
      <c r="AV206" s="444"/>
      <c r="AW206" s="444"/>
      <c r="AX206" s="444"/>
      <c r="AY206" s="444"/>
      <c r="AZ206" s="444"/>
    </row>
    <row r="207" spans="1:52">
      <c r="A207" s="444"/>
      <c r="B207" s="444"/>
      <c r="C207" s="444"/>
      <c r="D207" s="444"/>
      <c r="E207" s="444"/>
      <c r="F207" s="444"/>
      <c r="G207" s="444"/>
      <c r="H207" s="444"/>
      <c r="I207" s="444"/>
      <c r="J207" s="444"/>
      <c r="K207" s="444"/>
      <c r="L207" s="444"/>
      <c r="M207" s="444"/>
      <c r="N207" s="444"/>
      <c r="O207" s="444"/>
      <c r="P207" s="444"/>
      <c r="Q207" s="444"/>
      <c r="R207" s="444"/>
      <c r="S207" s="444"/>
      <c r="T207" s="444"/>
      <c r="U207" s="444"/>
      <c r="V207" s="444"/>
      <c r="W207" s="444"/>
      <c r="X207" s="444"/>
      <c r="Y207" s="444"/>
      <c r="Z207" s="444"/>
      <c r="AA207" s="444"/>
      <c r="AB207" s="444"/>
      <c r="AC207" s="444"/>
      <c r="AD207" s="444"/>
      <c r="AE207" s="444"/>
      <c r="AF207" s="444"/>
      <c r="AG207" s="444"/>
      <c r="AH207" s="444"/>
      <c r="AI207" s="444"/>
      <c r="AJ207" s="444"/>
      <c r="AK207" s="444"/>
      <c r="AL207" s="444"/>
      <c r="AM207" s="444"/>
      <c r="AN207" s="444"/>
      <c r="AO207" s="444"/>
      <c r="AP207" s="444"/>
      <c r="AQ207" s="444"/>
      <c r="AR207" s="444"/>
      <c r="AS207" s="444"/>
      <c r="AT207" s="444"/>
      <c r="AU207" s="444"/>
      <c r="AV207" s="444"/>
      <c r="AW207" s="444"/>
      <c r="AX207" s="444"/>
      <c r="AY207" s="444"/>
      <c r="AZ207" s="444"/>
    </row>
    <row r="208" spans="1:52">
      <c r="A208" s="444"/>
      <c r="B208" s="444"/>
      <c r="C208" s="444"/>
      <c r="D208" s="444"/>
      <c r="E208" s="444"/>
      <c r="F208" s="444"/>
      <c r="G208" s="444"/>
      <c r="H208" s="444"/>
      <c r="I208" s="444"/>
      <c r="J208" s="444"/>
      <c r="K208" s="444"/>
      <c r="L208" s="444"/>
      <c r="M208" s="444"/>
      <c r="N208" s="444"/>
      <c r="O208" s="444"/>
      <c r="P208" s="444"/>
      <c r="Q208" s="444"/>
      <c r="R208" s="444"/>
      <c r="S208" s="444"/>
      <c r="T208" s="444"/>
      <c r="U208" s="444"/>
      <c r="V208" s="444"/>
      <c r="W208" s="444"/>
      <c r="X208" s="444"/>
      <c r="Y208" s="444"/>
      <c r="Z208" s="444"/>
      <c r="AA208" s="444"/>
      <c r="AB208" s="444"/>
      <c r="AC208" s="444"/>
      <c r="AD208" s="444"/>
      <c r="AE208" s="444"/>
      <c r="AF208" s="444"/>
      <c r="AG208" s="444"/>
      <c r="AH208" s="444"/>
      <c r="AI208" s="444"/>
      <c r="AJ208" s="444"/>
      <c r="AK208" s="444"/>
      <c r="AL208" s="444"/>
      <c r="AM208" s="444"/>
      <c r="AN208" s="444"/>
      <c r="AO208" s="444"/>
      <c r="AP208" s="444"/>
      <c r="AQ208" s="444"/>
      <c r="AR208" s="444"/>
      <c r="AS208" s="444"/>
      <c r="AT208" s="444"/>
      <c r="AU208" s="444"/>
      <c r="AV208" s="444"/>
      <c r="AW208" s="444"/>
      <c r="AX208" s="444"/>
      <c r="AY208" s="444"/>
      <c r="AZ208" s="444"/>
    </row>
    <row r="209" spans="1:52">
      <c r="A209" s="444"/>
      <c r="B209" s="444"/>
      <c r="C209" s="444"/>
      <c r="D209" s="444"/>
      <c r="E209" s="444"/>
      <c r="F209" s="444"/>
      <c r="G209" s="444"/>
      <c r="H209" s="444"/>
      <c r="I209" s="444"/>
      <c r="J209" s="444"/>
      <c r="K209" s="444"/>
      <c r="L209" s="444"/>
      <c r="M209" s="444"/>
      <c r="N209" s="444"/>
      <c r="O209" s="444"/>
      <c r="P209" s="444"/>
      <c r="Q209" s="444"/>
      <c r="R209" s="444"/>
      <c r="S209" s="444"/>
      <c r="T209" s="444"/>
      <c r="U209" s="444"/>
      <c r="V209" s="444"/>
      <c r="W209" s="444"/>
      <c r="X209" s="444"/>
      <c r="Y209" s="444"/>
      <c r="Z209" s="444"/>
      <c r="AA209" s="444"/>
      <c r="AB209" s="444"/>
      <c r="AC209" s="444"/>
      <c r="AD209" s="444"/>
      <c r="AE209" s="444"/>
      <c r="AF209" s="444"/>
      <c r="AG209" s="444"/>
      <c r="AH209" s="444"/>
      <c r="AI209" s="444"/>
      <c r="AJ209" s="444"/>
      <c r="AK209" s="444"/>
      <c r="AL209" s="444"/>
      <c r="AM209" s="444"/>
      <c r="AN209" s="444"/>
      <c r="AO209" s="444"/>
      <c r="AP209" s="444"/>
      <c r="AQ209" s="444"/>
      <c r="AR209" s="444"/>
      <c r="AS209" s="444"/>
      <c r="AT209" s="444"/>
      <c r="AU209" s="444"/>
      <c r="AV209" s="444"/>
      <c r="AW209" s="444"/>
      <c r="AX209" s="444"/>
      <c r="AY209" s="444"/>
      <c r="AZ209" s="444"/>
    </row>
    <row r="210" spans="1:52">
      <c r="A210" s="444"/>
      <c r="B210" s="444"/>
      <c r="C210" s="444"/>
      <c r="D210" s="444"/>
      <c r="E210" s="444"/>
      <c r="F210" s="444"/>
      <c r="G210" s="444"/>
      <c r="H210" s="444"/>
      <c r="I210" s="444"/>
      <c r="J210" s="444"/>
      <c r="K210" s="444"/>
      <c r="L210" s="444"/>
      <c r="M210" s="444"/>
      <c r="N210" s="444"/>
      <c r="O210" s="444"/>
      <c r="P210" s="444"/>
      <c r="Q210" s="444"/>
      <c r="R210" s="444"/>
      <c r="S210" s="444"/>
      <c r="T210" s="444"/>
      <c r="U210" s="444"/>
      <c r="V210" s="444"/>
      <c r="W210" s="444"/>
      <c r="X210" s="444"/>
      <c r="Y210" s="444"/>
      <c r="Z210" s="444"/>
      <c r="AA210" s="444"/>
      <c r="AB210" s="444"/>
      <c r="AC210" s="444"/>
      <c r="AD210" s="444"/>
      <c r="AE210" s="444"/>
      <c r="AF210" s="444"/>
      <c r="AG210" s="444"/>
      <c r="AH210" s="444"/>
      <c r="AI210" s="444"/>
      <c r="AJ210" s="444"/>
      <c r="AK210" s="444"/>
      <c r="AL210" s="444"/>
      <c r="AM210" s="444"/>
      <c r="AN210" s="444"/>
      <c r="AO210" s="444"/>
      <c r="AP210" s="444"/>
      <c r="AQ210" s="444"/>
      <c r="AR210" s="444"/>
      <c r="AS210" s="444"/>
      <c r="AT210" s="444"/>
      <c r="AU210" s="444"/>
      <c r="AV210" s="444"/>
      <c r="AW210" s="444"/>
      <c r="AX210" s="444"/>
      <c r="AY210" s="444"/>
      <c r="AZ210" s="444"/>
    </row>
    <row r="211" spans="1:52">
      <c r="A211" s="444"/>
      <c r="B211" s="444"/>
      <c r="C211" s="444"/>
      <c r="D211" s="444"/>
      <c r="E211" s="444"/>
      <c r="F211" s="444"/>
      <c r="G211" s="444"/>
      <c r="H211" s="444"/>
      <c r="I211" s="444"/>
      <c r="J211" s="444"/>
      <c r="K211" s="444"/>
      <c r="L211" s="444"/>
      <c r="M211" s="444"/>
      <c r="N211" s="444"/>
      <c r="O211" s="444"/>
      <c r="P211" s="444"/>
      <c r="Q211" s="444"/>
      <c r="R211" s="444"/>
      <c r="S211" s="444"/>
      <c r="T211" s="444"/>
      <c r="U211" s="444"/>
      <c r="V211" s="444"/>
      <c r="W211" s="444"/>
      <c r="X211" s="444"/>
      <c r="Y211" s="444"/>
      <c r="Z211" s="444"/>
      <c r="AA211" s="444"/>
      <c r="AB211" s="444"/>
      <c r="AC211" s="444"/>
      <c r="AD211" s="444"/>
      <c r="AE211" s="444"/>
      <c r="AF211" s="444"/>
      <c r="AG211" s="444"/>
      <c r="AH211" s="444"/>
      <c r="AI211" s="444"/>
      <c r="AJ211" s="444"/>
      <c r="AK211" s="444"/>
      <c r="AL211" s="444"/>
      <c r="AM211" s="444"/>
      <c r="AN211" s="444"/>
      <c r="AO211" s="444"/>
      <c r="AP211" s="444"/>
      <c r="AQ211" s="444"/>
      <c r="AR211" s="444"/>
      <c r="AS211" s="444"/>
      <c r="AT211" s="444"/>
      <c r="AU211" s="444"/>
      <c r="AV211" s="444"/>
      <c r="AW211" s="444"/>
      <c r="AX211" s="444"/>
      <c r="AY211" s="444"/>
      <c r="AZ211" s="444"/>
    </row>
    <row r="212" spans="1:52">
      <c r="A212" s="444"/>
      <c r="B212" s="444"/>
      <c r="C212" s="444"/>
      <c r="D212" s="444"/>
      <c r="E212" s="444"/>
      <c r="F212" s="444"/>
      <c r="G212" s="444"/>
      <c r="H212" s="444"/>
      <c r="I212" s="444"/>
      <c r="J212" s="444"/>
      <c r="K212" s="444"/>
      <c r="L212" s="444"/>
      <c r="M212" s="444"/>
      <c r="N212" s="444"/>
      <c r="O212" s="444"/>
      <c r="P212" s="444"/>
      <c r="Q212" s="444"/>
      <c r="R212" s="444"/>
      <c r="S212" s="444"/>
      <c r="T212" s="444"/>
      <c r="U212" s="444"/>
      <c r="V212" s="444"/>
      <c r="W212" s="444"/>
      <c r="X212" s="444"/>
      <c r="Y212" s="444"/>
      <c r="Z212" s="444"/>
      <c r="AA212" s="444"/>
      <c r="AB212" s="444"/>
      <c r="AC212" s="444"/>
      <c r="AD212" s="444"/>
      <c r="AE212" s="444"/>
      <c r="AF212" s="444"/>
      <c r="AG212" s="444"/>
      <c r="AH212" s="444"/>
      <c r="AI212" s="444"/>
      <c r="AJ212" s="444"/>
      <c r="AK212" s="444"/>
      <c r="AL212" s="444"/>
      <c r="AM212" s="444"/>
      <c r="AN212" s="444"/>
      <c r="AO212" s="444"/>
      <c r="AP212" s="444"/>
      <c r="AQ212" s="444"/>
      <c r="AR212" s="444"/>
      <c r="AS212" s="444"/>
      <c r="AT212" s="444"/>
      <c r="AU212" s="444"/>
      <c r="AV212" s="444"/>
      <c r="AW212" s="444"/>
      <c r="AX212" s="444"/>
      <c r="AY212" s="444"/>
      <c r="AZ212" s="444"/>
    </row>
    <row r="213" spans="1:52">
      <c r="A213" s="444"/>
      <c r="B213" s="444"/>
      <c r="C213" s="444"/>
      <c r="D213" s="444"/>
      <c r="E213" s="444"/>
      <c r="F213" s="444"/>
      <c r="G213" s="444"/>
      <c r="H213" s="444"/>
      <c r="I213" s="444"/>
      <c r="J213" s="444"/>
      <c r="K213" s="444"/>
      <c r="L213" s="444"/>
      <c r="M213" s="444"/>
      <c r="N213" s="444"/>
      <c r="O213" s="444"/>
      <c r="P213" s="444"/>
      <c r="Q213" s="444"/>
      <c r="R213" s="444"/>
      <c r="S213" s="444"/>
      <c r="T213" s="444"/>
      <c r="U213" s="444"/>
      <c r="V213" s="444"/>
      <c r="W213" s="444"/>
      <c r="X213" s="444"/>
      <c r="Y213" s="444"/>
      <c r="Z213" s="444"/>
      <c r="AA213" s="444"/>
      <c r="AB213" s="444"/>
      <c r="AC213" s="444"/>
      <c r="AD213" s="444"/>
      <c r="AE213" s="444"/>
      <c r="AF213" s="444"/>
      <c r="AG213" s="444"/>
      <c r="AH213" s="444"/>
      <c r="AI213" s="444"/>
      <c r="AJ213" s="444"/>
      <c r="AK213" s="444"/>
      <c r="AL213" s="444"/>
      <c r="AM213" s="444"/>
      <c r="AN213" s="444"/>
      <c r="AO213" s="444"/>
      <c r="AP213" s="444"/>
      <c r="AQ213" s="444"/>
      <c r="AR213" s="444"/>
      <c r="AS213" s="444"/>
      <c r="AT213" s="444"/>
      <c r="AU213" s="444"/>
      <c r="AV213" s="444"/>
      <c r="AW213" s="444"/>
      <c r="AX213" s="444"/>
      <c r="AY213" s="444"/>
      <c r="AZ213" s="444"/>
    </row>
    <row r="214" spans="1:52">
      <c r="A214" s="444"/>
      <c r="B214" s="444"/>
      <c r="C214" s="444"/>
      <c r="D214" s="444"/>
      <c r="E214" s="444"/>
      <c r="F214" s="444"/>
      <c r="G214" s="444"/>
      <c r="H214" s="444"/>
      <c r="I214" s="444"/>
      <c r="J214" s="444"/>
      <c r="K214" s="444"/>
      <c r="L214" s="444"/>
      <c r="M214" s="444"/>
      <c r="N214" s="444"/>
      <c r="O214" s="444"/>
      <c r="P214" s="444"/>
      <c r="Q214" s="444"/>
      <c r="R214" s="444"/>
      <c r="S214" s="444"/>
      <c r="T214" s="444"/>
      <c r="U214" s="444"/>
      <c r="V214" s="444"/>
      <c r="W214" s="444"/>
      <c r="X214" s="444"/>
      <c r="Y214" s="444"/>
      <c r="Z214" s="444"/>
      <c r="AA214" s="444"/>
      <c r="AB214" s="444"/>
      <c r="AC214" s="444"/>
      <c r="AD214" s="444"/>
      <c r="AE214" s="444"/>
      <c r="AF214" s="444"/>
      <c r="AG214" s="444"/>
      <c r="AH214" s="444"/>
      <c r="AI214" s="444"/>
      <c r="AJ214" s="444"/>
      <c r="AK214" s="444"/>
      <c r="AL214" s="444"/>
      <c r="AM214" s="444"/>
      <c r="AN214" s="444"/>
      <c r="AO214" s="444"/>
      <c r="AP214" s="444"/>
      <c r="AQ214" s="444"/>
      <c r="AR214" s="444"/>
      <c r="AS214" s="444"/>
      <c r="AT214" s="444"/>
      <c r="AU214" s="444"/>
      <c r="AV214" s="444"/>
      <c r="AW214" s="444"/>
      <c r="AX214" s="444"/>
      <c r="AY214" s="444"/>
      <c r="AZ214" s="444"/>
    </row>
    <row r="215" spans="1:52">
      <c r="A215" s="444"/>
      <c r="B215" s="444"/>
      <c r="C215" s="444"/>
      <c r="D215" s="444"/>
      <c r="E215" s="444"/>
      <c r="F215" s="444"/>
      <c r="G215" s="444"/>
      <c r="H215" s="444"/>
      <c r="I215" s="444"/>
      <c r="J215" s="444"/>
      <c r="K215" s="444"/>
      <c r="L215" s="444"/>
      <c r="M215" s="444"/>
      <c r="N215" s="444"/>
      <c r="O215" s="444"/>
      <c r="P215" s="444"/>
      <c r="Q215" s="444"/>
      <c r="R215" s="444"/>
      <c r="S215" s="444"/>
      <c r="T215" s="444"/>
      <c r="U215" s="444"/>
      <c r="V215" s="444"/>
      <c r="W215" s="444"/>
      <c r="X215" s="444"/>
      <c r="Y215" s="444"/>
      <c r="Z215" s="444"/>
      <c r="AA215" s="444"/>
      <c r="AB215" s="444"/>
      <c r="AC215" s="444"/>
      <c r="AD215" s="444"/>
      <c r="AE215" s="444"/>
      <c r="AF215" s="444"/>
      <c r="AG215" s="444"/>
      <c r="AH215" s="444"/>
      <c r="AI215" s="444"/>
      <c r="AJ215" s="444"/>
      <c r="AK215" s="444"/>
      <c r="AL215" s="444"/>
      <c r="AM215" s="444"/>
      <c r="AN215" s="444"/>
      <c r="AO215" s="444"/>
      <c r="AP215" s="444"/>
      <c r="AQ215" s="444"/>
      <c r="AR215" s="444"/>
      <c r="AS215" s="444"/>
      <c r="AT215" s="444"/>
      <c r="AU215" s="444"/>
      <c r="AV215" s="444"/>
      <c r="AW215" s="444"/>
      <c r="AX215" s="444"/>
      <c r="AY215" s="444"/>
      <c r="AZ215" s="444"/>
    </row>
    <row r="216" spans="1:52">
      <c r="A216" s="444"/>
      <c r="B216" s="444"/>
      <c r="C216" s="444"/>
      <c r="D216" s="444"/>
      <c r="E216" s="444"/>
      <c r="F216" s="444"/>
      <c r="G216" s="444"/>
      <c r="H216" s="444"/>
      <c r="I216" s="444"/>
      <c r="J216" s="444"/>
      <c r="K216" s="444"/>
      <c r="L216" s="444"/>
      <c r="M216" s="444"/>
      <c r="N216" s="444"/>
      <c r="O216" s="444"/>
      <c r="P216" s="444"/>
      <c r="Q216" s="444"/>
      <c r="R216" s="444"/>
      <c r="S216" s="444"/>
      <c r="T216" s="444"/>
      <c r="U216" s="444"/>
      <c r="V216" s="444"/>
      <c r="W216" s="444"/>
      <c r="X216" s="444"/>
      <c r="Y216" s="444"/>
      <c r="Z216" s="444"/>
      <c r="AA216" s="444"/>
      <c r="AB216" s="444"/>
      <c r="AC216" s="444"/>
      <c r="AD216" s="444"/>
      <c r="AE216" s="444"/>
      <c r="AF216" s="444"/>
      <c r="AG216" s="444"/>
      <c r="AH216" s="444"/>
      <c r="AI216" s="444"/>
      <c r="AJ216" s="444"/>
      <c r="AK216" s="444"/>
      <c r="AL216" s="444"/>
      <c r="AM216" s="444"/>
      <c r="AN216" s="444"/>
      <c r="AO216" s="444"/>
      <c r="AP216" s="444"/>
      <c r="AQ216" s="444"/>
      <c r="AR216" s="444"/>
      <c r="AS216" s="444"/>
      <c r="AT216" s="444"/>
      <c r="AU216" s="444"/>
      <c r="AV216" s="444"/>
      <c r="AW216" s="444"/>
      <c r="AX216" s="444"/>
      <c r="AY216" s="444"/>
      <c r="AZ216" s="444"/>
    </row>
    <row r="217" spans="1:52">
      <c r="A217" s="444"/>
      <c r="B217" s="444"/>
      <c r="C217" s="444"/>
      <c r="D217" s="444"/>
      <c r="E217" s="444"/>
      <c r="F217" s="444"/>
      <c r="G217" s="444"/>
      <c r="H217" s="444"/>
      <c r="I217" s="444"/>
      <c r="J217" s="444"/>
      <c r="K217" s="444"/>
      <c r="L217" s="444"/>
      <c r="M217" s="444"/>
      <c r="N217" s="444"/>
      <c r="O217" s="444"/>
      <c r="P217" s="444"/>
      <c r="Q217" s="444"/>
      <c r="R217" s="444"/>
      <c r="S217" s="444"/>
      <c r="T217" s="444"/>
      <c r="U217" s="444"/>
      <c r="V217" s="444"/>
      <c r="W217" s="444"/>
      <c r="X217" s="444"/>
      <c r="Y217" s="444"/>
      <c r="Z217" s="444"/>
      <c r="AA217" s="444"/>
      <c r="AB217" s="444"/>
      <c r="AC217" s="444"/>
      <c r="AD217" s="444"/>
      <c r="AE217" s="444"/>
      <c r="AF217" s="444"/>
      <c r="AG217" s="444"/>
      <c r="AH217" s="444"/>
      <c r="AI217" s="444"/>
      <c r="AJ217" s="444"/>
      <c r="AK217" s="444"/>
      <c r="AL217" s="444"/>
      <c r="AM217" s="444"/>
      <c r="AN217" s="444"/>
      <c r="AO217" s="444"/>
      <c r="AP217" s="444"/>
      <c r="AQ217" s="444"/>
      <c r="AR217" s="444"/>
      <c r="AS217" s="444"/>
      <c r="AT217" s="444"/>
      <c r="AU217" s="444"/>
      <c r="AV217" s="444"/>
      <c r="AW217" s="444"/>
      <c r="AX217" s="444"/>
      <c r="AY217" s="444"/>
      <c r="AZ217" s="444"/>
    </row>
    <row r="218" spans="1:52">
      <c r="A218" s="444"/>
      <c r="B218" s="444"/>
      <c r="C218" s="444"/>
      <c r="D218" s="444"/>
      <c r="E218" s="444"/>
      <c r="F218" s="444"/>
      <c r="G218" s="444"/>
      <c r="H218" s="444"/>
      <c r="I218" s="444"/>
      <c r="J218" s="444"/>
      <c r="K218" s="444"/>
      <c r="L218" s="444"/>
      <c r="M218" s="444"/>
      <c r="N218" s="444"/>
      <c r="O218" s="444"/>
      <c r="P218" s="444"/>
      <c r="Q218" s="444"/>
      <c r="R218" s="444"/>
      <c r="S218" s="444"/>
      <c r="T218" s="444"/>
      <c r="U218" s="444"/>
      <c r="V218" s="444"/>
      <c r="W218" s="444"/>
      <c r="X218" s="444"/>
      <c r="Y218" s="444"/>
      <c r="Z218" s="444"/>
      <c r="AA218" s="444"/>
      <c r="AB218" s="444"/>
      <c r="AC218" s="444"/>
      <c r="AD218" s="444"/>
      <c r="AE218" s="444"/>
      <c r="AF218" s="444"/>
      <c r="AG218" s="444"/>
      <c r="AH218" s="444"/>
      <c r="AI218" s="444"/>
      <c r="AJ218" s="444"/>
      <c r="AK218" s="444"/>
      <c r="AL218" s="444"/>
      <c r="AM218" s="444"/>
      <c r="AN218" s="444"/>
      <c r="AO218" s="444"/>
      <c r="AP218" s="444"/>
      <c r="AQ218" s="444"/>
      <c r="AR218" s="444"/>
      <c r="AS218" s="444"/>
      <c r="AT218" s="444"/>
      <c r="AU218" s="444"/>
      <c r="AV218" s="444"/>
      <c r="AW218" s="444"/>
      <c r="AX218" s="444"/>
      <c r="AY218" s="444"/>
      <c r="AZ218" s="444"/>
    </row>
    <row r="219" spans="1:52">
      <c r="A219" s="444"/>
      <c r="B219" s="444"/>
      <c r="C219" s="444"/>
      <c r="D219" s="444"/>
      <c r="E219" s="444"/>
      <c r="F219" s="444"/>
      <c r="G219" s="444"/>
      <c r="H219" s="444"/>
      <c r="I219" s="444"/>
      <c r="J219" s="444"/>
      <c r="K219" s="444"/>
      <c r="L219" s="444"/>
      <c r="M219" s="444"/>
      <c r="N219" s="444"/>
      <c r="O219" s="444"/>
      <c r="P219" s="444"/>
      <c r="Q219" s="444"/>
      <c r="R219" s="444"/>
      <c r="S219" s="444"/>
      <c r="T219" s="444"/>
      <c r="U219" s="444"/>
      <c r="V219" s="444"/>
      <c r="W219" s="444"/>
      <c r="X219" s="444"/>
      <c r="Y219" s="444"/>
      <c r="Z219" s="444"/>
      <c r="AA219" s="444"/>
      <c r="AB219" s="444"/>
      <c r="AC219" s="444"/>
      <c r="AD219" s="444"/>
      <c r="AE219" s="444"/>
      <c r="AF219" s="444"/>
      <c r="AG219" s="444"/>
      <c r="AH219" s="444"/>
      <c r="AI219" s="444"/>
      <c r="AJ219" s="444"/>
      <c r="AK219" s="444"/>
      <c r="AL219" s="444"/>
      <c r="AM219" s="444"/>
      <c r="AN219" s="444"/>
      <c r="AO219" s="444"/>
      <c r="AP219" s="444"/>
      <c r="AQ219" s="444"/>
      <c r="AR219" s="444"/>
      <c r="AS219" s="444"/>
      <c r="AT219" s="444"/>
      <c r="AU219" s="444"/>
      <c r="AV219" s="444"/>
      <c r="AW219" s="444"/>
      <c r="AX219" s="444"/>
      <c r="AY219" s="444"/>
      <c r="AZ219" s="444"/>
    </row>
    <row r="220" spans="1:52">
      <c r="A220" s="444"/>
      <c r="B220" s="444"/>
      <c r="C220" s="444"/>
      <c r="D220" s="444"/>
      <c r="E220" s="444"/>
      <c r="F220" s="444"/>
      <c r="G220" s="444"/>
      <c r="H220" s="444"/>
      <c r="I220" s="444"/>
      <c r="J220" s="444"/>
      <c r="K220" s="444"/>
      <c r="L220" s="444"/>
      <c r="M220" s="444"/>
      <c r="N220" s="444"/>
      <c r="O220" s="444"/>
      <c r="P220" s="444"/>
      <c r="Q220" s="444"/>
      <c r="R220" s="444"/>
      <c r="S220" s="444"/>
      <c r="T220" s="444"/>
      <c r="U220" s="444"/>
      <c r="V220" s="444"/>
      <c r="W220" s="444"/>
      <c r="X220" s="444"/>
      <c r="Y220" s="444"/>
      <c r="Z220" s="444"/>
      <c r="AA220" s="444"/>
      <c r="AB220" s="444"/>
      <c r="AC220" s="444"/>
      <c r="AD220" s="444"/>
      <c r="AE220" s="444"/>
      <c r="AF220" s="444"/>
      <c r="AG220" s="444"/>
      <c r="AH220" s="444"/>
      <c r="AI220" s="444"/>
      <c r="AJ220" s="444"/>
      <c r="AK220" s="444"/>
      <c r="AL220" s="444"/>
      <c r="AM220" s="444"/>
      <c r="AN220" s="444"/>
      <c r="AO220" s="444"/>
      <c r="AP220" s="444"/>
      <c r="AQ220" s="444"/>
      <c r="AR220" s="444"/>
      <c r="AS220" s="444"/>
      <c r="AT220" s="444"/>
      <c r="AU220" s="444"/>
      <c r="AV220" s="444"/>
      <c r="AW220" s="444"/>
      <c r="AX220" s="444"/>
      <c r="AY220" s="444"/>
      <c r="AZ220" s="444"/>
    </row>
    <row r="221" spans="1:52">
      <c r="A221" s="444"/>
      <c r="B221" s="444"/>
      <c r="C221" s="444"/>
      <c r="D221" s="444"/>
      <c r="E221" s="444"/>
      <c r="F221" s="444"/>
      <c r="G221" s="444"/>
      <c r="H221" s="444"/>
      <c r="I221" s="444"/>
      <c r="J221" s="444"/>
      <c r="K221" s="444"/>
      <c r="L221" s="444"/>
      <c r="M221" s="444"/>
      <c r="N221" s="444"/>
      <c r="O221" s="444"/>
      <c r="P221" s="444"/>
      <c r="Q221" s="444"/>
      <c r="R221" s="444"/>
      <c r="S221" s="444"/>
      <c r="T221" s="444"/>
      <c r="U221" s="444"/>
      <c r="V221" s="444"/>
      <c r="W221" s="444"/>
      <c r="X221" s="444"/>
      <c r="Y221" s="444"/>
      <c r="Z221" s="444"/>
      <c r="AA221" s="444"/>
      <c r="AB221" s="444"/>
      <c r="AC221" s="444"/>
      <c r="AD221" s="444"/>
      <c r="AE221" s="444"/>
      <c r="AF221" s="444"/>
      <c r="AG221" s="444"/>
      <c r="AH221" s="444"/>
      <c r="AI221" s="444"/>
      <c r="AJ221" s="444"/>
      <c r="AK221" s="444"/>
      <c r="AL221" s="444"/>
      <c r="AM221" s="444"/>
      <c r="AN221" s="444"/>
      <c r="AO221" s="444"/>
      <c r="AP221" s="444"/>
      <c r="AQ221" s="444"/>
      <c r="AR221" s="444"/>
      <c r="AS221" s="444"/>
      <c r="AT221" s="444"/>
      <c r="AU221" s="444"/>
      <c r="AV221" s="444"/>
      <c r="AW221" s="444"/>
      <c r="AX221" s="444"/>
      <c r="AY221" s="444"/>
      <c r="AZ221" s="444"/>
    </row>
    <row r="222" spans="1:52">
      <c r="A222" s="444"/>
      <c r="B222" s="444"/>
      <c r="C222" s="444"/>
      <c r="D222" s="444"/>
      <c r="E222" s="444"/>
      <c r="F222" s="444"/>
      <c r="G222" s="444"/>
      <c r="H222" s="444"/>
      <c r="I222" s="444"/>
      <c r="J222" s="444"/>
      <c r="K222" s="444"/>
      <c r="L222" s="444"/>
      <c r="M222" s="444"/>
      <c r="N222" s="444"/>
      <c r="O222" s="444"/>
      <c r="P222" s="444"/>
      <c r="Q222" s="444"/>
      <c r="R222" s="444"/>
      <c r="S222" s="444"/>
      <c r="T222" s="444"/>
      <c r="U222" s="444"/>
      <c r="V222" s="444"/>
      <c r="W222" s="444"/>
      <c r="X222" s="444"/>
      <c r="Y222" s="444"/>
      <c r="Z222" s="444"/>
      <c r="AA222" s="444"/>
      <c r="AB222" s="444"/>
      <c r="AC222" s="444"/>
      <c r="AD222" s="444"/>
      <c r="AE222" s="444"/>
      <c r="AF222" s="444"/>
      <c r="AG222" s="444"/>
      <c r="AH222" s="444"/>
      <c r="AI222" s="444"/>
      <c r="AJ222" s="444"/>
      <c r="AK222" s="444"/>
      <c r="AL222" s="444"/>
      <c r="AM222" s="444"/>
      <c r="AN222" s="444"/>
      <c r="AO222" s="444"/>
      <c r="AP222" s="444"/>
      <c r="AQ222" s="444"/>
      <c r="AR222" s="444"/>
      <c r="AS222" s="444"/>
      <c r="AT222" s="444"/>
      <c r="AU222" s="444"/>
      <c r="AV222" s="444"/>
      <c r="AW222" s="444"/>
      <c r="AX222" s="444"/>
      <c r="AY222" s="444"/>
      <c r="AZ222" s="444"/>
    </row>
    <row r="223" spans="1:52">
      <c r="A223" s="444"/>
      <c r="B223" s="444"/>
      <c r="C223" s="444"/>
      <c r="D223" s="444"/>
      <c r="E223" s="444"/>
      <c r="F223" s="444"/>
      <c r="G223" s="444"/>
      <c r="H223" s="444"/>
      <c r="I223" s="444"/>
      <c r="J223" s="444"/>
      <c r="K223" s="444"/>
      <c r="L223" s="444"/>
      <c r="M223" s="444"/>
      <c r="N223" s="444"/>
      <c r="O223" s="444"/>
      <c r="P223" s="444"/>
      <c r="Q223" s="444"/>
      <c r="R223" s="444"/>
      <c r="S223" s="444"/>
      <c r="T223" s="444"/>
      <c r="U223" s="444"/>
      <c r="V223" s="444"/>
      <c r="W223" s="444"/>
      <c r="X223" s="444"/>
      <c r="Y223" s="444"/>
      <c r="Z223" s="444"/>
      <c r="AA223" s="444"/>
      <c r="AB223" s="444"/>
      <c r="AC223" s="444"/>
      <c r="AD223" s="444"/>
      <c r="AE223" s="444"/>
      <c r="AF223" s="444"/>
      <c r="AG223" s="444"/>
      <c r="AH223" s="444"/>
      <c r="AI223" s="444"/>
      <c r="AJ223" s="444"/>
      <c r="AK223" s="444"/>
      <c r="AL223" s="444"/>
      <c r="AM223" s="444"/>
      <c r="AN223" s="444"/>
      <c r="AO223" s="444"/>
      <c r="AP223" s="444"/>
      <c r="AQ223" s="444"/>
      <c r="AR223" s="444"/>
      <c r="AS223" s="444"/>
      <c r="AT223" s="444"/>
      <c r="AU223" s="444"/>
      <c r="AV223" s="444"/>
      <c r="AW223" s="444"/>
      <c r="AX223" s="444"/>
      <c r="AY223" s="444"/>
      <c r="AZ223" s="444"/>
    </row>
    <row r="224" spans="1:52">
      <c r="A224" s="444"/>
      <c r="B224" s="444"/>
      <c r="C224" s="444"/>
      <c r="D224" s="444"/>
      <c r="E224" s="444"/>
      <c r="F224" s="444"/>
      <c r="G224" s="444"/>
      <c r="H224" s="444"/>
      <c r="I224" s="444"/>
      <c r="J224" s="444"/>
      <c r="K224" s="444"/>
      <c r="L224" s="444"/>
      <c r="M224" s="444"/>
      <c r="N224" s="444"/>
      <c r="O224" s="444"/>
      <c r="P224" s="444"/>
      <c r="Q224" s="444"/>
      <c r="R224" s="444"/>
      <c r="S224" s="444"/>
      <c r="T224" s="444"/>
      <c r="U224" s="444"/>
      <c r="V224" s="444"/>
      <c r="W224" s="444"/>
      <c r="X224" s="444"/>
      <c r="Y224" s="444"/>
      <c r="Z224" s="444"/>
      <c r="AA224" s="444"/>
      <c r="AB224" s="444"/>
      <c r="AC224" s="444"/>
      <c r="AD224" s="444"/>
      <c r="AE224" s="444"/>
      <c r="AF224" s="444"/>
      <c r="AG224" s="444"/>
      <c r="AH224" s="444"/>
      <c r="AI224" s="444"/>
      <c r="AJ224" s="444"/>
      <c r="AK224" s="444"/>
      <c r="AL224" s="444"/>
      <c r="AM224" s="444"/>
      <c r="AN224" s="444"/>
      <c r="AO224" s="444"/>
      <c r="AP224" s="444"/>
      <c r="AQ224" s="444"/>
      <c r="AR224" s="444"/>
      <c r="AS224" s="444"/>
      <c r="AT224" s="444"/>
      <c r="AU224" s="444"/>
      <c r="AV224" s="444"/>
      <c r="AW224" s="444"/>
      <c r="AX224" s="444"/>
      <c r="AY224" s="444"/>
      <c r="AZ224" s="444"/>
    </row>
    <row r="225" spans="1:52">
      <c r="A225" s="444"/>
      <c r="B225" s="444"/>
      <c r="C225" s="444"/>
      <c r="D225" s="444"/>
      <c r="E225" s="444"/>
      <c r="F225" s="444"/>
      <c r="G225" s="444"/>
      <c r="H225" s="444"/>
      <c r="I225" s="444"/>
      <c r="J225" s="444"/>
      <c r="K225" s="444"/>
      <c r="L225" s="444"/>
      <c r="M225" s="444"/>
      <c r="N225" s="444"/>
      <c r="O225" s="444"/>
      <c r="P225" s="444"/>
      <c r="Q225" s="444"/>
      <c r="R225" s="444"/>
      <c r="S225" s="444"/>
      <c r="T225" s="444"/>
      <c r="U225" s="444"/>
      <c r="V225" s="444"/>
      <c r="W225" s="444"/>
      <c r="X225" s="444"/>
      <c r="Y225" s="444"/>
      <c r="Z225" s="444"/>
      <c r="AA225" s="444"/>
      <c r="AB225" s="444"/>
      <c r="AC225" s="444"/>
      <c r="AD225" s="444"/>
      <c r="AE225" s="444"/>
      <c r="AF225" s="444"/>
      <c r="AG225" s="444"/>
      <c r="AH225" s="444"/>
      <c r="AI225" s="444"/>
      <c r="AJ225" s="444"/>
      <c r="AK225" s="444"/>
      <c r="AL225" s="444"/>
      <c r="AM225" s="444"/>
      <c r="AN225" s="444"/>
      <c r="AO225" s="444"/>
      <c r="AP225" s="444"/>
      <c r="AQ225" s="444"/>
      <c r="AR225" s="444"/>
      <c r="AS225" s="444"/>
      <c r="AT225" s="444"/>
      <c r="AU225" s="444"/>
      <c r="AV225" s="444"/>
      <c r="AW225" s="444"/>
      <c r="AX225" s="444"/>
      <c r="AY225" s="444"/>
      <c r="AZ225" s="444"/>
    </row>
    <row r="226" spans="1:52">
      <c r="A226" s="444"/>
      <c r="B226" s="444"/>
      <c r="C226" s="444"/>
      <c r="D226" s="444"/>
      <c r="E226" s="444"/>
      <c r="F226" s="444"/>
      <c r="G226" s="444"/>
      <c r="H226" s="444"/>
      <c r="I226" s="444"/>
      <c r="J226" s="444"/>
      <c r="K226" s="444"/>
      <c r="L226" s="444"/>
      <c r="M226" s="444"/>
      <c r="N226" s="444"/>
      <c r="O226" s="444"/>
      <c r="P226" s="444"/>
      <c r="Q226" s="444"/>
      <c r="R226" s="444"/>
      <c r="S226" s="444"/>
      <c r="T226" s="444"/>
      <c r="U226" s="444"/>
      <c r="V226" s="444"/>
      <c r="W226" s="444"/>
      <c r="X226" s="444"/>
      <c r="Y226" s="444"/>
      <c r="Z226" s="444"/>
      <c r="AA226" s="444"/>
      <c r="AB226" s="444"/>
      <c r="AC226" s="444"/>
      <c r="AD226" s="444"/>
      <c r="AE226" s="444"/>
      <c r="AF226" s="444"/>
      <c r="AG226" s="444"/>
      <c r="AH226" s="444"/>
      <c r="AI226" s="444"/>
      <c r="AJ226" s="444"/>
      <c r="AK226" s="444"/>
      <c r="AL226" s="444"/>
      <c r="AM226" s="444"/>
      <c r="AN226" s="444"/>
      <c r="AO226" s="444"/>
      <c r="AP226" s="444"/>
      <c r="AQ226" s="444"/>
      <c r="AR226" s="444"/>
      <c r="AS226" s="444"/>
      <c r="AT226" s="444"/>
      <c r="AU226" s="444"/>
      <c r="AV226" s="444"/>
      <c r="AW226" s="444"/>
      <c r="AX226" s="444"/>
      <c r="AY226" s="444"/>
      <c r="AZ226" s="444"/>
    </row>
    <row r="227" spans="1:52">
      <c r="A227" s="444"/>
      <c r="B227" s="444"/>
      <c r="C227" s="444"/>
      <c r="D227" s="444"/>
      <c r="E227" s="444"/>
      <c r="F227" s="444"/>
      <c r="G227" s="444"/>
      <c r="H227" s="444"/>
      <c r="I227" s="444"/>
      <c r="J227" s="444"/>
      <c r="K227" s="444"/>
      <c r="L227" s="444"/>
      <c r="M227" s="444"/>
      <c r="N227" s="444"/>
      <c r="O227" s="444"/>
      <c r="P227" s="444"/>
      <c r="Q227" s="444"/>
      <c r="R227" s="444"/>
      <c r="S227" s="444"/>
      <c r="T227" s="444"/>
      <c r="U227" s="444"/>
      <c r="V227" s="444"/>
      <c r="W227" s="444"/>
      <c r="X227" s="444"/>
      <c r="Y227" s="444"/>
      <c r="Z227" s="444"/>
      <c r="AA227" s="444"/>
      <c r="AB227" s="444"/>
      <c r="AC227" s="444"/>
      <c r="AD227" s="444"/>
      <c r="AE227" s="444"/>
      <c r="AF227" s="444"/>
      <c r="AG227" s="444"/>
      <c r="AH227" s="444"/>
      <c r="AI227" s="444"/>
      <c r="AJ227" s="444"/>
      <c r="AK227" s="444"/>
      <c r="AL227" s="444"/>
      <c r="AM227" s="444"/>
      <c r="AN227" s="444"/>
      <c r="AO227" s="444"/>
      <c r="AP227" s="444"/>
      <c r="AQ227" s="444"/>
      <c r="AR227" s="444"/>
      <c r="AS227" s="444"/>
      <c r="AT227" s="444"/>
      <c r="AU227" s="444"/>
      <c r="AV227" s="444"/>
      <c r="AW227" s="444"/>
      <c r="AX227" s="444"/>
      <c r="AY227" s="444"/>
      <c r="AZ227" s="444"/>
    </row>
    <row r="228" spans="1:52">
      <c r="A228" s="444"/>
      <c r="B228" s="444"/>
      <c r="C228" s="444"/>
      <c r="D228" s="444"/>
      <c r="E228" s="444"/>
      <c r="F228" s="444"/>
      <c r="G228" s="444"/>
      <c r="H228" s="444"/>
      <c r="I228" s="444"/>
      <c r="J228" s="444"/>
      <c r="K228" s="444"/>
      <c r="L228" s="444"/>
      <c r="M228" s="444"/>
      <c r="N228" s="444"/>
      <c r="O228" s="444"/>
      <c r="P228" s="444"/>
      <c r="Q228" s="444"/>
      <c r="R228" s="444"/>
      <c r="S228" s="444"/>
      <c r="T228" s="444"/>
      <c r="U228" s="444"/>
      <c r="V228" s="444"/>
      <c r="W228" s="444"/>
      <c r="X228" s="444"/>
      <c r="Y228" s="444"/>
      <c r="Z228" s="444"/>
      <c r="AA228" s="444"/>
      <c r="AB228" s="444"/>
      <c r="AC228" s="444"/>
      <c r="AD228" s="444"/>
      <c r="AE228" s="444"/>
      <c r="AF228" s="444"/>
      <c r="AG228" s="444"/>
      <c r="AH228" s="444"/>
      <c r="AI228" s="444"/>
      <c r="AJ228" s="444"/>
      <c r="AK228" s="444"/>
      <c r="AL228" s="444"/>
      <c r="AM228" s="444"/>
      <c r="AN228" s="444"/>
      <c r="AO228" s="444"/>
      <c r="AP228" s="444"/>
      <c r="AQ228" s="444"/>
      <c r="AR228" s="444"/>
      <c r="AS228" s="444"/>
      <c r="AT228" s="444"/>
      <c r="AU228" s="444"/>
      <c r="AV228" s="444"/>
      <c r="AW228" s="444"/>
      <c r="AX228" s="444"/>
      <c r="AY228" s="444"/>
      <c r="AZ228" s="444"/>
    </row>
    <row r="229" spans="1:52">
      <c r="A229" s="444"/>
      <c r="B229" s="444"/>
      <c r="C229" s="444"/>
      <c r="D229" s="444"/>
      <c r="E229" s="444"/>
      <c r="F229" s="444"/>
      <c r="G229" s="444"/>
      <c r="H229" s="444"/>
      <c r="I229" s="444"/>
      <c r="J229" s="444"/>
      <c r="K229" s="444"/>
      <c r="L229" s="444"/>
      <c r="M229" s="444"/>
      <c r="N229" s="444"/>
      <c r="O229" s="444"/>
      <c r="P229" s="444"/>
      <c r="Q229" s="444"/>
      <c r="R229" s="444"/>
      <c r="S229" s="444"/>
      <c r="T229" s="444"/>
      <c r="U229" s="444"/>
      <c r="V229" s="444"/>
      <c r="W229" s="444"/>
      <c r="X229" s="444"/>
      <c r="Y229" s="444"/>
      <c r="Z229" s="444"/>
      <c r="AA229" s="444"/>
      <c r="AB229" s="444"/>
      <c r="AC229" s="444"/>
      <c r="AD229" s="444"/>
      <c r="AE229" s="444"/>
      <c r="AF229" s="444"/>
      <c r="AG229" s="444"/>
      <c r="AH229" s="444"/>
      <c r="AI229" s="444"/>
      <c r="AJ229" s="444"/>
      <c r="AK229" s="444"/>
      <c r="AL229" s="444"/>
      <c r="AM229" s="444"/>
      <c r="AN229" s="444"/>
      <c r="AO229" s="444"/>
      <c r="AP229" s="444"/>
      <c r="AQ229" s="444"/>
      <c r="AR229" s="444"/>
      <c r="AS229" s="444"/>
      <c r="AT229" s="444"/>
      <c r="AU229" s="444"/>
      <c r="AV229" s="444"/>
      <c r="AW229" s="444"/>
      <c r="AX229" s="444"/>
      <c r="AY229" s="444"/>
      <c r="AZ229" s="444"/>
    </row>
    <row r="230" spans="1:52">
      <c r="A230" s="444"/>
      <c r="B230" s="444"/>
      <c r="C230" s="444"/>
      <c r="D230" s="444"/>
      <c r="E230" s="444"/>
      <c r="F230" s="444"/>
      <c r="G230" s="444"/>
      <c r="H230" s="444"/>
      <c r="I230" s="444"/>
      <c r="J230" s="444"/>
      <c r="K230" s="444"/>
      <c r="L230" s="444"/>
      <c r="M230" s="444"/>
      <c r="N230" s="444"/>
      <c r="O230" s="444"/>
      <c r="P230" s="444"/>
      <c r="Q230" s="444"/>
      <c r="R230" s="444"/>
      <c r="S230" s="444"/>
      <c r="T230" s="444"/>
      <c r="U230" s="444"/>
      <c r="V230" s="444"/>
      <c r="W230" s="444"/>
      <c r="X230" s="444"/>
      <c r="Y230" s="444"/>
      <c r="Z230" s="444"/>
      <c r="AA230" s="444"/>
      <c r="AB230" s="444"/>
      <c r="AC230" s="444"/>
      <c r="AD230" s="444"/>
      <c r="AE230" s="444"/>
      <c r="AF230" s="444"/>
      <c r="AG230" s="444"/>
      <c r="AH230" s="444"/>
      <c r="AI230" s="444"/>
      <c r="AJ230" s="444"/>
      <c r="AK230" s="444"/>
      <c r="AL230" s="444"/>
      <c r="AM230" s="444"/>
      <c r="AN230" s="444"/>
      <c r="AO230" s="444"/>
      <c r="AP230" s="444"/>
      <c r="AQ230" s="444"/>
      <c r="AR230" s="444"/>
      <c r="AS230" s="444"/>
      <c r="AT230" s="444"/>
      <c r="AU230" s="444"/>
      <c r="AV230" s="444"/>
      <c r="AW230" s="444"/>
      <c r="AX230" s="444"/>
      <c r="AY230" s="444"/>
      <c r="AZ230" s="444"/>
    </row>
    <row r="231" spans="1:52">
      <c r="A231" s="444"/>
      <c r="B231" s="444"/>
      <c r="C231" s="444"/>
      <c r="D231" s="444"/>
      <c r="E231" s="444"/>
      <c r="F231" s="444"/>
      <c r="G231" s="444"/>
      <c r="H231" s="444"/>
      <c r="I231" s="444"/>
      <c r="J231" s="444"/>
      <c r="K231" s="444"/>
      <c r="L231" s="444"/>
      <c r="M231" s="444"/>
      <c r="N231" s="444"/>
      <c r="O231" s="444"/>
      <c r="P231" s="444"/>
      <c r="Q231" s="444"/>
      <c r="R231" s="444"/>
      <c r="S231" s="444"/>
      <c r="T231" s="444"/>
      <c r="U231" s="444"/>
      <c r="V231" s="444"/>
      <c r="W231" s="444"/>
      <c r="X231" s="444"/>
      <c r="Y231" s="444"/>
      <c r="Z231" s="444"/>
      <c r="AA231" s="444"/>
      <c r="AB231" s="444"/>
      <c r="AC231" s="444"/>
      <c r="AD231" s="444"/>
      <c r="AE231" s="444"/>
      <c r="AF231" s="444"/>
      <c r="AG231" s="444"/>
      <c r="AH231" s="444"/>
      <c r="AI231" s="444"/>
      <c r="AJ231" s="444"/>
      <c r="AK231" s="444"/>
      <c r="AL231" s="444"/>
      <c r="AM231" s="444"/>
      <c r="AN231" s="444"/>
      <c r="AO231" s="444"/>
      <c r="AP231" s="444"/>
      <c r="AQ231" s="444"/>
      <c r="AR231" s="444"/>
      <c r="AS231" s="444"/>
      <c r="AT231" s="444"/>
      <c r="AU231" s="444"/>
      <c r="AV231" s="444"/>
      <c r="AW231" s="444"/>
      <c r="AX231" s="444"/>
      <c r="AY231" s="444"/>
      <c r="AZ231" s="444"/>
    </row>
    <row r="232" spans="1:52">
      <c r="A232" s="444"/>
      <c r="B232" s="444"/>
      <c r="C232" s="444"/>
      <c r="D232" s="444"/>
      <c r="E232" s="444"/>
      <c r="F232" s="444"/>
      <c r="G232" s="444"/>
      <c r="H232" s="444"/>
      <c r="I232" s="444"/>
      <c r="J232" s="444"/>
      <c r="K232" s="444"/>
      <c r="L232" s="444"/>
      <c r="M232" s="444"/>
      <c r="N232" s="444"/>
      <c r="O232" s="444"/>
      <c r="P232" s="444"/>
      <c r="Q232" s="444"/>
      <c r="R232" s="444"/>
      <c r="S232" s="444"/>
      <c r="T232" s="444"/>
      <c r="U232" s="444"/>
      <c r="V232" s="444"/>
      <c r="W232" s="444"/>
      <c r="X232" s="444"/>
      <c r="Y232" s="444"/>
      <c r="Z232" s="444"/>
      <c r="AA232" s="444"/>
      <c r="AB232" s="444"/>
      <c r="AC232" s="444"/>
      <c r="AD232" s="444"/>
      <c r="AE232" s="444"/>
      <c r="AF232" s="444"/>
      <c r="AG232" s="444"/>
      <c r="AH232" s="444"/>
      <c r="AI232" s="444"/>
      <c r="AJ232" s="444"/>
      <c r="AK232" s="444"/>
      <c r="AL232" s="444"/>
      <c r="AM232" s="444"/>
      <c r="AN232" s="444"/>
      <c r="AO232" s="444"/>
      <c r="AP232" s="444"/>
      <c r="AQ232" s="444"/>
      <c r="AR232" s="444"/>
      <c r="AS232" s="444"/>
      <c r="AT232" s="444"/>
      <c r="AU232" s="444"/>
      <c r="AV232" s="444"/>
      <c r="AW232" s="444"/>
      <c r="AX232" s="444"/>
      <c r="AY232" s="444"/>
      <c r="AZ232" s="444"/>
    </row>
    <row r="233" spans="1:52">
      <c r="A233" s="444"/>
      <c r="B233" s="444"/>
      <c r="C233" s="444"/>
      <c r="D233" s="444"/>
      <c r="E233" s="444"/>
      <c r="F233" s="444"/>
      <c r="G233" s="444"/>
      <c r="H233" s="444"/>
      <c r="I233" s="444"/>
      <c r="J233" s="444"/>
      <c r="K233" s="444"/>
      <c r="L233" s="444"/>
      <c r="M233" s="444"/>
      <c r="N233" s="444"/>
      <c r="O233" s="444"/>
      <c r="P233" s="444"/>
      <c r="Q233" s="444"/>
      <c r="R233" s="444"/>
      <c r="S233" s="444"/>
      <c r="T233" s="444"/>
      <c r="U233" s="444"/>
      <c r="V233" s="444"/>
      <c r="W233" s="444"/>
      <c r="X233" s="444"/>
      <c r="Y233" s="444"/>
      <c r="Z233" s="444"/>
      <c r="AA233" s="444"/>
      <c r="AB233" s="444"/>
      <c r="AC233" s="444"/>
      <c r="AD233" s="444"/>
      <c r="AE233" s="444"/>
      <c r="AF233" s="444"/>
      <c r="AG233" s="444"/>
      <c r="AH233" s="444"/>
      <c r="AI233" s="444"/>
      <c r="AJ233" s="444"/>
      <c r="AK233" s="444"/>
      <c r="AL233" s="444"/>
      <c r="AM233" s="444"/>
      <c r="AN233" s="444"/>
      <c r="AO233" s="444"/>
      <c r="AP233" s="444"/>
      <c r="AQ233" s="444"/>
      <c r="AR233" s="444"/>
      <c r="AS233" s="444"/>
      <c r="AT233" s="444"/>
      <c r="AU233" s="444"/>
      <c r="AV233" s="444"/>
      <c r="AW233" s="444"/>
      <c r="AX233" s="444"/>
      <c r="AY233" s="444"/>
      <c r="AZ233" s="444"/>
    </row>
    <row r="234" spans="1:52">
      <c r="A234" s="444"/>
      <c r="B234" s="444"/>
      <c r="C234" s="444"/>
      <c r="D234" s="444"/>
      <c r="E234" s="444"/>
      <c r="F234" s="444"/>
      <c r="G234" s="444"/>
      <c r="H234" s="444"/>
      <c r="I234" s="444"/>
      <c r="J234" s="444"/>
      <c r="K234" s="444"/>
      <c r="L234" s="444"/>
      <c r="M234" s="444"/>
      <c r="N234" s="444"/>
      <c r="O234" s="444"/>
      <c r="P234" s="444"/>
      <c r="Q234" s="444"/>
      <c r="R234" s="444"/>
      <c r="S234" s="444"/>
      <c r="T234" s="444"/>
      <c r="U234" s="444"/>
      <c r="V234" s="444"/>
      <c r="W234" s="444"/>
      <c r="X234" s="444"/>
      <c r="Y234" s="444"/>
      <c r="Z234" s="444"/>
      <c r="AA234" s="444"/>
      <c r="AB234" s="444"/>
      <c r="AC234" s="444"/>
      <c r="AD234" s="444"/>
      <c r="AE234" s="444"/>
      <c r="AF234" s="444"/>
      <c r="AG234" s="444"/>
      <c r="AH234" s="444"/>
      <c r="AI234" s="444"/>
      <c r="AJ234" s="444"/>
      <c r="AK234" s="444"/>
      <c r="AL234" s="444"/>
      <c r="AM234" s="444"/>
      <c r="AN234" s="444"/>
      <c r="AO234" s="444"/>
      <c r="AP234" s="444"/>
      <c r="AQ234" s="444"/>
      <c r="AR234" s="444"/>
      <c r="AS234" s="444"/>
      <c r="AT234" s="444"/>
      <c r="AU234" s="444"/>
      <c r="AV234" s="444"/>
      <c r="AW234" s="444"/>
      <c r="AX234" s="444"/>
      <c r="AY234" s="444"/>
      <c r="AZ234" s="444"/>
    </row>
    <row r="235" spans="1:52">
      <c r="A235" s="444"/>
      <c r="B235" s="444"/>
      <c r="C235" s="444"/>
      <c r="D235" s="444"/>
      <c r="E235" s="444"/>
      <c r="F235" s="444"/>
      <c r="G235" s="444"/>
      <c r="H235" s="444"/>
      <c r="I235" s="444"/>
      <c r="J235" s="444"/>
      <c r="K235" s="444"/>
      <c r="L235" s="444"/>
      <c r="M235" s="444"/>
      <c r="N235" s="444"/>
      <c r="O235" s="444"/>
      <c r="P235" s="444"/>
      <c r="Q235" s="444"/>
      <c r="R235" s="444"/>
      <c r="S235" s="444"/>
      <c r="T235" s="444"/>
      <c r="U235" s="444"/>
      <c r="V235" s="444"/>
      <c r="W235" s="444"/>
      <c r="X235" s="444"/>
      <c r="Y235" s="444"/>
      <c r="Z235" s="444"/>
      <c r="AA235" s="444"/>
      <c r="AB235" s="444"/>
      <c r="AC235" s="444"/>
      <c r="AD235" s="444"/>
      <c r="AE235" s="444"/>
      <c r="AF235" s="444"/>
      <c r="AG235" s="444"/>
      <c r="AH235" s="444"/>
      <c r="AI235" s="444"/>
      <c r="AJ235" s="444"/>
      <c r="AK235" s="444"/>
      <c r="AL235" s="444"/>
      <c r="AM235" s="444"/>
      <c r="AN235" s="444"/>
      <c r="AO235" s="444"/>
      <c r="AP235" s="444"/>
      <c r="AQ235" s="444"/>
      <c r="AR235" s="444"/>
      <c r="AS235" s="444"/>
      <c r="AT235" s="444"/>
      <c r="AU235" s="444"/>
      <c r="AV235" s="444"/>
      <c r="AW235" s="444"/>
      <c r="AX235" s="444"/>
      <c r="AY235" s="444"/>
      <c r="AZ235" s="444"/>
    </row>
    <row r="236" spans="1:52">
      <c r="A236" s="444"/>
      <c r="B236" s="444"/>
      <c r="C236" s="444"/>
      <c r="D236" s="444"/>
      <c r="E236" s="444"/>
      <c r="F236" s="444"/>
      <c r="G236" s="444"/>
      <c r="H236" s="444"/>
      <c r="I236" s="444"/>
      <c r="J236" s="444"/>
      <c r="K236" s="444"/>
      <c r="L236" s="444"/>
      <c r="M236" s="444"/>
      <c r="N236" s="444"/>
      <c r="O236" s="444"/>
      <c r="P236" s="444"/>
      <c r="Q236" s="444"/>
      <c r="R236" s="444"/>
      <c r="S236" s="444"/>
      <c r="T236" s="444"/>
      <c r="U236" s="444"/>
      <c r="V236" s="444"/>
      <c r="W236" s="444"/>
      <c r="X236" s="444"/>
      <c r="Y236" s="444"/>
      <c r="Z236" s="444"/>
      <c r="AA236" s="444"/>
      <c r="AB236" s="444"/>
      <c r="AC236" s="444"/>
      <c r="AD236" s="444"/>
      <c r="AE236" s="444"/>
      <c r="AF236" s="444"/>
      <c r="AG236" s="444"/>
      <c r="AH236" s="444"/>
      <c r="AI236" s="444"/>
      <c r="AJ236" s="444"/>
      <c r="AK236" s="444"/>
      <c r="AL236" s="444"/>
      <c r="AM236" s="444"/>
      <c r="AN236" s="444"/>
      <c r="AO236" s="444"/>
      <c r="AP236" s="444"/>
      <c r="AQ236" s="444"/>
      <c r="AR236" s="444"/>
      <c r="AS236" s="444"/>
      <c r="AT236" s="444"/>
      <c r="AU236" s="444"/>
      <c r="AV236" s="444"/>
      <c r="AW236" s="444"/>
      <c r="AX236" s="444"/>
      <c r="AY236" s="444"/>
      <c r="AZ236" s="444"/>
    </row>
    <row r="237" spans="1:52">
      <c r="A237" s="444"/>
      <c r="B237" s="444"/>
      <c r="C237" s="444"/>
      <c r="D237" s="444"/>
      <c r="E237" s="444"/>
      <c r="F237" s="444"/>
      <c r="G237" s="444"/>
      <c r="H237" s="444"/>
      <c r="I237" s="444"/>
      <c r="J237" s="444"/>
      <c r="K237" s="444"/>
      <c r="L237" s="444"/>
      <c r="M237" s="444"/>
      <c r="N237" s="444"/>
      <c r="O237" s="444"/>
      <c r="P237" s="444"/>
      <c r="Q237" s="444"/>
      <c r="R237" s="444"/>
      <c r="S237" s="444"/>
      <c r="T237" s="444"/>
      <c r="U237" s="444"/>
      <c r="V237" s="444"/>
      <c r="W237" s="444"/>
      <c r="X237" s="444"/>
      <c r="Y237" s="444"/>
      <c r="Z237" s="444"/>
      <c r="AA237" s="444"/>
      <c r="AB237" s="444"/>
      <c r="AC237" s="444"/>
      <c r="AD237" s="444"/>
      <c r="AE237" s="444"/>
      <c r="AF237" s="444"/>
      <c r="AG237" s="444"/>
      <c r="AH237" s="444"/>
      <c r="AI237" s="444"/>
      <c r="AJ237" s="444"/>
      <c r="AK237" s="444"/>
      <c r="AL237" s="444"/>
      <c r="AM237" s="444"/>
      <c r="AN237" s="444"/>
      <c r="AO237" s="444"/>
      <c r="AP237" s="444"/>
      <c r="AQ237" s="444"/>
      <c r="AR237" s="444"/>
      <c r="AS237" s="444"/>
      <c r="AT237" s="444"/>
      <c r="AU237" s="444"/>
      <c r="AV237" s="444"/>
      <c r="AW237" s="444"/>
      <c r="AX237" s="444"/>
      <c r="AY237" s="444"/>
      <c r="AZ237" s="444"/>
    </row>
    <row r="238" spans="1:52">
      <c r="A238" s="444"/>
      <c r="B238" s="444"/>
      <c r="C238" s="444"/>
      <c r="D238" s="444"/>
      <c r="E238" s="444"/>
      <c r="F238" s="444"/>
      <c r="G238" s="444"/>
      <c r="H238" s="444"/>
      <c r="I238" s="444"/>
      <c r="J238" s="444"/>
      <c r="K238" s="444"/>
      <c r="L238" s="444"/>
      <c r="M238" s="444"/>
      <c r="N238" s="444"/>
      <c r="O238" s="444"/>
      <c r="P238" s="444"/>
      <c r="Q238" s="444"/>
      <c r="R238" s="444"/>
      <c r="S238" s="444"/>
      <c r="T238" s="444"/>
      <c r="U238" s="444"/>
      <c r="V238" s="444"/>
      <c r="W238" s="444"/>
      <c r="X238" s="444"/>
      <c r="Y238" s="444"/>
      <c r="Z238" s="444"/>
      <c r="AA238" s="444"/>
      <c r="AB238" s="444"/>
      <c r="AC238" s="444"/>
      <c r="AD238" s="444"/>
      <c r="AE238" s="444"/>
      <c r="AF238" s="444"/>
      <c r="AG238" s="444"/>
      <c r="AH238" s="444"/>
      <c r="AI238" s="444"/>
      <c r="AJ238" s="444"/>
      <c r="AK238" s="444"/>
      <c r="AL238" s="444"/>
      <c r="AM238" s="444"/>
      <c r="AN238" s="444"/>
      <c r="AO238" s="444"/>
      <c r="AP238" s="444"/>
      <c r="AQ238" s="444"/>
      <c r="AR238" s="444"/>
      <c r="AS238" s="444"/>
      <c r="AT238" s="444"/>
      <c r="AU238" s="444"/>
      <c r="AV238" s="444"/>
      <c r="AW238" s="444"/>
      <c r="AX238" s="444"/>
      <c r="AY238" s="444"/>
      <c r="AZ238" s="444"/>
    </row>
    <row r="239" spans="1:52">
      <c r="A239" s="444"/>
      <c r="B239" s="444"/>
      <c r="C239" s="444"/>
      <c r="D239" s="444"/>
      <c r="E239" s="444"/>
      <c r="F239" s="444"/>
      <c r="G239" s="444"/>
      <c r="H239" s="444"/>
      <c r="I239" s="444"/>
      <c r="J239" s="444"/>
      <c r="K239" s="444"/>
      <c r="L239" s="444"/>
      <c r="M239" s="444"/>
      <c r="N239" s="444"/>
      <c r="O239" s="444"/>
      <c r="P239" s="444"/>
      <c r="Q239" s="444"/>
      <c r="R239" s="444"/>
      <c r="S239" s="444"/>
      <c r="T239" s="444"/>
      <c r="U239" s="444"/>
      <c r="V239" s="444"/>
      <c r="W239" s="444"/>
      <c r="X239" s="444"/>
      <c r="Y239" s="444"/>
      <c r="Z239" s="444"/>
      <c r="AA239" s="444"/>
      <c r="AB239" s="444"/>
      <c r="AC239" s="444"/>
      <c r="AD239" s="444"/>
      <c r="AE239" s="444"/>
      <c r="AF239" s="444"/>
      <c r="AG239" s="444"/>
      <c r="AH239" s="444"/>
      <c r="AI239" s="444"/>
      <c r="AJ239" s="444"/>
      <c r="AK239" s="444"/>
      <c r="AL239" s="444"/>
      <c r="AM239" s="444"/>
      <c r="AN239" s="444"/>
      <c r="AO239" s="444"/>
      <c r="AP239" s="444"/>
      <c r="AQ239" s="444"/>
      <c r="AR239" s="444"/>
      <c r="AS239" s="444"/>
      <c r="AT239" s="444"/>
      <c r="AU239" s="444"/>
      <c r="AV239" s="444"/>
      <c r="AW239" s="444"/>
      <c r="AX239" s="444"/>
      <c r="AY239" s="444"/>
      <c r="AZ239" s="444"/>
    </row>
    <row r="240" spans="1:52">
      <c r="A240" s="444"/>
      <c r="B240" s="444"/>
      <c r="C240" s="444"/>
      <c r="D240" s="444"/>
      <c r="E240" s="444"/>
      <c r="F240" s="444"/>
      <c r="G240" s="444"/>
      <c r="H240" s="444"/>
      <c r="I240" s="444"/>
      <c r="J240" s="444"/>
      <c r="K240" s="444"/>
      <c r="L240" s="444"/>
      <c r="M240" s="444"/>
      <c r="N240" s="444"/>
      <c r="O240" s="444"/>
      <c r="P240" s="444"/>
      <c r="Q240" s="444"/>
      <c r="R240" s="444"/>
      <c r="S240" s="444"/>
      <c r="T240" s="444"/>
      <c r="U240" s="444"/>
      <c r="V240" s="444"/>
      <c r="W240" s="444"/>
      <c r="X240" s="444"/>
      <c r="Y240" s="444"/>
      <c r="Z240" s="444"/>
      <c r="AA240" s="444"/>
      <c r="AB240" s="444"/>
      <c r="AC240" s="444"/>
      <c r="AD240" s="444"/>
      <c r="AE240" s="444"/>
      <c r="AF240" s="444"/>
      <c r="AG240" s="444"/>
      <c r="AH240" s="444"/>
      <c r="AI240" s="444"/>
      <c r="AJ240" s="444"/>
      <c r="AK240" s="444"/>
      <c r="AL240" s="444"/>
      <c r="AM240" s="444"/>
      <c r="AN240" s="444"/>
      <c r="AO240" s="444"/>
      <c r="AP240" s="444"/>
      <c r="AQ240" s="444"/>
      <c r="AR240" s="444"/>
      <c r="AS240" s="444"/>
      <c r="AT240" s="444"/>
      <c r="AU240" s="444"/>
      <c r="AV240" s="444"/>
      <c r="AW240" s="444"/>
      <c r="AX240" s="444"/>
      <c r="AY240" s="444"/>
      <c r="AZ240" s="444"/>
    </row>
    <row r="241" spans="1:52">
      <c r="A241" s="444"/>
      <c r="B241" s="444"/>
      <c r="C241" s="444"/>
      <c r="D241" s="444"/>
      <c r="E241" s="444"/>
      <c r="F241" s="444"/>
      <c r="G241" s="444"/>
      <c r="H241" s="444"/>
      <c r="I241" s="444"/>
      <c r="J241" s="444"/>
      <c r="K241" s="444"/>
      <c r="L241" s="444"/>
      <c r="M241" s="444"/>
      <c r="N241" s="444"/>
      <c r="O241" s="444"/>
      <c r="P241" s="444"/>
      <c r="Q241" s="444"/>
      <c r="R241" s="444"/>
      <c r="S241" s="444"/>
      <c r="T241" s="444"/>
      <c r="U241" s="444"/>
      <c r="V241" s="444"/>
      <c r="W241" s="444"/>
      <c r="X241" s="444"/>
      <c r="Y241" s="444"/>
      <c r="Z241" s="444"/>
      <c r="AA241" s="444"/>
      <c r="AB241" s="444"/>
      <c r="AC241" s="444"/>
      <c r="AD241" s="444"/>
      <c r="AE241" s="444"/>
      <c r="AF241" s="444"/>
      <c r="AG241" s="444"/>
      <c r="AH241" s="444"/>
      <c r="AI241" s="444"/>
      <c r="AJ241" s="444"/>
      <c r="AK241" s="444"/>
      <c r="AL241" s="444"/>
      <c r="AM241" s="444"/>
      <c r="AN241" s="444"/>
      <c r="AO241" s="444"/>
      <c r="AP241" s="444"/>
      <c r="AQ241" s="444"/>
      <c r="AR241" s="444"/>
      <c r="AS241" s="444"/>
      <c r="AT241" s="444"/>
      <c r="AU241" s="444"/>
      <c r="AV241" s="444"/>
      <c r="AW241" s="444"/>
      <c r="AX241" s="444"/>
      <c r="AY241" s="444"/>
      <c r="AZ241" s="444"/>
    </row>
    <row r="242" spans="1:52">
      <c r="A242" s="444"/>
      <c r="B242" s="444"/>
      <c r="C242" s="444"/>
      <c r="D242" s="444"/>
      <c r="E242" s="444"/>
      <c r="F242" s="444"/>
      <c r="G242" s="444"/>
      <c r="H242" s="444"/>
      <c r="I242" s="444"/>
      <c r="J242" s="444"/>
      <c r="K242" s="444"/>
      <c r="L242" s="444"/>
      <c r="M242" s="444"/>
      <c r="N242" s="444"/>
      <c r="O242" s="444"/>
      <c r="P242" s="444"/>
      <c r="Q242" s="444"/>
      <c r="R242" s="444"/>
      <c r="S242" s="444"/>
      <c r="T242" s="444"/>
      <c r="U242" s="444"/>
      <c r="V242" s="444"/>
      <c r="W242" s="444"/>
      <c r="X242" s="444"/>
      <c r="Y242" s="444"/>
      <c r="Z242" s="444"/>
      <c r="AA242" s="444"/>
      <c r="AB242" s="444"/>
      <c r="AC242" s="444"/>
      <c r="AD242" s="444"/>
      <c r="AE242" s="444"/>
      <c r="AF242" s="444"/>
      <c r="AG242" s="444"/>
      <c r="AH242" s="444"/>
      <c r="AI242" s="444"/>
      <c r="AJ242" s="444"/>
      <c r="AK242" s="444"/>
      <c r="AL242" s="444"/>
      <c r="AM242" s="444"/>
      <c r="AN242" s="444"/>
      <c r="AO242" s="444"/>
      <c r="AP242" s="444"/>
      <c r="AQ242" s="444"/>
      <c r="AR242" s="444"/>
      <c r="AS242" s="444"/>
      <c r="AT242" s="444"/>
      <c r="AU242" s="444"/>
      <c r="AV242" s="444"/>
      <c r="AW242" s="444"/>
      <c r="AX242" s="444"/>
      <c r="AY242" s="444"/>
      <c r="AZ242" s="444"/>
    </row>
    <row r="243" spans="1:52">
      <c r="A243" s="444"/>
      <c r="B243" s="444"/>
      <c r="C243" s="444"/>
      <c r="D243" s="444"/>
      <c r="E243" s="444"/>
      <c r="F243" s="444"/>
      <c r="G243" s="444"/>
      <c r="H243" s="444"/>
      <c r="I243" s="444"/>
      <c r="J243" s="444"/>
      <c r="K243" s="444"/>
      <c r="L243" s="444"/>
      <c r="M243" s="444"/>
      <c r="N243" s="444"/>
      <c r="O243" s="444"/>
      <c r="P243" s="444"/>
      <c r="Q243" s="444"/>
      <c r="R243" s="444"/>
      <c r="S243" s="444"/>
      <c r="T243" s="444"/>
      <c r="U243" s="444"/>
      <c r="V243" s="444"/>
      <c r="W243" s="444"/>
      <c r="X243" s="444"/>
      <c r="Y243" s="444"/>
      <c r="Z243" s="444"/>
      <c r="AA243" s="444"/>
      <c r="AB243" s="444"/>
      <c r="AC243" s="444"/>
      <c r="AD243" s="444"/>
      <c r="AE243" s="444"/>
      <c r="AF243" s="444"/>
      <c r="AG243" s="444"/>
      <c r="AH243" s="444"/>
      <c r="AI243" s="444"/>
      <c r="AJ243" s="444"/>
      <c r="AK243" s="444"/>
      <c r="AL243" s="444"/>
      <c r="AM243" s="444"/>
      <c r="AN243" s="444"/>
      <c r="AO243" s="444"/>
      <c r="AP243" s="444"/>
      <c r="AQ243" s="444"/>
      <c r="AR243" s="444"/>
      <c r="AS243" s="444"/>
      <c r="AT243" s="444"/>
      <c r="AU243" s="444"/>
      <c r="AV243" s="444"/>
      <c r="AW243" s="444"/>
      <c r="AX243" s="444"/>
      <c r="AY243" s="444"/>
      <c r="AZ243" s="444"/>
    </row>
    <row r="244" spans="1:52">
      <c r="A244" s="444"/>
      <c r="B244" s="444"/>
      <c r="C244" s="444"/>
      <c r="D244" s="444"/>
      <c r="E244" s="444"/>
      <c r="F244" s="444"/>
      <c r="G244" s="444"/>
      <c r="H244" s="444"/>
      <c r="I244" s="444"/>
      <c r="J244" s="444"/>
      <c r="K244" s="444"/>
      <c r="L244" s="444"/>
      <c r="M244" s="444"/>
      <c r="N244" s="444"/>
      <c r="O244" s="444"/>
      <c r="P244" s="444"/>
      <c r="Q244" s="444"/>
      <c r="R244" s="444"/>
      <c r="S244" s="444"/>
      <c r="T244" s="444"/>
      <c r="U244" s="444"/>
      <c r="V244" s="444"/>
      <c r="W244" s="444"/>
      <c r="X244" s="444"/>
      <c r="Y244" s="444"/>
      <c r="Z244" s="444"/>
      <c r="AA244" s="444"/>
      <c r="AB244" s="444"/>
      <c r="AC244" s="444"/>
      <c r="AD244" s="444"/>
      <c r="AE244" s="444"/>
      <c r="AF244" s="444"/>
      <c r="AG244" s="444"/>
      <c r="AH244" s="444"/>
      <c r="AI244" s="444"/>
      <c r="AJ244" s="444"/>
      <c r="AK244" s="444"/>
      <c r="AL244" s="444"/>
      <c r="AM244" s="444"/>
      <c r="AN244" s="444"/>
      <c r="AO244" s="444"/>
      <c r="AP244" s="444"/>
      <c r="AQ244" s="444"/>
      <c r="AR244" s="444"/>
      <c r="AS244" s="444"/>
      <c r="AT244" s="444"/>
      <c r="AU244" s="444"/>
      <c r="AV244" s="444"/>
      <c r="AW244" s="444"/>
      <c r="AX244" s="444"/>
      <c r="AY244" s="444"/>
      <c r="AZ244" s="444"/>
    </row>
    <row r="245" spans="1:52">
      <c r="A245" s="444"/>
      <c r="B245" s="444"/>
      <c r="C245" s="444"/>
      <c r="D245" s="444"/>
      <c r="E245" s="444"/>
      <c r="F245" s="444"/>
      <c r="G245" s="444"/>
      <c r="H245" s="444"/>
      <c r="I245" s="444"/>
      <c r="J245" s="444"/>
      <c r="K245" s="444"/>
      <c r="L245" s="444"/>
      <c r="M245" s="444"/>
      <c r="N245" s="444"/>
      <c r="O245" s="444"/>
      <c r="P245" s="444"/>
      <c r="Q245" s="444"/>
      <c r="R245" s="444"/>
      <c r="S245" s="444"/>
      <c r="T245" s="444"/>
      <c r="U245" s="444"/>
      <c r="V245" s="444"/>
      <c r="W245" s="444"/>
      <c r="X245" s="444"/>
      <c r="Y245" s="444"/>
      <c r="Z245" s="444"/>
      <c r="AA245" s="444"/>
      <c r="AB245" s="444"/>
      <c r="AC245" s="444"/>
      <c r="AD245" s="444"/>
      <c r="AE245" s="444"/>
      <c r="AF245" s="444"/>
      <c r="AG245" s="444"/>
      <c r="AH245" s="444"/>
      <c r="AI245" s="444"/>
      <c r="AJ245" s="444"/>
      <c r="AK245" s="444"/>
      <c r="AL245" s="444"/>
      <c r="AM245" s="444"/>
      <c r="AN245" s="444"/>
      <c r="AO245" s="444"/>
      <c r="AP245" s="444"/>
      <c r="AQ245" s="444"/>
      <c r="AR245" s="444"/>
      <c r="AS245" s="444"/>
      <c r="AT245" s="444"/>
      <c r="AU245" s="444"/>
      <c r="AV245" s="444"/>
      <c r="AW245" s="444"/>
      <c r="AX245" s="444"/>
      <c r="AY245" s="444"/>
      <c r="AZ245" s="444"/>
    </row>
    <row r="246" spans="1:52">
      <c r="A246" s="444"/>
      <c r="B246" s="444"/>
      <c r="C246" s="444"/>
      <c r="D246" s="444"/>
      <c r="E246" s="444"/>
      <c r="F246" s="444"/>
      <c r="G246" s="444"/>
      <c r="H246" s="444"/>
      <c r="I246" s="444"/>
      <c r="J246" s="444"/>
      <c r="K246" s="444"/>
      <c r="L246" s="444"/>
      <c r="M246" s="444"/>
      <c r="N246" s="444"/>
      <c r="O246" s="444"/>
      <c r="P246" s="444"/>
      <c r="Q246" s="444"/>
      <c r="R246" s="444"/>
      <c r="S246" s="444"/>
      <c r="T246" s="444"/>
      <c r="U246" s="444"/>
      <c r="V246" s="444"/>
      <c r="W246" s="444"/>
      <c r="X246" s="444"/>
      <c r="Y246" s="444"/>
      <c r="Z246" s="444"/>
      <c r="AA246" s="444"/>
      <c r="AB246" s="444"/>
      <c r="AC246" s="444"/>
      <c r="AD246" s="444"/>
      <c r="AE246" s="444"/>
      <c r="AF246" s="444"/>
      <c r="AG246" s="444"/>
      <c r="AH246" s="444"/>
      <c r="AI246" s="444"/>
      <c r="AJ246" s="444"/>
      <c r="AK246" s="444"/>
      <c r="AL246" s="444"/>
      <c r="AM246" s="444"/>
      <c r="AN246" s="444"/>
      <c r="AO246" s="444"/>
      <c r="AP246" s="444"/>
      <c r="AQ246" s="444"/>
      <c r="AR246" s="444"/>
      <c r="AS246" s="444"/>
      <c r="AT246" s="444"/>
      <c r="AU246" s="444"/>
      <c r="AV246" s="444"/>
      <c r="AW246" s="444"/>
      <c r="AX246" s="444"/>
      <c r="AY246" s="444"/>
      <c r="AZ246" s="444"/>
    </row>
    <row r="247" spans="1:52">
      <c r="A247" s="444"/>
      <c r="B247" s="444"/>
      <c r="C247" s="444"/>
      <c r="D247" s="444"/>
      <c r="E247" s="444"/>
      <c r="F247" s="444"/>
      <c r="G247" s="444"/>
      <c r="H247" s="444"/>
      <c r="I247" s="444"/>
      <c r="J247" s="444"/>
      <c r="K247" s="444"/>
      <c r="L247" s="444"/>
      <c r="M247" s="444"/>
      <c r="N247" s="444"/>
      <c r="O247" s="444"/>
      <c r="P247" s="444"/>
      <c r="Q247" s="444"/>
      <c r="R247" s="444"/>
      <c r="S247" s="444"/>
      <c r="T247" s="444"/>
      <c r="U247" s="444"/>
      <c r="V247" s="444"/>
      <c r="W247" s="444"/>
      <c r="X247" s="444"/>
      <c r="Y247" s="444"/>
      <c r="Z247" s="444"/>
      <c r="AA247" s="444"/>
      <c r="AB247" s="444"/>
      <c r="AC247" s="444"/>
      <c r="AD247" s="444"/>
      <c r="AE247" s="444"/>
      <c r="AF247" s="444"/>
      <c r="AG247" s="444"/>
      <c r="AH247" s="444"/>
      <c r="AI247" s="444"/>
      <c r="AJ247" s="444"/>
      <c r="AK247" s="444"/>
      <c r="AL247" s="444"/>
      <c r="AM247" s="444"/>
      <c r="AN247" s="444"/>
      <c r="AO247" s="444"/>
      <c r="AP247" s="444"/>
      <c r="AQ247" s="444"/>
      <c r="AR247" s="444"/>
      <c r="AS247" s="444"/>
      <c r="AT247" s="444"/>
      <c r="AU247" s="444"/>
      <c r="AV247" s="444"/>
      <c r="AW247" s="444"/>
      <c r="AX247" s="444"/>
      <c r="AY247" s="444"/>
      <c r="AZ247" s="444"/>
    </row>
    <row r="248" spans="1:52">
      <c r="A248" s="444"/>
      <c r="B248" s="444"/>
      <c r="C248" s="444"/>
      <c r="D248" s="444"/>
      <c r="E248" s="444"/>
      <c r="F248" s="444"/>
      <c r="G248" s="444"/>
      <c r="H248" s="444"/>
      <c r="I248" s="444"/>
      <c r="J248" s="444"/>
      <c r="K248" s="444"/>
      <c r="L248" s="444"/>
      <c r="M248" s="444"/>
      <c r="N248" s="444"/>
      <c r="O248" s="444"/>
      <c r="P248" s="444"/>
      <c r="Q248" s="444"/>
      <c r="R248" s="444"/>
      <c r="S248" s="444"/>
      <c r="T248" s="444"/>
      <c r="U248" s="444"/>
      <c r="V248" s="444"/>
      <c r="W248" s="444"/>
      <c r="X248" s="444"/>
      <c r="Y248" s="444"/>
      <c r="Z248" s="444"/>
      <c r="AA248" s="444"/>
      <c r="AB248" s="444"/>
      <c r="AC248" s="444"/>
      <c r="AD248" s="444"/>
      <c r="AE248" s="444"/>
      <c r="AF248" s="444"/>
      <c r="AG248" s="444"/>
      <c r="AH248" s="444"/>
      <c r="AI248" s="444"/>
      <c r="AJ248" s="444"/>
      <c r="AK248" s="444"/>
      <c r="AL248" s="444"/>
      <c r="AM248" s="444"/>
      <c r="AN248" s="444"/>
      <c r="AO248" s="444"/>
      <c r="AP248" s="444"/>
      <c r="AQ248" s="444"/>
      <c r="AR248" s="444"/>
      <c r="AS248" s="444"/>
      <c r="AT248" s="444"/>
      <c r="AU248" s="444"/>
      <c r="AV248" s="444"/>
      <c r="AW248" s="444"/>
      <c r="AX248" s="444"/>
      <c r="AY248" s="444"/>
      <c r="AZ248" s="444"/>
    </row>
    <row r="249" spans="1:52">
      <c r="A249" s="444"/>
      <c r="B249" s="444"/>
      <c r="C249" s="444"/>
      <c r="D249" s="444"/>
      <c r="E249" s="444"/>
      <c r="F249" s="444"/>
      <c r="G249" s="444"/>
      <c r="H249" s="444"/>
      <c r="I249" s="444"/>
      <c r="J249" s="444"/>
      <c r="K249" s="444"/>
      <c r="L249" s="444"/>
      <c r="M249" s="444"/>
      <c r="N249" s="444"/>
      <c r="O249" s="444"/>
      <c r="P249" s="444"/>
      <c r="Q249" s="444"/>
      <c r="R249" s="444"/>
      <c r="S249" s="444"/>
      <c r="T249" s="444"/>
      <c r="U249" s="444"/>
      <c r="V249" s="444"/>
      <c r="W249" s="444"/>
      <c r="X249" s="444"/>
      <c r="Y249" s="444"/>
      <c r="Z249" s="444"/>
      <c r="AA249" s="444"/>
      <c r="AB249" s="444"/>
      <c r="AC249" s="444"/>
      <c r="AD249" s="444"/>
      <c r="AE249" s="444"/>
      <c r="AF249" s="444"/>
      <c r="AG249" s="444"/>
      <c r="AH249" s="444"/>
      <c r="AI249" s="444"/>
      <c r="AJ249" s="444"/>
      <c r="AK249" s="444"/>
      <c r="AL249" s="444"/>
      <c r="AM249" s="444"/>
      <c r="AN249" s="444"/>
      <c r="AO249" s="444"/>
      <c r="AP249" s="444"/>
      <c r="AQ249" s="444"/>
      <c r="AR249" s="444"/>
      <c r="AS249" s="444"/>
      <c r="AT249" s="444"/>
      <c r="AU249" s="444"/>
      <c r="AV249" s="444"/>
      <c r="AW249" s="444"/>
      <c r="AX249" s="444"/>
      <c r="AY249" s="444"/>
      <c r="AZ249" s="444"/>
    </row>
    <row r="250" spans="1:52">
      <c r="A250" s="444"/>
      <c r="B250" s="444"/>
      <c r="C250" s="444"/>
      <c r="D250" s="444"/>
      <c r="E250" s="444"/>
      <c r="F250" s="444"/>
      <c r="G250" s="444"/>
      <c r="H250" s="444"/>
      <c r="I250" s="444"/>
      <c r="J250" s="444"/>
      <c r="K250" s="444"/>
      <c r="L250" s="444"/>
      <c r="M250" s="444"/>
      <c r="N250" s="444"/>
      <c r="O250" s="444"/>
      <c r="P250" s="444"/>
      <c r="Q250" s="444"/>
      <c r="R250" s="444"/>
      <c r="S250" s="444"/>
      <c r="T250" s="444"/>
      <c r="U250" s="444"/>
      <c r="V250" s="444"/>
      <c r="W250" s="444"/>
      <c r="X250" s="444"/>
      <c r="Y250" s="444"/>
      <c r="Z250" s="444"/>
      <c r="AA250" s="444"/>
      <c r="AB250" s="444"/>
      <c r="AC250" s="444"/>
      <c r="AD250" s="444"/>
      <c r="AE250" s="444"/>
      <c r="AF250" s="444"/>
      <c r="AG250" s="444"/>
      <c r="AH250" s="444"/>
      <c r="AI250" s="444"/>
      <c r="AJ250" s="444"/>
      <c r="AK250" s="444"/>
      <c r="AL250" s="444"/>
      <c r="AM250" s="444"/>
      <c r="AN250" s="444"/>
      <c r="AO250" s="444"/>
      <c r="AP250" s="444"/>
      <c r="AQ250" s="444"/>
      <c r="AR250" s="444"/>
      <c r="AS250" s="444"/>
      <c r="AT250" s="444"/>
      <c r="AU250" s="444"/>
      <c r="AV250" s="444"/>
      <c r="AW250" s="444"/>
      <c r="AX250" s="444"/>
      <c r="AY250" s="444"/>
      <c r="AZ250" s="444"/>
    </row>
    <row r="251" spans="1:52">
      <c r="A251" s="444"/>
      <c r="B251" s="444"/>
      <c r="C251" s="444"/>
      <c r="D251" s="444"/>
      <c r="E251" s="444"/>
      <c r="F251" s="444"/>
      <c r="G251" s="444"/>
      <c r="H251" s="444"/>
      <c r="I251" s="444"/>
      <c r="J251" s="444"/>
      <c r="K251" s="444"/>
      <c r="L251" s="444"/>
      <c r="M251" s="444"/>
      <c r="N251" s="444"/>
      <c r="O251" s="444"/>
      <c r="P251" s="444"/>
      <c r="Q251" s="444"/>
      <c r="R251" s="444"/>
      <c r="S251" s="444"/>
      <c r="T251" s="444"/>
      <c r="U251" s="444"/>
      <c r="V251" s="444"/>
      <c r="W251" s="444"/>
      <c r="X251" s="444"/>
      <c r="Y251" s="444"/>
      <c r="Z251" s="444"/>
      <c r="AA251" s="444"/>
      <c r="AB251" s="444"/>
      <c r="AC251" s="444"/>
      <c r="AD251" s="444"/>
      <c r="AE251" s="444"/>
      <c r="AF251" s="444"/>
      <c r="AG251" s="444"/>
      <c r="AH251" s="444"/>
      <c r="AI251" s="444"/>
      <c r="AJ251" s="444"/>
      <c r="AK251" s="444"/>
      <c r="AL251" s="444"/>
      <c r="AM251" s="444"/>
      <c r="AN251" s="444"/>
      <c r="AO251" s="444"/>
      <c r="AP251" s="444"/>
      <c r="AQ251" s="444"/>
      <c r="AR251" s="444"/>
      <c r="AS251" s="444"/>
      <c r="AT251" s="444"/>
      <c r="AU251" s="444"/>
      <c r="AV251" s="444"/>
      <c r="AW251" s="444"/>
      <c r="AX251" s="444"/>
      <c r="AY251" s="444"/>
      <c r="AZ251" s="444"/>
    </row>
    <row r="252" spans="1:52">
      <c r="A252" s="444"/>
      <c r="B252" s="444"/>
      <c r="C252" s="444"/>
      <c r="D252" s="444"/>
      <c r="E252" s="444"/>
      <c r="F252" s="444"/>
      <c r="G252" s="444"/>
      <c r="H252" s="444"/>
      <c r="I252" s="444"/>
      <c r="J252" s="444"/>
      <c r="K252" s="444"/>
      <c r="L252" s="444"/>
      <c r="M252" s="444"/>
      <c r="N252" s="444"/>
      <c r="O252" s="444"/>
      <c r="P252" s="444"/>
      <c r="Q252" s="444"/>
      <c r="R252" s="444"/>
      <c r="S252" s="444"/>
      <c r="T252" s="444"/>
      <c r="U252" s="444"/>
      <c r="V252" s="444"/>
      <c r="W252" s="444"/>
      <c r="X252" s="444"/>
      <c r="Y252" s="444"/>
      <c r="Z252" s="444"/>
      <c r="AA252" s="444"/>
      <c r="AB252" s="444"/>
      <c r="AC252" s="444"/>
      <c r="AD252" s="444"/>
      <c r="AE252" s="444"/>
      <c r="AF252" s="444"/>
      <c r="AG252" s="444"/>
      <c r="AH252" s="444"/>
      <c r="AI252" s="444"/>
      <c r="AJ252" s="444"/>
      <c r="AK252" s="444"/>
      <c r="AL252" s="444"/>
      <c r="AM252" s="444"/>
      <c r="AN252" s="444"/>
      <c r="AO252" s="444"/>
      <c r="AP252" s="444"/>
      <c r="AQ252" s="444"/>
      <c r="AR252" s="444"/>
      <c r="AS252" s="444"/>
      <c r="AT252" s="444"/>
      <c r="AU252" s="444"/>
      <c r="AV252" s="444"/>
      <c r="AW252" s="444"/>
      <c r="AX252" s="444"/>
      <c r="AY252" s="444"/>
      <c r="AZ252" s="444"/>
    </row>
    <row r="253" spans="1:52">
      <c r="A253" s="444"/>
      <c r="B253" s="444"/>
      <c r="C253" s="444"/>
      <c r="D253" s="444"/>
      <c r="E253" s="444"/>
      <c r="F253" s="444"/>
      <c r="G253" s="444"/>
      <c r="H253" s="444"/>
      <c r="I253" s="444"/>
      <c r="J253" s="444"/>
      <c r="K253" s="444"/>
      <c r="L253" s="444"/>
      <c r="M253" s="444"/>
      <c r="N253" s="444"/>
      <c r="O253" s="444"/>
      <c r="P253" s="444"/>
      <c r="Q253" s="444"/>
      <c r="R253" s="444"/>
      <c r="S253" s="444"/>
      <c r="T253" s="444"/>
      <c r="U253" s="444"/>
      <c r="V253" s="444"/>
      <c r="W253" s="444"/>
      <c r="X253" s="444"/>
      <c r="Y253" s="444"/>
      <c r="Z253" s="444"/>
      <c r="AA253" s="444"/>
      <c r="AB253" s="444"/>
      <c r="AC253" s="444"/>
      <c r="AD253" s="444"/>
      <c r="AE253" s="444"/>
      <c r="AF253" s="444"/>
      <c r="AG253" s="444"/>
      <c r="AH253" s="444"/>
      <c r="AI253" s="444"/>
      <c r="AJ253" s="444"/>
      <c r="AK253" s="444"/>
      <c r="AL253" s="444"/>
      <c r="AM253" s="444"/>
      <c r="AN253" s="444"/>
      <c r="AO253" s="444"/>
      <c r="AP253" s="444"/>
      <c r="AQ253" s="444"/>
      <c r="AR253" s="444"/>
      <c r="AS253" s="444"/>
      <c r="AT253" s="444"/>
      <c r="AU253" s="444"/>
      <c r="AV253" s="444"/>
      <c r="AW253" s="444"/>
      <c r="AX253" s="444"/>
      <c r="AY253" s="444"/>
      <c r="AZ253" s="444"/>
    </row>
    <row r="254" spans="1:52">
      <c r="A254" s="444"/>
      <c r="B254" s="444"/>
      <c r="C254" s="444"/>
      <c r="D254" s="444"/>
      <c r="E254" s="444"/>
      <c r="F254" s="444"/>
      <c r="G254" s="444"/>
      <c r="H254" s="444"/>
      <c r="I254" s="444"/>
      <c r="J254" s="444"/>
      <c r="K254" s="444"/>
      <c r="L254" s="444"/>
      <c r="M254" s="444"/>
      <c r="N254" s="444"/>
      <c r="O254" s="444"/>
      <c r="P254" s="444"/>
      <c r="Q254" s="444"/>
      <c r="R254" s="444"/>
      <c r="S254" s="444"/>
      <c r="T254" s="444"/>
      <c r="U254" s="444"/>
      <c r="V254" s="444"/>
      <c r="W254" s="444"/>
      <c r="X254" s="444"/>
      <c r="Y254" s="444"/>
      <c r="Z254" s="444"/>
      <c r="AA254" s="444"/>
      <c r="AB254" s="444"/>
      <c r="AC254" s="444"/>
      <c r="AD254" s="444"/>
      <c r="AE254" s="444"/>
      <c r="AF254" s="444"/>
      <c r="AG254" s="444"/>
      <c r="AH254" s="444"/>
      <c r="AI254" s="444"/>
      <c r="AJ254" s="444"/>
      <c r="AK254" s="444"/>
      <c r="AL254" s="444"/>
      <c r="AM254" s="444"/>
      <c r="AN254" s="444"/>
      <c r="AO254" s="444"/>
      <c r="AP254" s="444"/>
      <c r="AQ254" s="444"/>
      <c r="AR254" s="444"/>
      <c r="AS254" s="444"/>
      <c r="AT254" s="444"/>
      <c r="AU254" s="444"/>
      <c r="AV254" s="444"/>
      <c r="AW254" s="444"/>
      <c r="AX254" s="444"/>
      <c r="AY254" s="444"/>
      <c r="AZ254" s="444"/>
    </row>
    <row r="255" spans="1:52">
      <c r="A255" s="444"/>
      <c r="B255" s="444"/>
      <c r="C255" s="444"/>
      <c r="D255" s="444"/>
      <c r="E255" s="444"/>
      <c r="F255" s="444"/>
      <c r="G255" s="444"/>
      <c r="H255" s="444"/>
      <c r="I255" s="444"/>
      <c r="J255" s="444"/>
      <c r="K255" s="444"/>
      <c r="L255" s="444"/>
      <c r="M255" s="444"/>
      <c r="N255" s="444"/>
      <c r="O255" s="444"/>
      <c r="P255" s="444"/>
      <c r="Q255" s="444"/>
      <c r="R255" s="444"/>
      <c r="S255" s="444"/>
      <c r="T255" s="444"/>
      <c r="U255" s="444"/>
      <c r="V255" s="444"/>
      <c r="W255" s="444"/>
      <c r="X255" s="444"/>
      <c r="Y255" s="444"/>
      <c r="Z255" s="444"/>
      <c r="AA255" s="444"/>
      <c r="AB255" s="444"/>
      <c r="AC255" s="444"/>
      <c r="AD255" s="444"/>
      <c r="AE255" s="444"/>
      <c r="AF255" s="444"/>
      <c r="AG255" s="444"/>
      <c r="AH255" s="444"/>
      <c r="AI255" s="444"/>
      <c r="AJ255" s="444"/>
      <c r="AK255" s="444"/>
      <c r="AL255" s="444"/>
      <c r="AM255" s="444"/>
      <c r="AN255" s="444"/>
      <c r="AO255" s="444"/>
      <c r="AP255" s="444"/>
      <c r="AQ255" s="444"/>
      <c r="AR255" s="444"/>
      <c r="AS255" s="444"/>
      <c r="AT255" s="444"/>
      <c r="AU255" s="444"/>
      <c r="AV255" s="444"/>
      <c r="AW255" s="444"/>
      <c r="AX255" s="444"/>
      <c r="AY255" s="444"/>
      <c r="AZ255" s="444"/>
    </row>
    <row r="256" spans="1:52">
      <c r="A256" s="444"/>
      <c r="B256" s="444"/>
      <c r="C256" s="444"/>
      <c r="D256" s="444"/>
      <c r="E256" s="444"/>
      <c r="F256" s="444"/>
      <c r="G256" s="444"/>
      <c r="H256" s="444"/>
      <c r="I256" s="444"/>
      <c r="J256" s="444"/>
      <c r="K256" s="444"/>
      <c r="L256" s="444"/>
      <c r="M256" s="444"/>
      <c r="N256" s="444"/>
      <c r="O256" s="444"/>
      <c r="P256" s="444"/>
      <c r="Q256" s="444"/>
      <c r="R256" s="444"/>
      <c r="S256" s="444"/>
      <c r="T256" s="444"/>
      <c r="U256" s="444"/>
      <c r="V256" s="444"/>
      <c r="W256" s="444"/>
      <c r="X256" s="444"/>
      <c r="Y256" s="444"/>
      <c r="Z256" s="444"/>
      <c r="AA256" s="444"/>
      <c r="AB256" s="444"/>
      <c r="AC256" s="444"/>
      <c r="AD256" s="444"/>
      <c r="AE256" s="444"/>
      <c r="AF256" s="444"/>
      <c r="AG256" s="444"/>
      <c r="AH256" s="444"/>
      <c r="AI256" s="444"/>
      <c r="AJ256" s="444"/>
      <c r="AK256" s="444"/>
      <c r="AL256" s="444"/>
      <c r="AM256" s="444"/>
      <c r="AN256" s="444"/>
      <c r="AO256" s="444"/>
      <c r="AP256" s="444"/>
      <c r="AQ256" s="444"/>
      <c r="AR256" s="444"/>
      <c r="AS256" s="444"/>
      <c r="AT256" s="444"/>
      <c r="AU256" s="444"/>
      <c r="AV256" s="444"/>
      <c r="AW256" s="444"/>
      <c r="AX256" s="444"/>
      <c r="AY256" s="444"/>
      <c r="AZ256" s="444"/>
    </row>
    <row r="257" spans="1:52">
      <c r="A257" s="444"/>
      <c r="B257" s="444"/>
      <c r="C257" s="444"/>
      <c r="D257" s="444"/>
      <c r="E257" s="444"/>
      <c r="F257" s="444"/>
      <c r="G257" s="444"/>
      <c r="H257" s="444"/>
      <c r="I257" s="444"/>
      <c r="J257" s="444"/>
      <c r="K257" s="444"/>
      <c r="L257" s="444"/>
      <c r="M257" s="444"/>
      <c r="N257" s="444"/>
      <c r="O257" s="444"/>
      <c r="P257" s="444"/>
      <c r="Q257" s="444"/>
      <c r="R257" s="444"/>
      <c r="S257" s="444"/>
      <c r="T257" s="444"/>
      <c r="U257" s="444"/>
      <c r="V257" s="444"/>
      <c r="W257" s="444"/>
      <c r="X257" s="444"/>
      <c r="Y257" s="444"/>
      <c r="Z257" s="444"/>
      <c r="AA257" s="444"/>
      <c r="AB257" s="444"/>
      <c r="AC257" s="444"/>
      <c r="AD257" s="444"/>
      <c r="AE257" s="444"/>
      <c r="AF257" s="444"/>
      <c r="AG257" s="444"/>
      <c r="AH257" s="444"/>
      <c r="AI257" s="444"/>
      <c r="AJ257" s="444"/>
      <c r="AK257" s="444"/>
      <c r="AL257" s="444"/>
      <c r="AM257" s="444"/>
      <c r="AN257" s="444"/>
      <c r="AO257" s="444"/>
      <c r="AP257" s="444"/>
      <c r="AQ257" s="444"/>
      <c r="AR257" s="444"/>
      <c r="AS257" s="444"/>
      <c r="AT257" s="444"/>
      <c r="AU257" s="444"/>
      <c r="AV257" s="444"/>
      <c r="AW257" s="444"/>
      <c r="AX257" s="444"/>
      <c r="AY257" s="444"/>
      <c r="AZ257" s="444"/>
    </row>
    <row r="258" spans="1:52">
      <c r="A258" s="444"/>
      <c r="B258" s="444"/>
      <c r="C258" s="444"/>
      <c r="D258" s="444"/>
      <c r="E258" s="444"/>
      <c r="F258" s="444"/>
      <c r="G258" s="444"/>
      <c r="H258" s="444"/>
      <c r="I258" s="444"/>
      <c r="J258" s="444"/>
      <c r="K258" s="444"/>
      <c r="L258" s="444"/>
      <c r="M258" s="444"/>
      <c r="N258" s="444"/>
      <c r="O258" s="444"/>
      <c r="P258" s="444"/>
      <c r="Q258" s="444"/>
      <c r="R258" s="444"/>
      <c r="S258" s="444"/>
      <c r="T258" s="444"/>
      <c r="U258" s="444"/>
      <c r="V258" s="444"/>
      <c r="W258" s="444"/>
      <c r="X258" s="444"/>
      <c r="Y258" s="444"/>
      <c r="Z258" s="444"/>
      <c r="AA258" s="444"/>
      <c r="AB258" s="444"/>
      <c r="AC258" s="444"/>
      <c r="AD258" s="444"/>
      <c r="AE258" s="444"/>
      <c r="AF258" s="444"/>
      <c r="AG258" s="444"/>
      <c r="AH258" s="444"/>
      <c r="AI258" s="444"/>
      <c r="AJ258" s="444"/>
      <c r="AK258" s="444"/>
      <c r="AL258" s="444"/>
      <c r="AM258" s="444"/>
      <c r="AN258" s="444"/>
      <c r="AO258" s="444"/>
      <c r="AP258" s="444"/>
      <c r="AQ258" s="444"/>
      <c r="AR258" s="444"/>
      <c r="AS258" s="444"/>
      <c r="AT258" s="444"/>
      <c r="AU258" s="444"/>
      <c r="AV258" s="444"/>
      <c r="AW258" s="444"/>
      <c r="AX258" s="444"/>
      <c r="AY258" s="444"/>
      <c r="AZ258" s="444"/>
    </row>
    <row r="259" spans="1:52">
      <c r="A259" s="444"/>
      <c r="B259" s="444"/>
      <c r="C259" s="444"/>
      <c r="D259" s="444"/>
      <c r="E259" s="444"/>
      <c r="F259" s="444"/>
      <c r="G259" s="444"/>
      <c r="H259" s="444"/>
      <c r="I259" s="444"/>
      <c r="J259" s="444"/>
      <c r="K259" s="444"/>
      <c r="L259" s="444"/>
      <c r="M259" s="444"/>
      <c r="N259" s="444"/>
      <c r="O259" s="444"/>
      <c r="P259" s="444"/>
      <c r="Q259" s="444"/>
      <c r="R259" s="444"/>
      <c r="S259" s="444"/>
      <c r="T259" s="444"/>
      <c r="U259" s="444"/>
      <c r="V259" s="444"/>
      <c r="W259" s="444"/>
      <c r="X259" s="444"/>
      <c r="Y259" s="444"/>
      <c r="Z259" s="444"/>
      <c r="AA259" s="444"/>
      <c r="AB259" s="444"/>
      <c r="AC259" s="444"/>
      <c r="AD259" s="444"/>
      <c r="AE259" s="444"/>
      <c r="AF259" s="444"/>
      <c r="AG259" s="444"/>
      <c r="AH259" s="444"/>
      <c r="AI259" s="444"/>
      <c r="AJ259" s="444"/>
      <c r="AK259" s="444"/>
      <c r="AL259" s="444"/>
      <c r="AM259" s="444"/>
      <c r="AN259" s="444"/>
      <c r="AO259" s="444"/>
      <c r="AP259" s="444"/>
      <c r="AQ259" s="444"/>
      <c r="AR259" s="444"/>
      <c r="AS259" s="444"/>
      <c r="AT259" s="444"/>
      <c r="AU259" s="444"/>
      <c r="AV259" s="444"/>
      <c r="AW259" s="444"/>
      <c r="AX259" s="444"/>
      <c r="AY259" s="444"/>
      <c r="AZ259" s="444"/>
    </row>
    <row r="260" spans="1:52">
      <c r="A260" s="444"/>
      <c r="B260" s="444"/>
      <c r="C260" s="444"/>
      <c r="D260" s="444"/>
      <c r="E260" s="444"/>
      <c r="F260" s="444"/>
      <c r="G260" s="444"/>
      <c r="H260" s="444"/>
      <c r="I260" s="444"/>
      <c r="J260" s="444"/>
      <c r="K260" s="444"/>
      <c r="L260" s="444"/>
      <c r="M260" s="444"/>
      <c r="N260" s="444"/>
      <c r="O260" s="444"/>
      <c r="P260" s="444"/>
      <c r="Q260" s="444"/>
      <c r="R260" s="444"/>
      <c r="S260" s="444"/>
      <c r="T260" s="444"/>
      <c r="U260" s="444"/>
      <c r="V260" s="444"/>
      <c r="W260" s="444"/>
      <c r="X260" s="444"/>
      <c r="Y260" s="444"/>
      <c r="Z260" s="444"/>
      <c r="AA260" s="444"/>
      <c r="AB260" s="444"/>
      <c r="AC260" s="444"/>
      <c r="AD260" s="444"/>
      <c r="AE260" s="444"/>
      <c r="AF260" s="444"/>
      <c r="AG260" s="444"/>
      <c r="AH260" s="444"/>
      <c r="AI260" s="444"/>
      <c r="AJ260" s="444"/>
      <c r="AK260" s="444"/>
      <c r="AL260" s="444"/>
      <c r="AM260" s="444"/>
      <c r="AN260" s="444"/>
      <c r="AO260" s="444"/>
      <c r="AP260" s="444"/>
      <c r="AQ260" s="444"/>
      <c r="AR260" s="444"/>
      <c r="AS260" s="444"/>
      <c r="AT260" s="444"/>
      <c r="AU260" s="444"/>
      <c r="AV260" s="444"/>
      <c r="AW260" s="444"/>
      <c r="AX260" s="444"/>
      <c r="AY260" s="444"/>
      <c r="AZ260" s="444"/>
    </row>
    <row r="261" spans="1:52">
      <c r="A261" s="444"/>
      <c r="B261" s="444"/>
      <c r="C261" s="444"/>
      <c r="D261" s="444"/>
      <c r="E261" s="444"/>
      <c r="F261" s="444"/>
      <c r="G261" s="444"/>
      <c r="H261" s="444"/>
      <c r="I261" s="444"/>
      <c r="J261" s="444"/>
      <c r="K261" s="444"/>
      <c r="L261" s="444"/>
      <c r="M261" s="444"/>
      <c r="N261" s="444"/>
      <c r="O261" s="444"/>
      <c r="P261" s="444"/>
      <c r="Q261" s="444"/>
      <c r="R261" s="444"/>
      <c r="S261" s="444"/>
      <c r="T261" s="444"/>
      <c r="U261" s="444"/>
      <c r="V261" s="444"/>
      <c r="W261" s="444"/>
      <c r="X261" s="444"/>
      <c r="Y261" s="444"/>
      <c r="Z261" s="444"/>
      <c r="AA261" s="444"/>
      <c r="AB261" s="444"/>
      <c r="AC261" s="444"/>
      <c r="AD261" s="444"/>
      <c r="AE261" s="444"/>
      <c r="AF261" s="444"/>
      <c r="AG261" s="444"/>
      <c r="AH261" s="444"/>
      <c r="AI261" s="444"/>
      <c r="AJ261" s="444"/>
      <c r="AK261" s="444"/>
      <c r="AL261" s="444"/>
      <c r="AM261" s="444"/>
      <c r="AN261" s="444"/>
      <c r="AO261" s="444"/>
      <c r="AP261" s="444"/>
      <c r="AQ261" s="444"/>
      <c r="AR261" s="444"/>
      <c r="AS261" s="444"/>
      <c r="AT261" s="444"/>
      <c r="AU261" s="444"/>
      <c r="AV261" s="444"/>
      <c r="AW261" s="444"/>
      <c r="AX261" s="444"/>
      <c r="AY261" s="444"/>
      <c r="AZ261" s="444"/>
    </row>
    <row r="262" spans="1:52">
      <c r="A262" s="444"/>
      <c r="B262" s="444"/>
      <c r="C262" s="444"/>
      <c r="D262" s="444"/>
      <c r="E262" s="444"/>
      <c r="F262" s="444"/>
      <c r="G262" s="444"/>
      <c r="H262" s="444"/>
      <c r="I262" s="444"/>
      <c r="J262" s="444"/>
      <c r="K262" s="444"/>
      <c r="L262" s="444"/>
      <c r="M262" s="444"/>
      <c r="N262" s="444"/>
      <c r="O262" s="444"/>
      <c r="P262" s="444"/>
      <c r="Q262" s="444"/>
      <c r="R262" s="444"/>
      <c r="S262" s="444"/>
      <c r="T262" s="444"/>
      <c r="U262" s="444"/>
      <c r="V262" s="444"/>
      <c r="W262" s="444"/>
      <c r="X262" s="444"/>
      <c r="Y262" s="444"/>
      <c r="Z262" s="444"/>
      <c r="AA262" s="444"/>
      <c r="AB262" s="444"/>
      <c r="AC262" s="444"/>
      <c r="AD262" s="444"/>
      <c r="AE262" s="444"/>
      <c r="AF262" s="444"/>
      <c r="AG262" s="444"/>
      <c r="AH262" s="444"/>
      <c r="AI262" s="444"/>
      <c r="AJ262" s="444"/>
      <c r="AK262" s="444"/>
      <c r="AL262" s="444"/>
      <c r="AM262" s="444"/>
      <c r="AN262" s="444"/>
      <c r="AO262" s="444"/>
      <c r="AP262" s="444"/>
      <c r="AQ262" s="444"/>
      <c r="AR262" s="444"/>
      <c r="AS262" s="444"/>
      <c r="AT262" s="444"/>
      <c r="AU262" s="444"/>
      <c r="AV262" s="444"/>
      <c r="AW262" s="444"/>
      <c r="AX262" s="444"/>
      <c r="AY262" s="444"/>
      <c r="AZ262" s="444"/>
    </row>
    <row r="263" spans="1:52">
      <c r="A263" s="444"/>
      <c r="B263" s="444"/>
      <c r="C263" s="444"/>
      <c r="D263" s="444"/>
      <c r="E263" s="444"/>
      <c r="F263" s="444"/>
      <c r="G263" s="444"/>
      <c r="H263" s="444"/>
      <c r="I263" s="444"/>
      <c r="J263" s="444"/>
      <c r="K263" s="444"/>
      <c r="L263" s="444"/>
      <c r="M263" s="444"/>
      <c r="N263" s="444"/>
      <c r="O263" s="444"/>
      <c r="P263" s="444"/>
      <c r="Q263" s="444"/>
      <c r="R263" s="444"/>
      <c r="S263" s="444"/>
      <c r="T263" s="444"/>
      <c r="U263" s="444"/>
      <c r="V263" s="444"/>
      <c r="W263" s="444"/>
      <c r="X263" s="444"/>
      <c r="Y263" s="444"/>
      <c r="Z263" s="444"/>
      <c r="AA263" s="444"/>
      <c r="AB263" s="444"/>
      <c r="AC263" s="444"/>
      <c r="AD263" s="444"/>
      <c r="AE263" s="444"/>
      <c r="AF263" s="444"/>
      <c r="AG263" s="444"/>
      <c r="AH263" s="444"/>
      <c r="AI263" s="444"/>
      <c r="AJ263" s="444"/>
      <c r="AK263" s="444"/>
      <c r="AL263" s="444"/>
      <c r="AM263" s="444"/>
      <c r="AN263" s="444"/>
      <c r="AO263" s="444"/>
      <c r="AP263" s="444"/>
      <c r="AQ263" s="444"/>
      <c r="AR263" s="444"/>
      <c r="AS263" s="444"/>
      <c r="AT263" s="444"/>
      <c r="AU263" s="444"/>
      <c r="AV263" s="444"/>
      <c r="AW263" s="444"/>
      <c r="AX263" s="444"/>
      <c r="AY263" s="444"/>
      <c r="AZ263" s="444"/>
    </row>
    <row r="264" spans="1:52">
      <c r="A264" s="444"/>
      <c r="B264" s="444"/>
      <c r="C264" s="444"/>
      <c r="D264" s="444"/>
      <c r="E264" s="444"/>
      <c r="F264" s="444"/>
      <c r="G264" s="444"/>
      <c r="H264" s="444"/>
      <c r="I264" s="444"/>
      <c r="J264" s="444"/>
      <c r="K264" s="444"/>
      <c r="L264" s="444"/>
      <c r="M264" s="444"/>
      <c r="N264" s="444"/>
      <c r="O264" s="444"/>
      <c r="P264" s="444"/>
      <c r="Q264" s="444"/>
      <c r="R264" s="444"/>
      <c r="S264" s="444"/>
      <c r="T264" s="444"/>
      <c r="U264" s="444"/>
      <c r="V264" s="444"/>
      <c r="W264" s="444"/>
      <c r="X264" s="444"/>
      <c r="Y264" s="444"/>
      <c r="Z264" s="444"/>
      <c r="AA264" s="444"/>
      <c r="AB264" s="444"/>
      <c r="AC264" s="444"/>
      <c r="AD264" s="444"/>
      <c r="AE264" s="444"/>
      <c r="AF264" s="444"/>
      <c r="AG264" s="444"/>
      <c r="AH264" s="444"/>
      <c r="AI264" s="444"/>
      <c r="AJ264" s="444"/>
      <c r="AK264" s="444"/>
      <c r="AL264" s="444"/>
      <c r="AM264" s="444"/>
      <c r="AN264" s="444"/>
      <c r="AO264" s="444"/>
      <c r="AP264" s="444"/>
      <c r="AQ264" s="444"/>
      <c r="AR264" s="444"/>
      <c r="AS264" s="444"/>
      <c r="AT264" s="444"/>
      <c r="AU264" s="444"/>
      <c r="AV264" s="444"/>
      <c r="AW264" s="444"/>
      <c r="AX264" s="444"/>
      <c r="AY264" s="444"/>
      <c r="AZ264" s="444"/>
    </row>
    <row r="265" spans="1:52">
      <c r="A265" s="444"/>
      <c r="B265" s="444"/>
      <c r="C265" s="444"/>
      <c r="D265" s="444"/>
      <c r="E265" s="444"/>
      <c r="F265" s="444"/>
      <c r="G265" s="444"/>
      <c r="H265" s="444"/>
      <c r="I265" s="444"/>
      <c r="J265" s="444"/>
      <c r="K265" s="444"/>
      <c r="L265" s="444"/>
      <c r="M265" s="444"/>
      <c r="N265" s="444"/>
      <c r="O265" s="444"/>
      <c r="P265" s="444"/>
      <c r="Q265" s="444"/>
      <c r="R265" s="444"/>
      <c r="S265" s="444"/>
      <c r="T265" s="444"/>
      <c r="U265" s="444"/>
      <c r="V265" s="444"/>
      <c r="W265" s="444"/>
      <c r="X265" s="444"/>
      <c r="Y265" s="444"/>
      <c r="Z265" s="444"/>
      <c r="AA265" s="444"/>
      <c r="AB265" s="444"/>
      <c r="AC265" s="444"/>
      <c r="AD265" s="444"/>
      <c r="AE265" s="444"/>
      <c r="AF265" s="444"/>
      <c r="AG265" s="444"/>
      <c r="AH265" s="444"/>
      <c r="AI265" s="444"/>
      <c r="AJ265" s="444"/>
      <c r="AK265" s="444"/>
      <c r="AL265" s="444"/>
      <c r="AM265" s="444"/>
      <c r="AN265" s="444"/>
      <c r="AO265" s="444"/>
      <c r="AP265" s="444"/>
      <c r="AQ265" s="444"/>
      <c r="AR265" s="444"/>
      <c r="AS265" s="444"/>
      <c r="AT265" s="444"/>
      <c r="AU265" s="444"/>
      <c r="AV265" s="444"/>
      <c r="AW265" s="444"/>
      <c r="AX265" s="444"/>
      <c r="AY265" s="444"/>
      <c r="AZ265" s="444"/>
    </row>
    <row r="266" spans="1:52">
      <c r="A266" s="444"/>
      <c r="B266" s="444"/>
      <c r="C266" s="444"/>
      <c r="D266" s="444"/>
      <c r="E266" s="444"/>
      <c r="F266" s="444"/>
      <c r="G266" s="444"/>
      <c r="H266" s="444"/>
      <c r="I266" s="444"/>
      <c r="J266" s="444"/>
      <c r="K266" s="444"/>
      <c r="L266" s="444"/>
      <c r="M266" s="444"/>
      <c r="N266" s="444"/>
      <c r="O266" s="444"/>
      <c r="P266" s="444"/>
      <c r="Q266" s="444"/>
      <c r="R266" s="444"/>
      <c r="S266" s="444"/>
      <c r="T266" s="444"/>
      <c r="U266" s="444"/>
      <c r="V266" s="444"/>
      <c r="W266" s="444"/>
      <c r="X266" s="444"/>
      <c r="Y266" s="444"/>
      <c r="Z266" s="444"/>
      <c r="AA266" s="444"/>
      <c r="AB266" s="444"/>
      <c r="AC266" s="444"/>
      <c r="AD266" s="444"/>
      <c r="AE266" s="444"/>
      <c r="AF266" s="444"/>
      <c r="AG266" s="444"/>
      <c r="AH266" s="444"/>
      <c r="AI266" s="444"/>
      <c r="AJ266" s="444"/>
      <c r="AK266" s="444"/>
      <c r="AL266" s="444"/>
      <c r="AM266" s="444"/>
      <c r="AN266" s="444"/>
      <c r="AO266" s="444"/>
      <c r="AP266" s="444"/>
      <c r="AQ266" s="444"/>
      <c r="AR266" s="444"/>
      <c r="AS266" s="444"/>
      <c r="AT266" s="444"/>
      <c r="AU266" s="444"/>
      <c r="AV266" s="444"/>
      <c r="AW266" s="444"/>
      <c r="AX266" s="444"/>
      <c r="AY266" s="444"/>
      <c r="AZ266" s="444"/>
    </row>
    <row r="267" spans="1:52">
      <c r="A267" s="444"/>
      <c r="B267" s="444"/>
      <c r="C267" s="444"/>
      <c r="D267" s="444"/>
      <c r="E267" s="444"/>
      <c r="F267" s="444"/>
      <c r="G267" s="444"/>
      <c r="H267" s="444"/>
      <c r="I267" s="444"/>
      <c r="J267" s="444"/>
      <c r="K267" s="444"/>
      <c r="L267" s="444"/>
      <c r="M267" s="444"/>
      <c r="N267" s="444"/>
      <c r="O267" s="444"/>
      <c r="P267" s="444"/>
      <c r="Q267" s="444"/>
      <c r="R267" s="444"/>
      <c r="S267" s="444"/>
      <c r="T267" s="444"/>
      <c r="U267" s="444"/>
      <c r="V267" s="444"/>
      <c r="W267" s="444"/>
      <c r="X267" s="444"/>
      <c r="Y267" s="444"/>
      <c r="Z267" s="444"/>
      <c r="AA267" s="444"/>
      <c r="AB267" s="444"/>
      <c r="AC267" s="444"/>
      <c r="AD267" s="444"/>
      <c r="AE267" s="444"/>
      <c r="AF267" s="444"/>
      <c r="AG267" s="444"/>
      <c r="AH267" s="444"/>
      <c r="AI267" s="444"/>
      <c r="AJ267" s="444"/>
      <c r="AK267" s="444"/>
      <c r="AL267" s="444"/>
      <c r="AM267" s="444"/>
      <c r="AN267" s="444"/>
      <c r="AO267" s="444"/>
      <c r="AP267" s="444"/>
      <c r="AQ267" s="444"/>
      <c r="AR267" s="444"/>
      <c r="AS267" s="444"/>
      <c r="AT267" s="444"/>
      <c r="AU267" s="444"/>
      <c r="AV267" s="444"/>
      <c r="AW267" s="444"/>
      <c r="AX267" s="444"/>
      <c r="AY267" s="444"/>
      <c r="AZ267" s="444"/>
    </row>
    <row r="268" spans="1:52">
      <c r="A268" s="444"/>
      <c r="B268" s="444"/>
      <c r="C268" s="444"/>
      <c r="D268" s="444"/>
      <c r="E268" s="444"/>
      <c r="F268" s="444"/>
      <c r="G268" s="444"/>
      <c r="H268" s="444"/>
      <c r="I268" s="444"/>
      <c r="J268" s="444"/>
      <c r="K268" s="444"/>
      <c r="L268" s="444"/>
      <c r="M268" s="444"/>
      <c r="N268" s="444"/>
      <c r="O268" s="444"/>
      <c r="P268" s="444"/>
      <c r="Q268" s="444"/>
      <c r="R268" s="444"/>
      <c r="S268" s="444"/>
      <c r="T268" s="444"/>
      <c r="U268" s="444"/>
      <c r="V268" s="444"/>
      <c r="W268" s="444"/>
      <c r="X268" s="444"/>
      <c r="Y268" s="444"/>
      <c r="Z268" s="444"/>
      <c r="AA268" s="444"/>
      <c r="AB268" s="444"/>
      <c r="AC268" s="444"/>
      <c r="AD268" s="444"/>
      <c r="AE268" s="444"/>
      <c r="AF268" s="444"/>
      <c r="AG268" s="444"/>
      <c r="AH268" s="444"/>
      <c r="AI268" s="444"/>
      <c r="AJ268" s="444"/>
      <c r="AK268" s="444"/>
      <c r="AL268" s="444"/>
      <c r="AM268" s="444"/>
      <c r="AN268" s="444"/>
      <c r="AO268" s="444"/>
      <c r="AP268" s="444"/>
      <c r="AQ268" s="444"/>
      <c r="AR268" s="444"/>
      <c r="AS268" s="444"/>
      <c r="AT268" s="444"/>
      <c r="AU268" s="444"/>
      <c r="AV268" s="444"/>
      <c r="AW268" s="444"/>
      <c r="AX268" s="444"/>
      <c r="AY268" s="444"/>
      <c r="AZ268" s="444"/>
    </row>
    <row r="269" spans="1:52">
      <c r="A269" s="444"/>
      <c r="B269" s="444"/>
      <c r="C269" s="444"/>
      <c r="D269" s="444"/>
      <c r="E269" s="444"/>
      <c r="F269" s="444"/>
      <c r="G269" s="444"/>
      <c r="H269" s="444"/>
      <c r="I269" s="444"/>
      <c r="J269" s="444"/>
      <c r="K269" s="444"/>
      <c r="L269" s="444"/>
      <c r="M269" s="444"/>
      <c r="N269" s="444"/>
      <c r="O269" s="444"/>
      <c r="P269" s="444"/>
      <c r="Q269" s="444"/>
      <c r="R269" s="444"/>
      <c r="S269" s="444"/>
      <c r="T269" s="444"/>
      <c r="U269" s="444"/>
      <c r="V269" s="444"/>
      <c r="W269" s="444"/>
      <c r="X269" s="444"/>
      <c r="Y269" s="444"/>
      <c r="Z269" s="444"/>
      <c r="AA269" s="444"/>
      <c r="AB269" s="444"/>
      <c r="AC269" s="444"/>
      <c r="AD269" s="444"/>
      <c r="AE269" s="444"/>
      <c r="AF269" s="444"/>
      <c r="AG269" s="444"/>
      <c r="AH269" s="444"/>
      <c r="AI269" s="444"/>
      <c r="AJ269" s="444"/>
      <c r="AK269" s="444"/>
      <c r="AL269" s="444"/>
      <c r="AM269" s="444"/>
      <c r="AN269" s="444"/>
      <c r="AO269" s="444"/>
      <c r="AP269" s="444"/>
      <c r="AQ269" s="444"/>
      <c r="AR269" s="444"/>
      <c r="AS269" s="444"/>
      <c r="AT269" s="444"/>
      <c r="AU269" s="444"/>
      <c r="AV269" s="444"/>
      <c r="AW269" s="444"/>
      <c r="AX269" s="444"/>
      <c r="AY269" s="444"/>
      <c r="AZ269" s="444"/>
    </row>
    <row r="270" spans="1:52">
      <c r="A270" s="444"/>
      <c r="B270" s="444"/>
      <c r="C270" s="444"/>
      <c r="D270" s="444"/>
      <c r="E270" s="444"/>
      <c r="F270" s="444"/>
      <c r="G270" s="444"/>
      <c r="H270" s="444"/>
      <c r="I270" s="444"/>
      <c r="J270" s="444"/>
      <c r="K270" s="444"/>
      <c r="L270" s="444"/>
      <c r="M270" s="444"/>
      <c r="N270" s="444"/>
      <c r="O270" s="444"/>
      <c r="P270" s="444"/>
      <c r="Q270" s="444"/>
      <c r="R270" s="444"/>
      <c r="S270" s="444"/>
      <c r="T270" s="444"/>
      <c r="U270" s="444"/>
      <c r="V270" s="444"/>
      <c r="W270" s="444"/>
      <c r="X270" s="444"/>
      <c r="Y270" s="444"/>
      <c r="Z270" s="444"/>
      <c r="AA270" s="444"/>
      <c r="AB270" s="444"/>
      <c r="AC270" s="444"/>
      <c r="AD270" s="444"/>
      <c r="AE270" s="444"/>
      <c r="AF270" s="444"/>
      <c r="AG270" s="444"/>
      <c r="AH270" s="444"/>
      <c r="AI270" s="444"/>
      <c r="AJ270" s="444"/>
      <c r="AK270" s="444"/>
      <c r="AL270" s="444"/>
      <c r="AM270" s="444"/>
      <c r="AN270" s="444"/>
      <c r="AO270" s="444"/>
      <c r="AP270" s="444"/>
      <c r="AQ270" s="444"/>
      <c r="AR270" s="444"/>
      <c r="AS270" s="444"/>
      <c r="AT270" s="444"/>
      <c r="AU270" s="444"/>
      <c r="AV270" s="444"/>
      <c r="AW270" s="444"/>
      <c r="AX270" s="444"/>
      <c r="AY270" s="444"/>
      <c r="AZ270" s="444"/>
    </row>
    <row r="271" spans="1:52">
      <c r="A271" s="444"/>
      <c r="B271" s="444"/>
      <c r="C271" s="444"/>
      <c r="D271" s="444"/>
      <c r="E271" s="444"/>
      <c r="F271" s="444"/>
      <c r="G271" s="444"/>
      <c r="H271" s="444"/>
      <c r="I271" s="444"/>
      <c r="J271" s="444"/>
      <c r="K271" s="444"/>
      <c r="L271" s="444"/>
      <c r="M271" s="444"/>
      <c r="N271" s="444"/>
      <c r="O271" s="444"/>
      <c r="P271" s="444"/>
      <c r="Q271" s="444"/>
      <c r="R271" s="444"/>
      <c r="S271" s="444"/>
      <c r="T271" s="444"/>
      <c r="U271" s="444"/>
      <c r="V271" s="444"/>
      <c r="W271" s="444"/>
      <c r="X271" s="444"/>
      <c r="Y271" s="444"/>
      <c r="Z271" s="444"/>
      <c r="AA271" s="444"/>
      <c r="AB271" s="444"/>
      <c r="AC271" s="444"/>
      <c r="AD271" s="444"/>
      <c r="AE271" s="444"/>
      <c r="AF271" s="444"/>
      <c r="AG271" s="444"/>
      <c r="AH271" s="444"/>
      <c r="AI271" s="444"/>
      <c r="AJ271" s="444"/>
      <c r="AK271" s="444"/>
      <c r="AL271" s="444"/>
      <c r="AM271" s="444"/>
      <c r="AN271" s="444"/>
      <c r="AO271" s="444"/>
      <c r="AP271" s="444"/>
      <c r="AQ271" s="444"/>
      <c r="AR271" s="444"/>
      <c r="AS271" s="444"/>
      <c r="AT271" s="444"/>
      <c r="AU271" s="444"/>
      <c r="AV271" s="444"/>
      <c r="AW271" s="444"/>
      <c r="AX271" s="444"/>
      <c r="AY271" s="444"/>
      <c r="AZ271" s="444"/>
    </row>
    <row r="272" spans="1:52">
      <c r="A272" s="444"/>
      <c r="B272" s="444"/>
      <c r="C272" s="444"/>
      <c r="D272" s="444"/>
      <c r="E272" s="444"/>
      <c r="F272" s="444"/>
      <c r="G272" s="444"/>
      <c r="H272" s="444"/>
      <c r="I272" s="444"/>
      <c r="J272" s="444"/>
      <c r="K272" s="444"/>
      <c r="L272" s="444"/>
      <c r="M272" s="444"/>
      <c r="N272" s="444"/>
      <c r="O272" s="444"/>
      <c r="P272" s="444"/>
      <c r="Q272" s="444"/>
      <c r="R272" s="444"/>
      <c r="S272" s="444"/>
      <c r="T272" s="444"/>
      <c r="U272" s="444"/>
      <c r="V272" s="444"/>
      <c r="W272" s="444"/>
      <c r="X272" s="444"/>
      <c r="Y272" s="444"/>
      <c r="Z272" s="444"/>
      <c r="AA272" s="444"/>
      <c r="AB272" s="444"/>
      <c r="AC272" s="444"/>
      <c r="AD272" s="444"/>
      <c r="AE272" s="444"/>
      <c r="AF272" s="444"/>
      <c r="AG272" s="444"/>
      <c r="AH272" s="444"/>
      <c r="AI272" s="444"/>
      <c r="AJ272" s="444"/>
      <c r="AK272" s="444"/>
      <c r="AL272" s="444"/>
      <c r="AM272" s="444"/>
      <c r="AN272" s="444"/>
      <c r="AO272" s="444"/>
      <c r="AP272" s="444"/>
      <c r="AQ272" s="444"/>
      <c r="AR272" s="444"/>
      <c r="AS272" s="444"/>
      <c r="AT272" s="444"/>
      <c r="AU272" s="444"/>
      <c r="AV272" s="444"/>
      <c r="AW272" s="444"/>
      <c r="AX272" s="444"/>
      <c r="AY272" s="444"/>
      <c r="AZ272" s="444"/>
    </row>
    <row r="273" spans="1:52">
      <c r="A273" s="444"/>
      <c r="B273" s="444"/>
      <c r="C273" s="444"/>
      <c r="D273" s="444"/>
      <c r="E273" s="444"/>
      <c r="F273" s="444"/>
      <c r="G273" s="444"/>
      <c r="H273" s="444"/>
      <c r="I273" s="444"/>
      <c r="J273" s="444"/>
      <c r="K273" s="444"/>
      <c r="L273" s="444"/>
      <c r="M273" s="444"/>
      <c r="N273" s="444"/>
      <c r="O273" s="444"/>
      <c r="P273" s="444"/>
      <c r="Q273" s="444"/>
      <c r="R273" s="444"/>
      <c r="S273" s="444"/>
      <c r="T273" s="444"/>
      <c r="U273" s="444"/>
      <c r="V273" s="444"/>
      <c r="W273" s="444"/>
      <c r="X273" s="444"/>
      <c r="Y273" s="444"/>
      <c r="Z273" s="444"/>
      <c r="AA273" s="444"/>
      <c r="AB273" s="444"/>
      <c r="AC273" s="444"/>
      <c r="AD273" s="444"/>
      <c r="AE273" s="444"/>
      <c r="AF273" s="444"/>
      <c r="AG273" s="444"/>
      <c r="AH273" s="444"/>
      <c r="AI273" s="444"/>
      <c r="AJ273" s="444"/>
      <c r="AK273" s="444"/>
      <c r="AL273" s="444"/>
      <c r="AM273" s="444"/>
      <c r="AN273" s="444"/>
      <c r="AO273" s="444"/>
      <c r="AP273" s="444"/>
      <c r="AQ273" s="444"/>
      <c r="AR273" s="444"/>
      <c r="AS273" s="444"/>
      <c r="AT273" s="444"/>
      <c r="AU273" s="444"/>
      <c r="AV273" s="444"/>
      <c r="AW273" s="444"/>
      <c r="AX273" s="444"/>
      <c r="AY273" s="444"/>
      <c r="AZ273" s="444"/>
    </row>
    <row r="274" spans="1:52">
      <c r="A274" s="444"/>
      <c r="B274" s="444"/>
      <c r="C274" s="444"/>
      <c r="D274" s="444"/>
      <c r="E274" s="444"/>
      <c r="F274" s="444"/>
      <c r="G274" s="444"/>
      <c r="H274" s="444"/>
      <c r="I274" s="444"/>
      <c r="J274" s="444"/>
      <c r="K274" s="444"/>
      <c r="L274" s="444"/>
      <c r="M274" s="444"/>
      <c r="N274" s="444"/>
      <c r="O274" s="444"/>
      <c r="P274" s="444"/>
      <c r="Q274" s="444"/>
      <c r="R274" s="444"/>
      <c r="S274" s="444"/>
      <c r="T274" s="444"/>
      <c r="U274" s="444"/>
      <c r="V274" s="444"/>
      <c r="W274" s="444"/>
      <c r="X274" s="444"/>
      <c r="Y274" s="444"/>
      <c r="Z274" s="444"/>
      <c r="AA274" s="444"/>
      <c r="AB274" s="444"/>
      <c r="AC274" s="444"/>
      <c r="AD274" s="444"/>
      <c r="AE274" s="444"/>
      <c r="AF274" s="444"/>
      <c r="AG274" s="444"/>
      <c r="AH274" s="444"/>
      <c r="AI274" s="444"/>
      <c r="AJ274" s="444"/>
      <c r="AK274" s="444"/>
      <c r="AL274" s="444"/>
      <c r="AM274" s="444"/>
      <c r="AN274" s="444"/>
      <c r="AO274" s="444"/>
      <c r="AP274" s="444"/>
      <c r="AQ274" s="444"/>
      <c r="AR274" s="444"/>
      <c r="AS274" s="444"/>
      <c r="AT274" s="444"/>
      <c r="AU274" s="444"/>
      <c r="AV274" s="444"/>
      <c r="AW274" s="444"/>
      <c r="AX274" s="444"/>
      <c r="AY274" s="444"/>
      <c r="AZ274" s="444"/>
    </row>
    <row r="275" spans="1:52">
      <c r="A275" s="444"/>
      <c r="B275" s="444"/>
      <c r="C275" s="444"/>
      <c r="D275" s="444"/>
      <c r="E275" s="444"/>
      <c r="F275" s="444"/>
      <c r="G275" s="444"/>
      <c r="H275" s="444"/>
      <c r="I275" s="444"/>
      <c r="J275" s="444"/>
      <c r="K275" s="444"/>
      <c r="L275" s="444"/>
      <c r="M275" s="444"/>
      <c r="N275" s="444"/>
      <c r="O275" s="444"/>
      <c r="P275" s="444"/>
      <c r="Q275" s="444"/>
      <c r="R275" s="444"/>
      <c r="S275" s="444"/>
      <c r="T275" s="444"/>
      <c r="U275" s="444"/>
      <c r="V275" s="444"/>
      <c r="W275" s="444"/>
      <c r="X275" s="444"/>
      <c r="Y275" s="444"/>
      <c r="Z275" s="444"/>
      <c r="AA275" s="444"/>
      <c r="AB275" s="444"/>
      <c r="AC275" s="444"/>
      <c r="AD275" s="444"/>
      <c r="AE275" s="444"/>
      <c r="AF275" s="444"/>
      <c r="AG275" s="444"/>
      <c r="AH275" s="444"/>
      <c r="AI275" s="444"/>
      <c r="AJ275" s="444"/>
      <c r="AK275" s="444"/>
      <c r="AL275" s="444"/>
      <c r="AM275" s="444"/>
      <c r="AN275" s="444"/>
      <c r="AO275" s="444"/>
      <c r="AP275" s="444"/>
      <c r="AQ275" s="444"/>
      <c r="AR275" s="444"/>
      <c r="AS275" s="444"/>
      <c r="AT275" s="444"/>
      <c r="AU275" s="444"/>
      <c r="AV275" s="444"/>
      <c r="AW275" s="444"/>
      <c r="AX275" s="444"/>
      <c r="AY275" s="444"/>
      <c r="AZ275" s="444"/>
    </row>
    <row r="276" spans="1:52">
      <c r="A276" s="444"/>
      <c r="B276" s="444"/>
      <c r="C276" s="444"/>
      <c r="D276" s="444"/>
      <c r="E276" s="444"/>
      <c r="F276" s="444"/>
      <c r="G276" s="444"/>
      <c r="H276" s="444"/>
      <c r="I276" s="444"/>
      <c r="J276" s="444"/>
      <c r="K276" s="444"/>
      <c r="L276" s="444"/>
      <c r="M276" s="444"/>
      <c r="N276" s="444"/>
      <c r="O276" s="444"/>
      <c r="P276" s="444"/>
      <c r="Q276" s="444"/>
      <c r="R276" s="444"/>
      <c r="S276" s="444"/>
      <c r="T276" s="444"/>
      <c r="U276" s="444"/>
      <c r="V276" s="444"/>
      <c r="W276" s="444"/>
      <c r="X276" s="444"/>
      <c r="Y276" s="444"/>
      <c r="Z276" s="444"/>
      <c r="AA276" s="444"/>
      <c r="AB276" s="444"/>
      <c r="AC276" s="444"/>
      <c r="AD276" s="444"/>
      <c r="AE276" s="444"/>
      <c r="AF276" s="444"/>
      <c r="AG276" s="444"/>
      <c r="AH276" s="444"/>
      <c r="AI276" s="444"/>
      <c r="AJ276" s="444"/>
      <c r="AK276" s="444"/>
      <c r="AL276" s="444"/>
      <c r="AM276" s="444"/>
      <c r="AN276" s="444"/>
      <c r="AO276" s="444"/>
      <c r="AP276" s="444"/>
      <c r="AQ276" s="444"/>
      <c r="AR276" s="444"/>
      <c r="AS276" s="444"/>
      <c r="AT276" s="444"/>
      <c r="AU276" s="444"/>
      <c r="AV276" s="444"/>
      <c r="AW276" s="444"/>
      <c r="AX276" s="444"/>
      <c r="AY276" s="444"/>
      <c r="AZ276" s="444"/>
    </row>
    <row r="277" spans="1:52">
      <c r="A277" s="444"/>
      <c r="B277" s="444"/>
      <c r="C277" s="444"/>
      <c r="D277" s="444"/>
      <c r="E277" s="444"/>
      <c r="F277" s="444"/>
      <c r="G277" s="444"/>
      <c r="H277" s="444"/>
      <c r="I277" s="444"/>
      <c r="J277" s="444"/>
      <c r="K277" s="444"/>
      <c r="L277" s="444"/>
      <c r="M277" s="444"/>
      <c r="N277" s="444"/>
      <c r="O277" s="444"/>
      <c r="P277" s="444"/>
      <c r="Q277" s="444"/>
      <c r="R277" s="444"/>
      <c r="S277" s="444"/>
      <c r="T277" s="444"/>
      <c r="U277" s="444"/>
      <c r="V277" s="444"/>
      <c r="W277" s="444"/>
      <c r="X277" s="444"/>
      <c r="Y277" s="444"/>
      <c r="Z277" s="444"/>
      <c r="AA277" s="444"/>
      <c r="AB277" s="444"/>
      <c r="AC277" s="444"/>
      <c r="AD277" s="444"/>
      <c r="AE277" s="444"/>
      <c r="AF277" s="444"/>
      <c r="AG277" s="444"/>
      <c r="AH277" s="444"/>
      <c r="AI277" s="444"/>
      <c r="AJ277" s="444"/>
      <c r="AK277" s="444"/>
      <c r="AL277" s="444"/>
      <c r="AM277" s="444"/>
      <c r="AN277" s="444"/>
      <c r="AO277" s="444"/>
      <c r="AP277" s="444"/>
      <c r="AQ277" s="444"/>
      <c r="AR277" s="444"/>
      <c r="AS277" s="444"/>
      <c r="AT277" s="444"/>
      <c r="AU277" s="444"/>
      <c r="AV277" s="444"/>
      <c r="AW277" s="444"/>
      <c r="AX277" s="444"/>
      <c r="AY277" s="444"/>
      <c r="AZ277" s="444"/>
    </row>
    <row r="278" spans="1:52">
      <c r="A278" s="444"/>
      <c r="B278" s="444"/>
      <c r="C278" s="444"/>
      <c r="D278" s="444"/>
      <c r="E278" s="444"/>
      <c r="F278" s="444"/>
      <c r="G278" s="444"/>
      <c r="H278" s="444"/>
      <c r="I278" s="444"/>
      <c r="J278" s="444"/>
      <c r="K278" s="444"/>
      <c r="L278" s="444"/>
      <c r="M278" s="444"/>
      <c r="N278" s="444"/>
      <c r="O278" s="444"/>
      <c r="P278" s="444"/>
      <c r="Q278" s="444"/>
      <c r="R278" s="444"/>
      <c r="S278" s="444"/>
      <c r="T278" s="444"/>
      <c r="U278" s="444"/>
      <c r="V278" s="444"/>
      <c r="W278" s="444"/>
      <c r="X278" s="444"/>
      <c r="Y278" s="444"/>
      <c r="Z278" s="444"/>
      <c r="AA278" s="444"/>
      <c r="AB278" s="444"/>
      <c r="AC278" s="444"/>
      <c r="AD278" s="444"/>
      <c r="AE278" s="444"/>
      <c r="AF278" s="444"/>
      <c r="AG278" s="444"/>
      <c r="AH278" s="444"/>
      <c r="AI278" s="444"/>
      <c r="AJ278" s="444"/>
      <c r="AK278" s="444"/>
      <c r="AL278" s="444"/>
      <c r="AM278" s="444"/>
      <c r="AN278" s="444"/>
      <c r="AO278" s="444"/>
      <c r="AP278" s="444"/>
      <c r="AQ278" s="444"/>
      <c r="AR278" s="444"/>
      <c r="AS278" s="444"/>
      <c r="AT278" s="444"/>
      <c r="AU278" s="444"/>
      <c r="AV278" s="444"/>
      <c r="AW278" s="444"/>
      <c r="AX278" s="444"/>
      <c r="AY278" s="444"/>
      <c r="AZ278" s="444"/>
    </row>
    <row r="279" spans="1:52">
      <c r="A279" s="444"/>
      <c r="B279" s="444"/>
      <c r="C279" s="444"/>
      <c r="D279" s="444"/>
      <c r="E279" s="444"/>
      <c r="F279" s="444"/>
      <c r="G279" s="444"/>
      <c r="H279" s="444"/>
      <c r="I279" s="444"/>
      <c r="J279" s="444"/>
      <c r="K279" s="444"/>
      <c r="L279" s="444"/>
      <c r="M279" s="444"/>
      <c r="N279" s="444"/>
      <c r="O279" s="444"/>
      <c r="P279" s="444"/>
      <c r="Q279" s="444"/>
      <c r="R279" s="444"/>
      <c r="S279" s="444"/>
      <c r="T279" s="444"/>
      <c r="U279" s="444"/>
      <c r="V279" s="444"/>
      <c r="W279" s="444"/>
      <c r="X279" s="444"/>
      <c r="Y279" s="444"/>
      <c r="Z279" s="444"/>
      <c r="AA279" s="444"/>
      <c r="AB279" s="444"/>
      <c r="AC279" s="444"/>
      <c r="AD279" s="444"/>
      <c r="AE279" s="444"/>
      <c r="AF279" s="444"/>
      <c r="AG279" s="444"/>
      <c r="AH279" s="444"/>
      <c r="AI279" s="444"/>
      <c r="AJ279" s="444"/>
      <c r="AK279" s="444"/>
      <c r="AL279" s="444"/>
      <c r="AM279" s="444"/>
      <c r="AN279" s="444"/>
      <c r="AO279" s="444"/>
      <c r="AP279" s="444"/>
      <c r="AQ279" s="444"/>
      <c r="AR279" s="444"/>
      <c r="AS279" s="444"/>
      <c r="AT279" s="444"/>
      <c r="AU279" s="444"/>
      <c r="AV279" s="444"/>
      <c r="AW279" s="444"/>
      <c r="AX279" s="444"/>
      <c r="AY279" s="444"/>
      <c r="AZ279" s="444"/>
    </row>
    <row r="280" spans="1:52">
      <c r="A280" s="444"/>
      <c r="B280" s="444"/>
      <c r="C280" s="444"/>
      <c r="D280" s="444"/>
      <c r="E280" s="444"/>
      <c r="F280" s="444"/>
      <c r="G280" s="444"/>
      <c r="H280" s="444"/>
      <c r="I280" s="444"/>
      <c r="J280" s="444"/>
      <c r="K280" s="444"/>
      <c r="L280" s="444"/>
      <c r="M280" s="444"/>
      <c r="N280" s="444"/>
      <c r="O280" s="444"/>
      <c r="P280" s="444"/>
      <c r="Q280" s="444"/>
      <c r="R280" s="444"/>
      <c r="S280" s="444"/>
      <c r="T280" s="444"/>
      <c r="U280" s="444"/>
      <c r="V280" s="444"/>
      <c r="W280" s="444"/>
      <c r="X280" s="444"/>
      <c r="Y280" s="444"/>
      <c r="Z280" s="444"/>
      <c r="AA280" s="444"/>
      <c r="AB280" s="444"/>
      <c r="AC280" s="444"/>
      <c r="AD280" s="444"/>
      <c r="AE280" s="444"/>
      <c r="AF280" s="444"/>
      <c r="AG280" s="444"/>
      <c r="AH280" s="444"/>
      <c r="AI280" s="444"/>
      <c r="AJ280" s="444"/>
      <c r="AK280" s="444"/>
      <c r="AL280" s="444"/>
      <c r="AM280" s="444"/>
      <c r="AN280" s="444"/>
      <c r="AO280" s="444"/>
      <c r="AP280" s="444"/>
      <c r="AQ280" s="444"/>
      <c r="AR280" s="444"/>
      <c r="AS280" s="444"/>
      <c r="AT280" s="444"/>
      <c r="AU280" s="444"/>
      <c r="AV280" s="444"/>
      <c r="AW280" s="444"/>
      <c r="AX280" s="444"/>
      <c r="AY280" s="444"/>
      <c r="AZ280" s="444"/>
    </row>
    <row r="281" spans="1:52">
      <c r="A281" s="444"/>
      <c r="B281" s="444"/>
      <c r="C281" s="444"/>
      <c r="D281" s="444"/>
      <c r="E281" s="444"/>
      <c r="F281" s="444"/>
      <c r="G281" s="444"/>
      <c r="H281" s="444"/>
      <c r="I281" s="444"/>
      <c r="J281" s="444"/>
      <c r="K281" s="444"/>
      <c r="L281" s="444"/>
      <c r="M281" s="444"/>
      <c r="N281" s="444"/>
      <c r="O281" s="444"/>
      <c r="P281" s="444"/>
      <c r="Q281" s="444"/>
      <c r="R281" s="444"/>
      <c r="S281" s="444"/>
      <c r="T281" s="444"/>
      <c r="U281" s="444"/>
      <c r="V281" s="444"/>
      <c r="W281" s="444"/>
      <c r="X281" s="444"/>
      <c r="Y281" s="444"/>
      <c r="Z281" s="444"/>
      <c r="AA281" s="444"/>
      <c r="AB281" s="444"/>
      <c r="AC281" s="444"/>
      <c r="AD281" s="444"/>
      <c r="AE281" s="444"/>
      <c r="AF281" s="444"/>
      <c r="AG281" s="444"/>
      <c r="AH281" s="444"/>
      <c r="AI281" s="444"/>
      <c r="AJ281" s="444"/>
      <c r="AK281" s="444"/>
      <c r="AL281" s="444"/>
      <c r="AM281" s="444"/>
      <c r="AN281" s="444"/>
      <c r="AO281" s="444"/>
      <c r="AP281" s="444"/>
      <c r="AQ281" s="444"/>
      <c r="AR281" s="444"/>
      <c r="AS281" s="444"/>
      <c r="AT281" s="444"/>
      <c r="AU281" s="444"/>
      <c r="AV281" s="444"/>
      <c r="AW281" s="444"/>
      <c r="AX281" s="444"/>
      <c r="AY281" s="444"/>
      <c r="AZ281" s="444"/>
    </row>
    <row r="282" spans="1:52">
      <c r="A282" s="444"/>
      <c r="B282" s="444"/>
      <c r="C282" s="444"/>
      <c r="D282" s="444"/>
      <c r="E282" s="444"/>
      <c r="F282" s="444"/>
      <c r="G282" s="444"/>
      <c r="H282" s="444"/>
      <c r="I282" s="444"/>
      <c r="J282" s="444"/>
      <c r="K282" s="444"/>
      <c r="L282" s="444"/>
      <c r="M282" s="444"/>
      <c r="N282" s="444"/>
      <c r="O282" s="444"/>
      <c r="P282" s="444"/>
      <c r="Q282" s="444"/>
      <c r="R282" s="444"/>
      <c r="S282" s="444"/>
      <c r="T282" s="444"/>
      <c r="U282" s="444"/>
      <c r="V282" s="444"/>
      <c r="W282" s="444"/>
      <c r="X282" s="444"/>
      <c r="Y282" s="444"/>
      <c r="Z282" s="444"/>
      <c r="AA282" s="444"/>
      <c r="AB282" s="444"/>
      <c r="AC282" s="444"/>
      <c r="AD282" s="444"/>
      <c r="AE282" s="444"/>
      <c r="AF282" s="444"/>
      <c r="AG282" s="444"/>
      <c r="AH282" s="444"/>
      <c r="AI282" s="444"/>
      <c r="AJ282" s="444"/>
      <c r="AK282" s="444"/>
      <c r="AL282" s="444"/>
      <c r="AM282" s="444"/>
      <c r="AN282" s="444"/>
      <c r="AO282" s="444"/>
      <c r="AP282" s="444"/>
      <c r="AQ282" s="444"/>
      <c r="AR282" s="444"/>
      <c r="AS282" s="444"/>
      <c r="AT282" s="444"/>
      <c r="AU282" s="444"/>
      <c r="AV282" s="444"/>
      <c r="AW282" s="444"/>
      <c r="AX282" s="444"/>
      <c r="AY282" s="444"/>
      <c r="AZ282" s="444"/>
    </row>
    <row r="283" spans="1:52">
      <c r="A283" s="444"/>
      <c r="B283" s="444"/>
      <c r="C283" s="444"/>
      <c r="D283" s="444"/>
      <c r="E283" s="444"/>
      <c r="F283" s="444"/>
      <c r="G283" s="444"/>
      <c r="H283" s="444"/>
      <c r="I283" s="444"/>
      <c r="J283" s="444"/>
      <c r="K283" s="444"/>
      <c r="L283" s="444"/>
      <c r="M283" s="444"/>
      <c r="N283" s="444"/>
      <c r="O283" s="444"/>
      <c r="P283" s="444"/>
      <c r="Q283" s="444"/>
      <c r="R283" s="444"/>
      <c r="S283" s="444"/>
      <c r="T283" s="444"/>
      <c r="U283" s="444"/>
      <c r="V283" s="444"/>
      <c r="W283" s="444"/>
      <c r="X283" s="444"/>
      <c r="Y283" s="444"/>
      <c r="Z283" s="444"/>
      <c r="AA283" s="444"/>
      <c r="AB283" s="444"/>
      <c r="AC283" s="444"/>
      <c r="AD283" s="444"/>
      <c r="AE283" s="444"/>
      <c r="AF283" s="444"/>
      <c r="AG283" s="444"/>
      <c r="AH283" s="444"/>
      <c r="AI283" s="444"/>
      <c r="AJ283" s="444"/>
      <c r="AK283" s="444"/>
      <c r="AL283" s="444"/>
      <c r="AM283" s="444"/>
      <c r="AN283" s="444"/>
      <c r="AO283" s="444"/>
      <c r="AP283" s="444"/>
      <c r="AQ283" s="444"/>
      <c r="AR283" s="444"/>
      <c r="AS283" s="444"/>
      <c r="AT283" s="444"/>
      <c r="AU283" s="444"/>
      <c r="AV283" s="444"/>
      <c r="AW283" s="444"/>
      <c r="AX283" s="444"/>
      <c r="AY283" s="444"/>
      <c r="AZ283" s="444"/>
    </row>
    <row r="284" spans="1:52">
      <c r="A284" s="444"/>
      <c r="B284" s="444"/>
      <c r="C284" s="444"/>
      <c r="D284" s="444"/>
      <c r="E284" s="444"/>
      <c r="F284" s="444"/>
      <c r="G284" s="444"/>
      <c r="H284" s="444"/>
      <c r="I284" s="444"/>
      <c r="J284" s="444"/>
      <c r="K284" s="444"/>
      <c r="L284" s="444"/>
      <c r="M284" s="444"/>
      <c r="N284" s="444"/>
      <c r="O284" s="444"/>
      <c r="P284" s="444"/>
      <c r="Q284" s="444"/>
      <c r="R284" s="444"/>
      <c r="S284" s="444"/>
      <c r="T284" s="444"/>
      <c r="U284" s="444"/>
      <c r="V284" s="444"/>
      <c r="W284" s="444"/>
      <c r="X284" s="444"/>
      <c r="Y284" s="444"/>
      <c r="Z284" s="444"/>
      <c r="AA284" s="444"/>
      <c r="AB284" s="444"/>
      <c r="AC284" s="444"/>
      <c r="AD284" s="444"/>
      <c r="AE284" s="444"/>
      <c r="AF284" s="444"/>
      <c r="AG284" s="444"/>
      <c r="AH284" s="444"/>
      <c r="AI284" s="444"/>
      <c r="AJ284" s="444"/>
      <c r="AK284" s="444"/>
      <c r="AL284" s="444"/>
      <c r="AM284" s="444"/>
      <c r="AN284" s="444"/>
      <c r="AO284" s="444"/>
      <c r="AP284" s="444"/>
      <c r="AQ284" s="444"/>
      <c r="AR284" s="444"/>
      <c r="AS284" s="444"/>
      <c r="AT284" s="444"/>
      <c r="AU284" s="444"/>
      <c r="AV284" s="444"/>
      <c r="AW284" s="444"/>
      <c r="AX284" s="444"/>
      <c r="AY284" s="444"/>
      <c r="AZ284" s="444"/>
    </row>
    <row r="285" spans="1:52">
      <c r="A285" s="444"/>
      <c r="B285" s="444"/>
      <c r="C285" s="444"/>
      <c r="D285" s="444"/>
      <c r="E285" s="444"/>
      <c r="F285" s="444"/>
      <c r="G285" s="444"/>
      <c r="H285" s="444"/>
      <c r="I285" s="444"/>
      <c r="J285" s="444"/>
      <c r="K285" s="444"/>
      <c r="L285" s="444"/>
      <c r="M285" s="444"/>
      <c r="N285" s="444"/>
      <c r="O285" s="444"/>
      <c r="P285" s="444"/>
      <c r="Q285" s="444"/>
      <c r="R285" s="444"/>
      <c r="S285" s="444"/>
      <c r="T285" s="444"/>
      <c r="U285" s="444"/>
      <c r="V285" s="444"/>
      <c r="W285" s="444"/>
      <c r="X285" s="444"/>
      <c r="Y285" s="444"/>
      <c r="Z285" s="444"/>
      <c r="AA285" s="444"/>
      <c r="AB285" s="444"/>
      <c r="AC285" s="444"/>
      <c r="AD285" s="444"/>
      <c r="AE285" s="444"/>
      <c r="AF285" s="444"/>
      <c r="AG285" s="444"/>
      <c r="AH285" s="444"/>
      <c r="AI285" s="444"/>
      <c r="AJ285" s="444"/>
      <c r="AK285" s="444"/>
      <c r="AL285" s="444"/>
      <c r="AM285" s="444"/>
      <c r="AN285" s="444"/>
      <c r="AO285" s="444"/>
      <c r="AP285" s="444"/>
      <c r="AQ285" s="444"/>
      <c r="AR285" s="444"/>
      <c r="AS285" s="444"/>
      <c r="AT285" s="444"/>
      <c r="AU285" s="444"/>
      <c r="AV285" s="444"/>
      <c r="AW285" s="444"/>
      <c r="AX285" s="444"/>
      <c r="AY285" s="444"/>
      <c r="AZ285" s="444"/>
    </row>
    <row r="286" spans="1:52">
      <c r="A286" s="444"/>
      <c r="B286" s="444"/>
      <c r="C286" s="444"/>
      <c r="D286" s="444"/>
      <c r="E286" s="444"/>
      <c r="F286" s="444"/>
      <c r="G286" s="444"/>
      <c r="H286" s="444"/>
      <c r="I286" s="444"/>
      <c r="J286" s="444"/>
      <c r="K286" s="444"/>
      <c r="L286" s="444"/>
      <c r="M286" s="444"/>
      <c r="N286" s="444"/>
      <c r="O286" s="444"/>
      <c r="P286" s="444"/>
      <c r="Q286" s="444"/>
      <c r="R286" s="444"/>
      <c r="S286" s="444"/>
      <c r="T286" s="444"/>
      <c r="U286" s="444"/>
      <c r="V286" s="444"/>
      <c r="W286" s="444"/>
      <c r="X286" s="444"/>
      <c r="Y286" s="444"/>
      <c r="Z286" s="444"/>
      <c r="AA286" s="444"/>
      <c r="AB286" s="444"/>
      <c r="AC286" s="444"/>
      <c r="AD286" s="444"/>
      <c r="AE286" s="444"/>
      <c r="AF286" s="444"/>
      <c r="AG286" s="444"/>
      <c r="AH286" s="444"/>
      <c r="AI286" s="444"/>
      <c r="AJ286" s="444"/>
      <c r="AK286" s="444"/>
      <c r="AL286" s="444"/>
      <c r="AM286" s="444"/>
      <c r="AN286" s="444"/>
      <c r="AO286" s="444"/>
      <c r="AP286" s="444"/>
      <c r="AQ286" s="444"/>
      <c r="AR286" s="444"/>
      <c r="AS286" s="444"/>
      <c r="AT286" s="444"/>
      <c r="AU286" s="444"/>
      <c r="AV286" s="444"/>
      <c r="AW286" s="444"/>
      <c r="AX286" s="444"/>
      <c r="AY286" s="444"/>
      <c r="AZ286" s="444"/>
    </row>
    <row r="287" spans="1:52">
      <c r="A287" s="444"/>
      <c r="B287" s="444"/>
      <c r="C287" s="444"/>
      <c r="D287" s="444"/>
      <c r="E287" s="444"/>
      <c r="F287" s="444"/>
      <c r="G287" s="444"/>
      <c r="H287" s="444"/>
      <c r="I287" s="444"/>
      <c r="J287" s="444"/>
      <c r="K287" s="444"/>
      <c r="L287" s="444"/>
      <c r="M287" s="444"/>
      <c r="N287" s="444"/>
      <c r="O287" s="444"/>
      <c r="P287" s="444"/>
      <c r="Q287" s="444"/>
      <c r="R287" s="444"/>
      <c r="S287" s="444"/>
      <c r="T287" s="444"/>
      <c r="U287" s="444"/>
      <c r="V287" s="444"/>
      <c r="W287" s="444"/>
      <c r="X287" s="444"/>
      <c r="Y287" s="444"/>
      <c r="Z287" s="444"/>
      <c r="AA287" s="444"/>
      <c r="AB287" s="444"/>
      <c r="AC287" s="444"/>
      <c r="AD287" s="444"/>
      <c r="AE287" s="444"/>
      <c r="AF287" s="444"/>
      <c r="AG287" s="444"/>
      <c r="AH287" s="444"/>
      <c r="AI287" s="444"/>
      <c r="AJ287" s="444"/>
      <c r="AK287" s="444"/>
      <c r="AL287" s="444"/>
      <c r="AM287" s="444"/>
      <c r="AN287" s="444"/>
      <c r="AO287" s="444"/>
      <c r="AP287" s="444"/>
      <c r="AQ287" s="444"/>
      <c r="AR287" s="444"/>
      <c r="AS287" s="444"/>
      <c r="AT287" s="444"/>
      <c r="AU287" s="444"/>
      <c r="AV287" s="444"/>
      <c r="AW287" s="444"/>
      <c r="AX287" s="444"/>
      <c r="AY287" s="444"/>
      <c r="AZ287" s="444"/>
    </row>
    <row r="288" spans="1:52" ht="15" thickBot="1">
      <c r="A288" s="444"/>
      <c r="B288" s="444"/>
      <c r="C288" s="444"/>
      <c r="D288" s="444"/>
      <c r="E288" s="444"/>
      <c r="F288" s="444"/>
      <c r="G288" s="444"/>
      <c r="H288" s="444"/>
      <c r="I288" s="444"/>
      <c r="J288" s="444"/>
      <c r="K288" s="444"/>
      <c r="L288" s="444"/>
      <c r="M288" s="444"/>
      <c r="N288" s="444"/>
      <c r="O288" s="444"/>
      <c r="P288" s="444"/>
      <c r="Q288" s="444"/>
      <c r="R288" s="444"/>
      <c r="S288" s="444"/>
      <c r="T288" s="444"/>
      <c r="U288" s="444"/>
      <c r="V288" s="444"/>
      <c r="W288" s="444"/>
      <c r="X288" s="444"/>
      <c r="Y288" s="444"/>
      <c r="Z288" s="444"/>
      <c r="AA288" s="444"/>
      <c r="AB288" s="444"/>
      <c r="AC288" s="444"/>
      <c r="AD288" s="444"/>
      <c r="AE288" s="444"/>
      <c r="AF288" s="444"/>
      <c r="AG288" s="444"/>
      <c r="AH288" s="444"/>
      <c r="AI288" s="444"/>
      <c r="AJ288" s="444"/>
      <c r="AK288" s="444"/>
      <c r="AL288" s="444"/>
      <c r="AM288" s="444"/>
      <c r="AN288" s="444"/>
      <c r="AO288" s="444"/>
      <c r="AP288" s="444"/>
      <c r="AQ288" s="444"/>
      <c r="AR288" s="444"/>
      <c r="AS288" s="444"/>
      <c r="AT288" s="444"/>
      <c r="AU288" s="444"/>
      <c r="AV288" s="444"/>
      <c r="AW288" s="444"/>
      <c r="AX288" s="444"/>
      <c r="AY288" s="444"/>
      <c r="AZ288" s="444"/>
    </row>
    <row r="289" spans="1:10" ht="55.9" customHeight="1" thickBot="1">
      <c r="B289" s="445" t="s">
        <v>163</v>
      </c>
      <c r="D289" s="447" t="s">
        <v>153</v>
      </c>
      <c r="E289" s="448"/>
      <c r="F289" s="448"/>
      <c r="G289" s="448"/>
      <c r="H289" s="448"/>
      <c r="I289" s="448"/>
      <c r="J289" s="449"/>
    </row>
    <row r="290" spans="1:10" ht="28.15" customHeight="1"/>
    <row r="291" spans="1:10" ht="51.65" customHeight="1">
      <c r="D291" s="450" t="s">
        <v>152</v>
      </c>
      <c r="E291" s="451"/>
      <c r="F291" s="451"/>
      <c r="G291" s="451"/>
      <c r="H291" s="451"/>
      <c r="I291" s="451"/>
      <c r="J291" s="452"/>
    </row>
    <row r="292" spans="1:10" ht="43.9" customHeight="1">
      <c r="D292" s="265"/>
      <c r="E292" s="265"/>
      <c r="F292" s="265"/>
      <c r="G292" s="265"/>
      <c r="H292" s="265"/>
      <c r="I292" s="265"/>
      <c r="J292" s="265"/>
    </row>
    <row r="293" spans="1:10" ht="26">
      <c r="A293" s="446" t="s">
        <v>143</v>
      </c>
      <c r="B293" s="446"/>
      <c r="C293" s="446"/>
      <c r="D293" s="446"/>
      <c r="E293" s="446"/>
      <c r="F293" s="446"/>
      <c r="G293" s="446"/>
    </row>
    <row r="308" ht="43.9" customHeight="1"/>
    <row r="330" spans="1:10" ht="26">
      <c r="A330" s="257" t="s">
        <v>144</v>
      </c>
      <c r="B330" s="257"/>
      <c r="C330" s="257"/>
      <c r="D330" s="257"/>
      <c r="E330" s="257"/>
      <c r="F330" s="257"/>
      <c r="G330" s="257"/>
      <c r="H330" s="257"/>
      <c r="I330" s="257"/>
    </row>
    <row r="331" spans="1:10">
      <c r="A331" s="258" t="s">
        <v>145</v>
      </c>
      <c r="B331" s="258"/>
      <c r="C331" s="258"/>
      <c r="D331" s="258"/>
      <c r="E331" s="258"/>
      <c r="F331" s="258"/>
      <c r="G331" s="258"/>
      <c r="H331" s="258"/>
      <c r="I331" s="258"/>
      <c r="J331" s="258"/>
    </row>
    <row r="346" spans="1:13" ht="26">
      <c r="A346" s="257" t="s">
        <v>146</v>
      </c>
      <c r="B346" s="257"/>
      <c r="C346" s="257"/>
      <c r="D346" s="257"/>
      <c r="E346" s="257"/>
      <c r="F346" s="257"/>
      <c r="G346" s="257"/>
      <c r="H346" s="257"/>
      <c r="I346" s="257"/>
      <c r="J346" s="257"/>
      <c r="K346" s="257"/>
      <c r="L346" s="257"/>
      <c r="M346" s="257"/>
    </row>
    <row r="348" spans="1:13">
      <c r="C348" s="259" t="s">
        <v>147</v>
      </c>
      <c r="D348" s="259"/>
      <c r="E348" s="259"/>
      <c r="F348" s="259"/>
      <c r="G348" s="259"/>
      <c r="H348" s="259"/>
      <c r="I348" s="259"/>
      <c r="J348" s="259"/>
      <c r="K348" s="259"/>
      <c r="L348" s="259"/>
    </row>
    <row r="350" spans="1:13">
      <c r="C350" s="260" t="s">
        <v>148</v>
      </c>
    </row>
    <row r="352" spans="1:13">
      <c r="C352" s="261"/>
      <c r="E352" s="262" t="s">
        <v>149</v>
      </c>
    </row>
    <row r="361" spans="3:14">
      <c r="C361" s="263" t="s">
        <v>150</v>
      </c>
      <c r="D361" s="263"/>
      <c r="E361" s="263"/>
      <c r="F361" s="263"/>
      <c r="G361" s="263"/>
      <c r="H361" s="263"/>
      <c r="I361" s="263"/>
      <c r="J361" s="263"/>
      <c r="K361" s="263"/>
      <c r="L361" s="263"/>
      <c r="M361" s="263"/>
      <c r="N361" s="263"/>
    </row>
    <row r="369" spans="4:12">
      <c r="E369" s="261"/>
      <c r="J369" s="264" t="s">
        <v>151</v>
      </c>
      <c r="K369" s="264"/>
      <c r="L369" s="264"/>
    </row>
    <row r="377" spans="4:12" ht="62.5" customHeight="1">
      <c r="D377" s="447" t="s">
        <v>153</v>
      </c>
      <c r="E377" s="448"/>
      <c r="F377" s="448"/>
      <c r="G377" s="448"/>
      <c r="H377" s="448"/>
      <c r="I377" s="448"/>
      <c r="J377" s="449"/>
    </row>
  </sheetData>
  <mergeCells count="4">
    <mergeCell ref="A293:G293"/>
    <mergeCell ref="D289:J289"/>
    <mergeCell ref="D291:J291"/>
    <mergeCell ref="D377:J377"/>
  </mergeCells>
  <hyperlinks>
    <hyperlink ref="D289:J289" location="List1!A50" display="Přejt do tabulky"/>
    <hyperlink ref="D377:J377" location="List1!A50" display="Přejt do tabulky"/>
    <hyperlink ref="B289" location="Nápověda!A1" display="zpět"/>
  </hyperlinks>
  <pageMargins left="0.7" right="0.7" top="0.75" bottom="0.75" header="0.3" footer="0.3"/>
  <pageSetup paperSize="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AMK597"/>
  <sheetViews>
    <sheetView showGridLines="0" topLeftCell="A30" zoomScale="70" zoomScaleNormal="70" workbookViewId="0">
      <selection activeCell="G56" sqref="G56"/>
    </sheetView>
  </sheetViews>
  <sheetFormatPr defaultColWidth="9.1796875" defaultRowHeight="14.5"/>
  <cols>
    <col min="1" max="1" width="1.26953125" style="13" customWidth="1"/>
    <col min="2" max="2" width="8.7265625" style="13" customWidth="1"/>
    <col min="3" max="3" width="2.54296875" style="228" customWidth="1"/>
    <col min="4" max="4" width="19.54296875" style="13" customWidth="1"/>
    <col min="5" max="6" width="9.54296875" style="13" customWidth="1"/>
    <col min="7" max="7" width="9.26953125" style="13" customWidth="1"/>
    <col min="8" max="8" width="7.7265625" style="13" customWidth="1"/>
    <col min="9" max="9" width="6.7265625" style="13" customWidth="1"/>
    <col min="10" max="10" width="24" style="13" customWidth="1"/>
    <col min="11" max="11" width="8.453125" style="13" customWidth="1"/>
    <col min="12" max="12" width="8.1796875" style="13" customWidth="1"/>
    <col min="13" max="13" width="7.54296875" style="13" customWidth="1"/>
    <col min="14" max="14" width="9.7265625" style="13" customWidth="1"/>
    <col min="15" max="15" width="5.7265625" style="15" customWidth="1"/>
    <col min="16" max="16" width="6.453125" style="15" customWidth="1"/>
    <col min="17" max="17" width="7.54296875" style="15" customWidth="1"/>
    <col min="18" max="18" width="8.1796875" style="15" customWidth="1"/>
    <col min="19" max="19" width="1.81640625" style="15" customWidth="1"/>
    <col min="20" max="20" width="7" style="15" customWidth="1"/>
    <col min="21" max="22" width="9.7265625" style="15" customWidth="1"/>
    <col min="23" max="23" width="2" style="15" customWidth="1"/>
    <col min="24" max="24" width="7.54296875" style="15" hidden="1" customWidth="1"/>
    <col min="25" max="25" width="5.26953125" style="15" hidden="1" customWidth="1"/>
    <col min="26" max="26" width="6.81640625" style="15" hidden="1" customWidth="1"/>
    <col min="27" max="28" width="5.26953125" style="15" hidden="1" customWidth="1"/>
    <col min="29" max="76" width="5.26953125" style="13" hidden="1" customWidth="1"/>
    <col min="77" max="77" width="9.1796875" style="13" hidden="1" customWidth="1"/>
    <col min="78" max="78" width="10.54296875" style="13" hidden="1" customWidth="1"/>
    <col min="79" max="79" width="9" style="13" hidden="1" customWidth="1"/>
    <col min="80" max="81" width="9.1796875" style="13" hidden="1" customWidth="1"/>
    <col min="82" max="82" width="10.81640625" style="13" hidden="1" customWidth="1"/>
    <col min="83" max="83" width="11.81640625" style="13" hidden="1" customWidth="1"/>
    <col min="84" max="87" width="9.1796875" style="13" hidden="1" customWidth="1"/>
    <col min="88" max="88" width="10.81640625" style="15" hidden="1" customWidth="1"/>
    <col min="89" max="103" width="9.1796875" style="15" hidden="1" customWidth="1"/>
    <col min="104" max="104" width="9.1796875" style="15" customWidth="1"/>
    <col min="105" max="105" width="14" style="13" customWidth="1"/>
    <col min="106" max="106" width="11.54296875" style="13" hidden="1" customWidth="1"/>
    <col min="107" max="162" width="0" style="13" hidden="1" customWidth="1"/>
    <col min="163" max="16384" width="9.1796875" style="13"/>
  </cols>
  <sheetData>
    <row r="1" spans="2:24" ht="24.75" customHeight="1">
      <c r="B1" s="496"/>
      <c r="C1" s="496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14"/>
      <c r="Q1" s="14"/>
      <c r="R1" s="14"/>
      <c r="S1" s="14"/>
      <c r="T1" s="14"/>
      <c r="U1" s="14"/>
      <c r="V1" s="14"/>
      <c r="W1" s="14"/>
      <c r="X1" s="14"/>
    </row>
    <row r="2" spans="2:24" ht="15.75" customHeight="1">
      <c r="B2" s="16"/>
      <c r="C2" s="227"/>
      <c r="O2" s="13"/>
      <c r="P2" s="17"/>
      <c r="Q2" s="17"/>
      <c r="R2" s="17"/>
      <c r="S2" s="17"/>
      <c r="T2" s="17"/>
      <c r="U2" s="17"/>
      <c r="V2" s="17"/>
      <c r="W2" s="17"/>
      <c r="X2" s="17"/>
    </row>
    <row r="3" spans="2:24" ht="15.75" customHeight="1">
      <c r="D3" s="18"/>
      <c r="E3" s="19"/>
      <c r="G3" s="18"/>
      <c r="H3" s="18"/>
      <c r="O3" s="13"/>
      <c r="P3" s="17"/>
      <c r="Q3" s="17"/>
      <c r="R3" s="17"/>
      <c r="S3" s="17"/>
      <c r="T3" s="17"/>
      <c r="U3" s="17"/>
      <c r="V3" s="17"/>
      <c r="W3" s="17"/>
      <c r="X3" s="17"/>
    </row>
    <row r="4" spans="2:24" ht="9" customHeight="1">
      <c r="D4" s="20"/>
      <c r="E4" s="21"/>
      <c r="F4" s="21"/>
      <c r="G4" s="21"/>
      <c r="H4" s="21"/>
      <c r="I4" s="21"/>
      <c r="J4" s="19"/>
      <c r="O4" s="13"/>
      <c r="P4" s="17"/>
      <c r="Q4" s="17"/>
      <c r="R4" s="17"/>
      <c r="S4" s="17"/>
      <c r="T4" s="17"/>
      <c r="U4" s="17"/>
      <c r="V4" s="17"/>
      <c r="W4" s="17"/>
      <c r="X4" s="17"/>
    </row>
    <row r="5" spans="2:24" ht="32.25" customHeight="1">
      <c r="B5" s="22"/>
      <c r="D5" s="20"/>
      <c r="E5" s="21"/>
      <c r="F5" s="21"/>
      <c r="G5" s="21"/>
      <c r="H5" s="21"/>
      <c r="I5" s="21"/>
      <c r="O5" s="13"/>
      <c r="P5" s="23"/>
      <c r="Q5" s="23"/>
      <c r="R5" s="23"/>
      <c r="S5" s="23"/>
      <c r="T5" s="24"/>
      <c r="U5" s="24"/>
      <c r="V5" s="25"/>
      <c r="W5" s="25"/>
      <c r="X5" s="25"/>
    </row>
    <row r="6" spans="2:24" ht="32.25" customHeight="1">
      <c r="B6" s="22"/>
      <c r="D6" s="20"/>
      <c r="E6" s="21"/>
      <c r="F6" s="21"/>
      <c r="G6" s="21"/>
      <c r="H6" s="21"/>
      <c r="I6" s="21"/>
      <c r="O6" s="13"/>
      <c r="P6" s="23"/>
      <c r="Q6" s="23"/>
      <c r="R6" s="23"/>
      <c r="S6" s="23"/>
      <c r="T6" s="24"/>
      <c r="U6" s="24"/>
      <c r="V6" s="25"/>
      <c r="W6" s="25"/>
      <c r="X6" s="25"/>
    </row>
    <row r="7" spans="2:24" ht="32.25" customHeight="1">
      <c r="B7" s="22"/>
      <c r="D7" s="20"/>
      <c r="E7" s="21"/>
      <c r="F7" s="21"/>
      <c r="G7" s="21"/>
      <c r="H7" s="21"/>
      <c r="I7" s="21"/>
      <c r="J7" s="26" t="s">
        <v>91</v>
      </c>
      <c r="O7" s="13"/>
      <c r="P7" s="23"/>
      <c r="Q7" s="23"/>
      <c r="R7" s="23"/>
      <c r="S7" s="23"/>
      <c r="T7" s="24"/>
      <c r="U7" s="24"/>
      <c r="V7" s="25"/>
      <c r="W7" s="25"/>
      <c r="X7" s="25"/>
    </row>
    <row r="8" spans="2:24" ht="32.25" customHeight="1">
      <c r="B8" s="22"/>
      <c r="D8" s="20"/>
      <c r="E8" s="21"/>
      <c r="F8" s="21"/>
      <c r="G8" s="21"/>
      <c r="H8" s="21"/>
      <c r="I8" s="21"/>
      <c r="J8" s="27"/>
      <c r="O8" s="13"/>
      <c r="P8" s="23"/>
      <c r="Q8" s="23"/>
      <c r="R8" s="23"/>
      <c r="S8" s="23"/>
      <c r="T8" s="24"/>
      <c r="U8" s="24"/>
      <c r="V8" s="25"/>
      <c r="W8" s="25"/>
      <c r="X8" s="25"/>
    </row>
    <row r="9" spans="2:24" ht="36.75" customHeight="1">
      <c r="B9" s="22"/>
      <c r="D9" s="20"/>
      <c r="E9" s="21"/>
      <c r="F9" s="21"/>
      <c r="G9" s="21"/>
      <c r="H9" s="21"/>
      <c r="I9" s="21"/>
      <c r="J9" s="27"/>
      <c r="O9" s="13"/>
      <c r="P9" s="28" t="s">
        <v>99</v>
      </c>
      <c r="Q9" s="29"/>
      <c r="R9" s="513">
        <f ca="1">TODAY()</f>
        <v>45068</v>
      </c>
      <c r="S9" s="513"/>
      <c r="T9" s="513"/>
      <c r="U9" s="513"/>
      <c r="V9" s="25"/>
      <c r="W9" s="25"/>
      <c r="X9" s="25"/>
    </row>
    <row r="10" spans="2:24" ht="22.5" customHeight="1">
      <c r="B10" s="22"/>
      <c r="D10" s="20"/>
      <c r="E10" s="21"/>
      <c r="F10" s="21"/>
      <c r="G10" s="21"/>
      <c r="H10" s="21"/>
      <c r="I10" s="21"/>
      <c r="J10" s="27"/>
      <c r="O10" s="13"/>
      <c r="P10" s="13"/>
      <c r="Q10" s="13"/>
      <c r="R10" s="13"/>
      <c r="S10" s="13"/>
      <c r="T10" s="13"/>
      <c r="U10" s="13"/>
      <c r="V10" s="25"/>
      <c r="W10" s="25"/>
      <c r="X10" s="25"/>
    </row>
    <row r="11" spans="2:24" ht="14.25" customHeight="1" thickBot="1">
      <c r="D11" s="30"/>
      <c r="E11" s="14"/>
      <c r="F11" s="31"/>
      <c r="G11" s="31"/>
      <c r="H11" s="31"/>
      <c r="I11" s="21"/>
      <c r="J11" s="19"/>
      <c r="O11" s="13"/>
      <c r="V11" s="17"/>
      <c r="W11" s="17"/>
      <c r="X11" s="17"/>
    </row>
    <row r="12" spans="2:24" ht="30.75" customHeight="1">
      <c r="D12" s="32" t="s">
        <v>119</v>
      </c>
      <c r="E12" s="33"/>
      <c r="F12" s="33"/>
      <c r="G12" s="34"/>
      <c r="H12" s="232"/>
      <c r="I12" s="21"/>
      <c r="J12" s="503" t="s">
        <v>16</v>
      </c>
      <c r="K12" s="504"/>
      <c r="L12" s="505"/>
      <c r="M12" s="506"/>
      <c r="N12" s="506"/>
      <c r="O12" s="506"/>
      <c r="P12" s="506"/>
      <c r="Q12" s="506"/>
      <c r="R12" s="506"/>
      <c r="S12" s="506"/>
      <c r="T12" s="507"/>
      <c r="U12" s="17"/>
      <c r="V12" s="17"/>
      <c r="W12" s="17"/>
      <c r="X12" s="17"/>
    </row>
    <row r="13" spans="2:24" ht="18.5">
      <c r="D13" s="35"/>
      <c r="E13" s="36"/>
      <c r="F13" s="37"/>
      <c r="G13" s="38"/>
      <c r="H13" s="21"/>
      <c r="I13" s="21"/>
      <c r="J13" s="508" t="s">
        <v>15</v>
      </c>
      <c r="K13" s="509"/>
      <c r="L13" s="510"/>
      <c r="M13" s="511"/>
      <c r="N13" s="511"/>
      <c r="O13" s="511"/>
      <c r="P13" s="511"/>
      <c r="Q13" s="511"/>
      <c r="R13" s="511"/>
      <c r="S13" s="511"/>
      <c r="T13" s="512"/>
      <c r="U13" s="17"/>
      <c r="V13" s="17"/>
      <c r="W13" s="17"/>
      <c r="X13" s="17"/>
    </row>
    <row r="14" spans="2:24" ht="15.5">
      <c r="D14" s="35"/>
      <c r="E14" s="36"/>
      <c r="F14" s="39"/>
      <c r="G14" s="40"/>
      <c r="H14" s="69"/>
      <c r="I14" s="21"/>
      <c r="J14" s="514" t="s">
        <v>13</v>
      </c>
      <c r="K14" s="515"/>
      <c r="L14" s="516"/>
      <c r="M14" s="517"/>
      <c r="N14" s="517"/>
      <c r="O14" s="517"/>
      <c r="P14" s="517"/>
      <c r="Q14" s="517"/>
      <c r="R14" s="517"/>
      <c r="S14" s="517"/>
      <c r="T14" s="518"/>
    </row>
    <row r="15" spans="2:24" ht="15.5">
      <c r="D15" s="35" t="s">
        <v>133</v>
      </c>
      <c r="E15" s="36" t="s">
        <v>113</v>
      </c>
      <c r="F15" s="41"/>
      <c r="G15" s="38"/>
      <c r="H15" s="69"/>
      <c r="I15" s="21"/>
      <c r="J15" s="519" t="s">
        <v>14</v>
      </c>
      <c r="K15" s="520"/>
      <c r="L15" s="549"/>
      <c r="M15" s="550"/>
      <c r="N15" s="550"/>
      <c r="O15" s="550"/>
      <c r="P15" s="550"/>
      <c r="Q15" s="550"/>
      <c r="R15" s="550"/>
      <c r="S15" s="550"/>
      <c r="T15" s="551"/>
      <c r="U15" s="17"/>
      <c r="V15" s="17"/>
      <c r="W15" s="17"/>
      <c r="X15" s="17"/>
    </row>
    <row r="16" spans="2:24" ht="15.5">
      <c r="D16" s="35"/>
      <c r="E16" s="36"/>
      <c r="F16" s="41"/>
      <c r="G16" s="38"/>
      <c r="H16" s="21"/>
      <c r="J16" s="519" t="s">
        <v>88</v>
      </c>
      <c r="K16" s="552"/>
      <c r="L16" s="553"/>
      <c r="M16" s="554"/>
      <c r="N16" s="554"/>
      <c r="O16" s="554"/>
      <c r="P16" s="554"/>
      <c r="Q16" s="554"/>
      <c r="R16" s="554"/>
      <c r="S16" s="554"/>
      <c r="T16" s="555"/>
      <c r="U16" s="17"/>
      <c r="V16" s="17"/>
      <c r="W16" s="17"/>
      <c r="X16" s="17"/>
    </row>
    <row r="17" spans="4:24" ht="15.5">
      <c r="D17" s="35" t="s">
        <v>134</v>
      </c>
      <c r="E17" s="36" t="s">
        <v>114</v>
      </c>
      <c r="F17" s="42"/>
      <c r="G17" s="43"/>
      <c r="H17" s="233"/>
      <c r="I17" s="21"/>
      <c r="J17" s="519" t="s">
        <v>89</v>
      </c>
      <c r="K17" s="552"/>
      <c r="L17" s="553"/>
      <c r="M17" s="554"/>
      <c r="N17" s="554"/>
      <c r="O17" s="554"/>
      <c r="P17" s="554"/>
      <c r="Q17" s="554"/>
      <c r="R17" s="554"/>
      <c r="S17" s="554"/>
      <c r="T17" s="555"/>
      <c r="U17" s="17"/>
      <c r="V17" s="17"/>
      <c r="W17" s="17"/>
      <c r="X17" s="17"/>
    </row>
    <row r="18" spans="4:24" ht="15.5">
      <c r="D18" s="44"/>
      <c r="E18" s="545"/>
      <c r="F18" s="545"/>
      <c r="G18" s="546"/>
      <c r="H18" s="49"/>
      <c r="I18" s="21"/>
      <c r="J18" s="519" t="s">
        <v>20</v>
      </c>
      <c r="K18" s="552"/>
      <c r="L18" s="521"/>
      <c r="M18" s="522"/>
      <c r="N18" s="522"/>
      <c r="O18" s="522"/>
      <c r="P18" s="522"/>
      <c r="Q18" s="522"/>
      <c r="R18" s="522"/>
      <c r="S18" s="522"/>
      <c r="T18" s="523"/>
      <c r="U18" s="23"/>
      <c r="V18" s="23"/>
      <c r="W18" s="23"/>
      <c r="X18" s="23"/>
    </row>
    <row r="19" spans="4:24" ht="16" thickBot="1">
      <c r="D19" s="45"/>
      <c r="E19" s="547"/>
      <c r="F19" s="547"/>
      <c r="G19" s="548"/>
      <c r="H19" s="49"/>
      <c r="I19" s="21"/>
      <c r="J19" s="543" t="s">
        <v>19</v>
      </c>
      <c r="K19" s="544"/>
      <c r="L19" s="534"/>
      <c r="M19" s="535"/>
      <c r="N19" s="535"/>
      <c r="O19" s="535"/>
      <c r="P19" s="535"/>
      <c r="Q19" s="535"/>
      <c r="R19" s="535"/>
      <c r="S19" s="535"/>
      <c r="T19" s="536"/>
      <c r="U19" s="24"/>
      <c r="V19" s="24"/>
      <c r="W19" s="24"/>
      <c r="X19" s="24"/>
    </row>
    <row r="20" spans="4:24" ht="12" customHeight="1">
      <c r="D20" s="46"/>
      <c r="H20" s="102"/>
      <c r="O20" s="13"/>
      <c r="P20" s="13"/>
      <c r="Q20" s="13"/>
      <c r="R20" s="13"/>
      <c r="S20" s="13"/>
      <c r="T20" s="13"/>
      <c r="U20" s="24"/>
      <c r="V20" s="24"/>
      <c r="W20" s="24"/>
      <c r="X20" s="24"/>
    </row>
    <row r="21" spans="4:24" ht="5.25" customHeight="1" thickBot="1">
      <c r="D21" s="46"/>
      <c r="E21" s="47"/>
      <c r="F21" s="48"/>
      <c r="G21" s="49"/>
      <c r="H21" s="49"/>
      <c r="I21" s="21"/>
      <c r="J21" s="50"/>
      <c r="K21" s="51"/>
      <c r="L21" s="23"/>
      <c r="M21" s="23"/>
      <c r="N21" s="23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4:24" ht="30.75" customHeight="1">
      <c r="D22" s="52"/>
      <c r="E22" s="53"/>
      <c r="F22" s="54"/>
      <c r="G22" s="55" t="s">
        <v>104</v>
      </c>
      <c r="H22" s="234"/>
      <c r="I22" s="21"/>
      <c r="J22" s="526" t="s">
        <v>17</v>
      </c>
      <c r="K22" s="527"/>
      <c r="L22" s="528" t="s">
        <v>23</v>
      </c>
      <c r="M22" s="529"/>
      <c r="N22" s="529"/>
      <c r="O22" s="529"/>
      <c r="P22" s="529"/>
      <c r="Q22" s="529"/>
      <c r="R22" s="529"/>
      <c r="S22" s="529"/>
      <c r="T22" s="530"/>
      <c r="U22" s="24"/>
      <c r="V22" s="24"/>
      <c r="W22" s="24"/>
      <c r="X22" s="24"/>
    </row>
    <row r="23" spans="4:24" ht="22.5" customHeight="1">
      <c r="D23" s="56" t="s">
        <v>102</v>
      </c>
      <c r="E23" s="57" t="s">
        <v>103</v>
      </c>
      <c r="F23" s="58" t="s">
        <v>111</v>
      </c>
      <c r="G23" s="59"/>
      <c r="H23" s="49"/>
      <c r="I23" s="21"/>
      <c r="J23" s="524" t="s">
        <v>14</v>
      </c>
      <c r="K23" s="525"/>
      <c r="L23" s="531" t="s">
        <v>139</v>
      </c>
      <c r="M23" s="532"/>
      <c r="N23" s="532"/>
      <c r="O23" s="532"/>
      <c r="P23" s="532"/>
      <c r="Q23" s="532"/>
      <c r="R23" s="532"/>
      <c r="S23" s="532"/>
      <c r="T23" s="533"/>
      <c r="U23" s="24"/>
      <c r="V23" s="24"/>
      <c r="W23" s="24"/>
      <c r="X23" s="24"/>
    </row>
    <row r="24" spans="4:24" ht="19.5" customHeight="1">
      <c r="D24" s="56"/>
      <c r="E24" s="57"/>
      <c r="F24" s="60"/>
      <c r="G24" s="59"/>
      <c r="H24" s="49"/>
      <c r="I24" s="21"/>
      <c r="J24" s="524" t="s">
        <v>90</v>
      </c>
      <c r="K24" s="525"/>
      <c r="L24" s="537" t="s">
        <v>24</v>
      </c>
      <c r="M24" s="538"/>
      <c r="N24" s="538"/>
      <c r="O24" s="538"/>
      <c r="P24" s="538"/>
      <c r="Q24" s="538"/>
      <c r="R24" s="538"/>
      <c r="S24" s="538"/>
      <c r="T24" s="539"/>
      <c r="U24" s="24"/>
      <c r="V24" s="24"/>
      <c r="W24" s="24"/>
      <c r="X24" s="24"/>
    </row>
    <row r="25" spans="4:24" ht="19.5" customHeight="1">
      <c r="D25" s="56" t="s">
        <v>101</v>
      </c>
      <c r="E25" s="57" t="s">
        <v>103</v>
      </c>
      <c r="F25" s="58" t="s">
        <v>111</v>
      </c>
      <c r="G25" s="59"/>
      <c r="H25" s="49"/>
      <c r="I25" s="21"/>
      <c r="J25" s="524" t="s">
        <v>18</v>
      </c>
      <c r="K25" s="525"/>
      <c r="L25" s="540" t="s">
        <v>110</v>
      </c>
      <c r="M25" s="541"/>
      <c r="N25" s="541"/>
      <c r="O25" s="541"/>
      <c r="P25" s="541"/>
      <c r="Q25" s="541"/>
      <c r="R25" s="541"/>
      <c r="S25" s="541"/>
      <c r="T25" s="542"/>
      <c r="U25" s="24"/>
      <c r="V25" s="24"/>
      <c r="W25" s="24"/>
      <c r="X25" s="24"/>
    </row>
    <row r="26" spans="4:24" ht="26.25" customHeight="1" thickBot="1">
      <c r="D26" s="61"/>
      <c r="E26" s="62"/>
      <c r="F26" s="62"/>
      <c r="G26" s="63"/>
      <c r="H26" s="21"/>
      <c r="I26" s="21"/>
      <c r="J26" s="498" t="s">
        <v>21</v>
      </c>
      <c r="K26" s="499"/>
      <c r="L26" s="500" t="s">
        <v>22</v>
      </c>
      <c r="M26" s="501"/>
      <c r="N26" s="501"/>
      <c r="O26" s="501"/>
      <c r="P26" s="501"/>
      <c r="Q26" s="501"/>
      <c r="R26" s="501"/>
      <c r="S26" s="501"/>
      <c r="T26" s="502"/>
      <c r="U26" s="24"/>
      <c r="V26" s="24"/>
      <c r="W26" s="24"/>
      <c r="X26" s="24"/>
    </row>
    <row r="27" spans="4:24" ht="17.25" customHeight="1" thickBot="1">
      <c r="D27" s="50"/>
      <c r="E27" s="21"/>
      <c r="F27" s="21"/>
      <c r="G27" s="21"/>
      <c r="H27" s="21"/>
      <c r="I27" s="21"/>
      <c r="O27" s="13"/>
      <c r="P27" s="13"/>
      <c r="Q27" s="13"/>
      <c r="R27" s="13"/>
      <c r="S27" s="13"/>
      <c r="T27" s="13"/>
      <c r="U27" s="24"/>
      <c r="V27" s="24"/>
      <c r="W27" s="24"/>
      <c r="X27" s="24"/>
    </row>
    <row r="28" spans="4:24" ht="20.25" customHeight="1">
      <c r="D28" s="64" t="s">
        <v>105</v>
      </c>
      <c r="E28" s="65"/>
      <c r="F28" s="65"/>
      <c r="G28" s="65"/>
      <c r="H28" s="65"/>
      <c r="I28" s="65"/>
      <c r="J28" s="563"/>
      <c r="K28" s="563"/>
      <c r="L28" s="65"/>
      <c r="M28" s="65"/>
      <c r="N28" s="65"/>
      <c r="O28" s="65"/>
      <c r="P28" s="65"/>
      <c r="Q28" s="65"/>
      <c r="R28" s="65"/>
      <c r="S28" s="65"/>
      <c r="T28" s="66"/>
      <c r="U28" s="24"/>
      <c r="V28" s="24"/>
      <c r="W28" s="24"/>
      <c r="X28" s="24"/>
    </row>
    <row r="29" spans="4:24" ht="18" customHeight="1">
      <c r="D29" s="198"/>
      <c r="E29" s="190"/>
      <c r="F29" s="190"/>
      <c r="G29" s="190"/>
      <c r="H29" s="190"/>
      <c r="I29" s="190"/>
      <c r="J29" s="191"/>
      <c r="K29" s="191"/>
      <c r="L29" s="190"/>
      <c r="M29" s="190"/>
      <c r="N29" s="190"/>
      <c r="O29" s="190"/>
      <c r="P29" s="190"/>
      <c r="Q29" s="190"/>
      <c r="R29" s="190"/>
      <c r="S29" s="190"/>
      <c r="T29" s="192"/>
      <c r="U29" s="24"/>
      <c r="V29" s="24"/>
      <c r="W29" s="24"/>
      <c r="X29" s="24"/>
    </row>
    <row r="30" spans="4:24" ht="17.25" customHeight="1">
      <c r="D30" s="193"/>
      <c r="E30" s="190"/>
      <c r="F30" s="190"/>
      <c r="G30" s="190"/>
      <c r="H30" s="190"/>
      <c r="I30" s="190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4"/>
      <c r="U30" s="24"/>
      <c r="V30" s="24"/>
      <c r="W30" s="24"/>
      <c r="X30" s="24"/>
    </row>
    <row r="31" spans="4:24" ht="19.5" customHeight="1">
      <c r="D31" s="193"/>
      <c r="E31" s="190"/>
      <c r="F31" s="190"/>
      <c r="G31" s="190"/>
      <c r="H31" s="190"/>
      <c r="I31" s="190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4"/>
      <c r="U31" s="24"/>
      <c r="V31" s="24"/>
      <c r="W31" s="24"/>
      <c r="X31" s="24"/>
    </row>
    <row r="32" spans="4:24" ht="18.75" customHeight="1" thickBot="1">
      <c r="D32" s="195"/>
      <c r="E32" s="196"/>
      <c r="F32" s="196"/>
      <c r="G32" s="196"/>
      <c r="H32" s="196"/>
      <c r="I32" s="196"/>
      <c r="J32" s="564"/>
      <c r="K32" s="564"/>
      <c r="L32" s="196"/>
      <c r="M32" s="196"/>
      <c r="N32" s="196"/>
      <c r="O32" s="196"/>
      <c r="P32" s="196"/>
      <c r="Q32" s="196"/>
      <c r="R32" s="196"/>
      <c r="S32" s="196"/>
      <c r="T32" s="197"/>
      <c r="U32" s="24"/>
      <c r="V32" s="24"/>
      <c r="W32" s="24"/>
      <c r="X32" s="24"/>
    </row>
    <row r="33" spans="2:107" ht="18.75" customHeight="1">
      <c r="D33" s="67" t="s">
        <v>112</v>
      </c>
      <c r="E33" s="21"/>
      <c r="F33" s="21"/>
      <c r="G33" s="68"/>
      <c r="H33" s="68"/>
      <c r="I33" s="21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24"/>
      <c r="V33" s="24"/>
      <c r="W33" s="24"/>
      <c r="X33" s="24"/>
    </row>
    <row r="34" spans="2:107" ht="16.5" customHeight="1">
      <c r="D34" s="70" t="s">
        <v>122</v>
      </c>
      <c r="E34" s="21"/>
      <c r="F34" s="21"/>
      <c r="G34" s="21"/>
      <c r="H34" s="21"/>
      <c r="I34" s="21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24"/>
      <c r="V34" s="24"/>
      <c r="W34" s="24"/>
      <c r="X34" s="24"/>
    </row>
    <row r="35" spans="2:107" ht="18.75" customHeight="1">
      <c r="D35" s="201" t="s">
        <v>129</v>
      </c>
      <c r="E35" s="202"/>
      <c r="F35" s="202"/>
      <c r="G35" s="202"/>
      <c r="H35" s="202"/>
      <c r="I35" s="202"/>
      <c r="J35" s="203"/>
      <c r="O35" s="13"/>
      <c r="P35" s="13"/>
      <c r="Q35" s="13"/>
      <c r="R35" s="13"/>
      <c r="S35" s="13"/>
      <c r="T35" s="13"/>
      <c r="U35" s="24"/>
      <c r="V35" s="24"/>
      <c r="W35" s="24"/>
      <c r="X35" s="24"/>
    </row>
    <row r="36" spans="2:107" ht="18.75" customHeight="1">
      <c r="D36" s="200"/>
      <c r="E36" s="71"/>
      <c r="F36" s="71"/>
      <c r="G36" s="71"/>
      <c r="H36" s="71"/>
      <c r="I36" s="71"/>
      <c r="J36" s="70"/>
      <c r="K36" s="21"/>
      <c r="L36" s="21"/>
      <c r="M36" s="21"/>
      <c r="N36" s="21"/>
      <c r="O36" s="69"/>
      <c r="P36" s="69"/>
      <c r="Q36" s="69"/>
      <c r="R36" s="13"/>
      <c r="S36" s="13"/>
      <c r="T36" s="13"/>
      <c r="U36" s="24"/>
      <c r="V36" s="24"/>
      <c r="W36" s="24"/>
      <c r="X36" s="24"/>
    </row>
    <row r="37" spans="2:107" ht="35.5" customHeight="1" thickBot="1">
      <c r="B37" s="72" t="s">
        <v>98</v>
      </c>
      <c r="D37" s="70"/>
      <c r="E37" s="73"/>
      <c r="F37" s="73"/>
      <c r="G37" s="73"/>
      <c r="H37" s="73"/>
      <c r="I37" s="74"/>
      <c r="J37" s="75"/>
      <c r="K37" s="76"/>
      <c r="L37" s="76"/>
      <c r="M37" s="77"/>
      <c r="N37" s="19"/>
      <c r="O37" s="19"/>
      <c r="AA37" s="15" t="s">
        <v>140</v>
      </c>
    </row>
    <row r="38" spans="2:107" ht="25.15" customHeight="1" thickTop="1" thickBot="1">
      <c r="D38" s="252" t="s">
        <v>142</v>
      </c>
      <c r="E38" s="253"/>
      <c r="F38" s="253"/>
      <c r="G38" s="253"/>
      <c r="H38" s="253"/>
      <c r="I38" s="253"/>
      <c r="J38" s="254" t="s">
        <v>141</v>
      </c>
      <c r="L38" s="565" t="s">
        <v>0</v>
      </c>
      <c r="M38" s="566"/>
      <c r="N38" s="566"/>
      <c r="O38" s="566"/>
      <c r="P38" s="566"/>
      <c r="Q38" s="566"/>
      <c r="R38" s="567"/>
      <c r="T38" s="568"/>
      <c r="U38" s="568"/>
      <c r="V38" s="239"/>
      <c r="Y38" s="78"/>
      <c r="AA38" s="15" t="s">
        <v>141</v>
      </c>
    </row>
    <row r="39" spans="2:107" ht="53.25" customHeight="1" thickTop="1" thickBot="1">
      <c r="B39" s="79" t="s">
        <v>96</v>
      </c>
      <c r="D39" s="250" t="s">
        <v>124</v>
      </c>
      <c r="E39" s="251" t="s">
        <v>125</v>
      </c>
      <c r="F39" s="251" t="s">
        <v>126</v>
      </c>
      <c r="G39" s="251" t="s">
        <v>127</v>
      </c>
      <c r="H39" s="459" t="s">
        <v>97</v>
      </c>
      <c r="I39" s="460"/>
      <c r="J39" s="249" t="s">
        <v>95</v>
      </c>
      <c r="K39" s="80" t="s">
        <v>119</v>
      </c>
      <c r="L39" s="561" t="s">
        <v>82</v>
      </c>
      <c r="M39" s="562"/>
      <c r="N39" s="81" t="s">
        <v>92</v>
      </c>
      <c r="O39" s="81" t="s">
        <v>25</v>
      </c>
      <c r="P39" s="81" t="s">
        <v>100</v>
      </c>
      <c r="Q39" s="81" t="s">
        <v>115</v>
      </c>
      <c r="R39" s="82" t="s">
        <v>63</v>
      </c>
      <c r="S39" s="13"/>
      <c r="T39" s="240"/>
      <c r="U39" s="240"/>
      <c r="V39" s="241"/>
      <c r="W39" s="83"/>
      <c r="X39" s="83"/>
    </row>
    <row r="40" spans="2:107" ht="15" customHeight="1" thickTop="1">
      <c r="B40" s="207" t="e">
        <f>AB40</f>
        <v>#DIV/0!</v>
      </c>
      <c r="D40" s="216"/>
      <c r="E40" s="217"/>
      <c r="F40" s="217"/>
      <c r="G40" s="217"/>
      <c r="H40" s="453"/>
      <c r="I40" s="454"/>
      <c r="J40" s="212">
        <f xml:space="preserve"> Z40</f>
        <v>0</v>
      </c>
      <c r="K40" s="7"/>
      <c r="L40" s="575"/>
      <c r="M40" s="576"/>
      <c r="N40" s="6"/>
      <c r="O40" s="84" t="s">
        <v>2</v>
      </c>
      <c r="P40" s="85">
        <f>Y205</f>
        <v>0</v>
      </c>
      <c r="Q40" s="2"/>
      <c r="R40" s="8">
        <f t="shared" ref="R40:R47" si="0">ROUNDUP(Y40,0)</f>
        <v>0</v>
      </c>
      <c r="S40" s="13"/>
      <c r="T40" s="48"/>
      <c r="U40" s="242"/>
      <c r="V40" s="243"/>
      <c r="W40" s="86"/>
      <c r="X40" s="86"/>
      <c r="Y40" s="86">
        <f t="shared" ref="Y40:Y48" si="1">P40+Q40</f>
        <v>0</v>
      </c>
      <c r="Z40" s="87">
        <f>CA205</f>
        <v>0</v>
      </c>
      <c r="AA40" s="88"/>
      <c r="AB40" s="206" t="e">
        <f>CA207</f>
        <v>#DIV/0!</v>
      </c>
      <c r="AE40" s="13" t="s">
        <v>103</v>
      </c>
    </row>
    <row r="41" spans="2:107" ht="15" customHeight="1">
      <c r="B41" s="208" t="e">
        <f t="shared" ref="B41:B47" si="2">AB41</f>
        <v>#DIV/0!</v>
      </c>
      <c r="D41" s="218"/>
      <c r="E41" s="3"/>
      <c r="F41" s="1"/>
      <c r="G41" s="1"/>
      <c r="H41" s="455"/>
      <c r="I41" s="456"/>
      <c r="J41" s="213">
        <f t="shared" ref="J41:J47" si="3">Z41</f>
        <v>0</v>
      </c>
      <c r="K41" s="9"/>
      <c r="L41" s="577"/>
      <c r="M41" s="578"/>
      <c r="N41" s="6"/>
      <c r="O41" s="89" t="s">
        <v>3</v>
      </c>
      <c r="P41" s="90">
        <f>AB205</f>
        <v>0</v>
      </c>
      <c r="Q41" s="4"/>
      <c r="R41" s="8">
        <f t="shared" si="0"/>
        <v>0</v>
      </c>
      <c r="S41" s="13"/>
      <c r="T41" s="48"/>
      <c r="U41" s="242"/>
      <c r="V41" s="243"/>
      <c r="W41" s="86"/>
      <c r="X41" s="86"/>
      <c r="Y41" s="86">
        <f t="shared" si="1"/>
        <v>0</v>
      </c>
      <c r="Z41" s="87">
        <f>CB205</f>
        <v>0</v>
      </c>
      <c r="AA41" s="91"/>
      <c r="AB41" s="206" t="e">
        <f>CB207</f>
        <v>#DIV/0!</v>
      </c>
      <c r="AE41" s="13" t="s">
        <v>132</v>
      </c>
    </row>
    <row r="42" spans="2:107" ht="15" customHeight="1">
      <c r="B42" s="208" t="e">
        <f t="shared" si="2"/>
        <v>#DIV/0!</v>
      </c>
      <c r="D42" s="219"/>
      <c r="E42" s="3"/>
      <c r="F42" s="1"/>
      <c r="G42" s="1"/>
      <c r="H42" s="455"/>
      <c r="I42" s="456"/>
      <c r="J42" s="213">
        <f t="shared" si="3"/>
        <v>0</v>
      </c>
      <c r="K42" s="10"/>
      <c r="L42" s="577"/>
      <c r="M42" s="578"/>
      <c r="N42" s="6"/>
      <c r="O42" s="89" t="s">
        <v>4</v>
      </c>
      <c r="P42" s="90">
        <f>AH205</f>
        <v>0</v>
      </c>
      <c r="Q42" s="4"/>
      <c r="R42" s="8">
        <f t="shared" si="0"/>
        <v>0</v>
      </c>
      <c r="S42" s="13"/>
      <c r="T42" s="48"/>
      <c r="U42" s="242"/>
      <c r="V42" s="243"/>
      <c r="W42" s="86"/>
      <c r="X42" s="86"/>
      <c r="Y42" s="86">
        <f t="shared" si="1"/>
        <v>0</v>
      </c>
      <c r="Z42" s="87">
        <f>CC205</f>
        <v>0</v>
      </c>
      <c r="AA42" s="91"/>
      <c r="AB42" s="206" t="e">
        <f>CC207</f>
        <v>#DIV/0!</v>
      </c>
    </row>
    <row r="43" spans="2:107" ht="15" customHeight="1">
      <c r="B43" s="208" t="e">
        <f t="shared" si="2"/>
        <v>#DIV/0!</v>
      </c>
      <c r="D43" s="219"/>
      <c r="E43" s="3"/>
      <c r="F43" s="1"/>
      <c r="G43" s="1"/>
      <c r="H43" s="455"/>
      <c r="I43" s="456"/>
      <c r="J43" s="213">
        <f t="shared" si="3"/>
        <v>0</v>
      </c>
      <c r="K43" s="9"/>
      <c r="L43" s="577"/>
      <c r="M43" s="578"/>
      <c r="N43" s="6"/>
      <c r="O43" s="89" t="s">
        <v>5</v>
      </c>
      <c r="P43" s="90">
        <f>AN205</f>
        <v>0</v>
      </c>
      <c r="Q43" s="4"/>
      <c r="R43" s="8">
        <f t="shared" si="0"/>
        <v>0</v>
      </c>
      <c r="S43" s="13"/>
      <c r="T43" s="48"/>
      <c r="U43" s="242"/>
      <c r="V43" s="243"/>
      <c r="W43" s="86"/>
      <c r="X43" s="86"/>
      <c r="Y43" s="86">
        <f t="shared" si="1"/>
        <v>0</v>
      </c>
      <c r="Z43" s="87">
        <f>CD205</f>
        <v>0</v>
      </c>
      <c r="AA43" s="91"/>
      <c r="AB43" s="206" t="e">
        <f>CD207</f>
        <v>#DIV/0!</v>
      </c>
    </row>
    <row r="44" spans="2:107" ht="15" customHeight="1">
      <c r="B44" s="208" t="e">
        <f t="shared" si="2"/>
        <v>#DIV/0!</v>
      </c>
      <c r="D44" s="220"/>
      <c r="E44" s="3"/>
      <c r="F44" s="1"/>
      <c r="G44" s="1"/>
      <c r="H44" s="455"/>
      <c r="I44" s="456"/>
      <c r="J44" s="213">
        <f t="shared" si="3"/>
        <v>0</v>
      </c>
      <c r="K44" s="9"/>
      <c r="L44" s="577"/>
      <c r="M44" s="578"/>
      <c r="N44" s="6"/>
      <c r="O44" s="89" t="s">
        <v>6</v>
      </c>
      <c r="P44" s="90">
        <f>AQ205</f>
        <v>0</v>
      </c>
      <c r="Q44" s="4"/>
      <c r="R44" s="8">
        <f t="shared" si="0"/>
        <v>0</v>
      </c>
      <c r="S44" s="13"/>
      <c r="T44" s="48"/>
      <c r="U44" s="242"/>
      <c r="V44" s="243"/>
      <c r="W44" s="86"/>
      <c r="X44" s="86"/>
      <c r="Y44" s="86">
        <f t="shared" si="1"/>
        <v>0</v>
      </c>
      <c r="Z44" s="87">
        <f>CE205</f>
        <v>0</v>
      </c>
      <c r="AA44" s="91"/>
      <c r="AB44" s="206" t="e">
        <f>CE207</f>
        <v>#DIV/0!</v>
      </c>
    </row>
    <row r="45" spans="2:107" ht="15" customHeight="1">
      <c r="B45" s="208" t="e">
        <f t="shared" si="2"/>
        <v>#DIV/0!</v>
      </c>
      <c r="D45" s="219"/>
      <c r="E45" s="3"/>
      <c r="F45" s="1"/>
      <c r="G45" s="1"/>
      <c r="H45" s="455"/>
      <c r="I45" s="456"/>
      <c r="J45" s="213">
        <f t="shared" si="3"/>
        <v>0</v>
      </c>
      <c r="K45" s="9"/>
      <c r="L45" s="577"/>
      <c r="M45" s="578"/>
      <c r="N45" s="6"/>
      <c r="O45" s="92" t="s">
        <v>38</v>
      </c>
      <c r="P45" s="93">
        <f>AZ205</f>
        <v>0</v>
      </c>
      <c r="Q45" s="5"/>
      <c r="R45" s="11">
        <f t="shared" si="0"/>
        <v>0</v>
      </c>
      <c r="S45" s="13"/>
      <c r="T45" s="48"/>
      <c r="U45" s="242"/>
      <c r="V45" s="243"/>
      <c r="W45" s="86"/>
      <c r="X45" s="86"/>
      <c r="Y45" s="86">
        <f t="shared" si="1"/>
        <v>0</v>
      </c>
      <c r="Z45" s="87">
        <f>CF205</f>
        <v>0</v>
      </c>
      <c r="AA45" s="91"/>
      <c r="AB45" s="206" t="e">
        <f>CF207</f>
        <v>#DIV/0!</v>
      </c>
    </row>
    <row r="46" spans="2:107" ht="15" customHeight="1">
      <c r="B46" s="208" t="e">
        <f t="shared" si="2"/>
        <v>#DIV/0!</v>
      </c>
      <c r="D46" s="218"/>
      <c r="E46" s="3"/>
      <c r="F46" s="1"/>
      <c r="G46" s="1"/>
      <c r="H46" s="455"/>
      <c r="I46" s="456"/>
      <c r="J46" s="213">
        <f t="shared" si="3"/>
        <v>0</v>
      </c>
      <c r="K46" s="9"/>
      <c r="L46" s="577"/>
      <c r="M46" s="578"/>
      <c r="N46" s="6"/>
      <c r="O46" s="92" t="s">
        <v>74</v>
      </c>
      <c r="P46" s="93">
        <f>BI205</f>
        <v>0</v>
      </c>
      <c r="Q46" s="5"/>
      <c r="R46" s="11">
        <f t="shared" si="0"/>
        <v>0</v>
      </c>
      <c r="S46" s="13"/>
      <c r="T46" s="48"/>
      <c r="U46" s="242"/>
      <c r="V46" s="243"/>
      <c r="W46" s="86"/>
      <c r="X46" s="86"/>
      <c r="Y46" s="86">
        <f t="shared" si="1"/>
        <v>0</v>
      </c>
      <c r="Z46" s="87">
        <f>CG205</f>
        <v>0</v>
      </c>
      <c r="AA46" s="91"/>
      <c r="AB46" s="206" t="e">
        <f>CG207</f>
        <v>#DIV/0!</v>
      </c>
    </row>
    <row r="47" spans="2:107" ht="15" customHeight="1" thickBot="1">
      <c r="B47" s="209" t="e">
        <f t="shared" si="2"/>
        <v>#DIV/0!</v>
      </c>
      <c r="D47" s="221"/>
      <c r="E47" s="222"/>
      <c r="F47" s="223"/>
      <c r="G47" s="223"/>
      <c r="H47" s="457"/>
      <c r="I47" s="458"/>
      <c r="J47" s="214">
        <f t="shared" si="3"/>
        <v>0</v>
      </c>
      <c r="K47" s="9"/>
      <c r="L47" s="577"/>
      <c r="M47" s="578"/>
      <c r="N47" s="6"/>
      <c r="O47" s="92" t="s">
        <v>75</v>
      </c>
      <c r="P47" s="93">
        <f>BL205</f>
        <v>0</v>
      </c>
      <c r="Q47" s="5"/>
      <c r="R47" s="11">
        <f t="shared" si="0"/>
        <v>0</v>
      </c>
      <c r="S47" s="13"/>
      <c r="T47" s="48"/>
      <c r="U47" s="242"/>
      <c r="V47" s="243"/>
      <c r="W47" s="86"/>
      <c r="X47" s="86"/>
      <c r="Y47" s="86">
        <f t="shared" si="1"/>
        <v>0</v>
      </c>
      <c r="Z47" s="87">
        <f>CH205</f>
        <v>0</v>
      </c>
      <c r="AA47" s="94"/>
      <c r="AB47" s="206" t="e">
        <f>CH207</f>
        <v>#DIV/0!</v>
      </c>
    </row>
    <row r="48" spans="2:107" ht="15" customHeight="1" thickBot="1">
      <c r="B48" s="95" t="s">
        <v>93</v>
      </c>
      <c r="C48" s="229"/>
      <c r="D48" s="96"/>
      <c r="E48" s="97">
        <f>SUM(G56:G202)</f>
        <v>0</v>
      </c>
      <c r="F48" s="96"/>
      <c r="G48" s="98"/>
      <c r="H48" s="98"/>
      <c r="I48" s="98"/>
      <c r="J48" s="98"/>
      <c r="K48" s="12"/>
      <c r="L48" s="556" t="s">
        <v>120</v>
      </c>
      <c r="M48" s="557"/>
      <c r="N48" s="557"/>
      <c r="O48" s="558">
        <v>0</v>
      </c>
      <c r="P48" s="559"/>
      <c r="Q48" s="559"/>
      <c r="R48" s="560"/>
      <c r="S48" s="13"/>
      <c r="T48" s="48"/>
      <c r="U48" s="242"/>
      <c r="V48" s="243"/>
      <c r="W48" s="86"/>
      <c r="X48" s="86"/>
      <c r="Y48" s="86">
        <f t="shared" si="1"/>
        <v>0</v>
      </c>
      <c r="AB48" s="13"/>
      <c r="DC48" s="13" t="str">
        <f>CONCATENATE(N48,K48)</f>
        <v/>
      </c>
    </row>
    <row r="49" spans="2:107" ht="15" customHeight="1" thickTop="1" thickBot="1">
      <c r="B49" s="95" t="s">
        <v>94</v>
      </c>
      <c r="C49" s="229"/>
      <c r="D49" s="96"/>
      <c r="E49" s="99">
        <f>SUM(R40:R48)</f>
        <v>0</v>
      </c>
      <c r="F49" s="96"/>
      <c r="G49" s="98"/>
      <c r="H49" s="98"/>
      <c r="L49" s="579" t="s">
        <v>64</v>
      </c>
      <c r="M49" s="580"/>
      <c r="N49" s="581"/>
      <c r="O49" s="186" t="s">
        <v>7</v>
      </c>
      <c r="P49" s="187">
        <f>ROUNDUP(Y49,1)</f>
        <v>0</v>
      </c>
      <c r="Q49" s="188">
        <f>ROUNDUP(Y49,0)</f>
        <v>0</v>
      </c>
      <c r="R49" s="189">
        <f>CP205</f>
        <v>0</v>
      </c>
      <c r="S49" s="13"/>
      <c r="T49" s="48"/>
      <c r="U49" s="242"/>
      <c r="V49" s="243"/>
      <c r="W49" s="86"/>
      <c r="X49" s="86"/>
      <c r="Y49" s="86">
        <f>BC205</f>
        <v>0</v>
      </c>
      <c r="DC49" s="13" t="str">
        <f>CONCATENATE(N49,K49)</f>
        <v/>
      </c>
    </row>
    <row r="50" spans="2:107" ht="18.75" customHeight="1" thickTop="1" thickBot="1">
      <c r="L50" s="100"/>
      <c r="M50" s="100"/>
      <c r="O50" s="13"/>
      <c r="P50" s="199" t="s">
        <v>121</v>
      </c>
      <c r="Q50" s="489">
        <v>0</v>
      </c>
      <c r="R50" s="489"/>
      <c r="S50" s="13"/>
      <c r="T50" s="48"/>
      <c r="U50" s="242"/>
      <c r="V50" s="243"/>
      <c r="W50" s="101"/>
      <c r="X50" s="101"/>
      <c r="Y50" s="494" t="s">
        <v>59</v>
      </c>
      <c r="Z50" s="493"/>
      <c r="AA50" s="493"/>
      <c r="AB50" s="493"/>
      <c r="AC50" s="493"/>
      <c r="AD50" s="493"/>
      <c r="AE50" s="493"/>
      <c r="AF50" s="493"/>
      <c r="AG50" s="493"/>
      <c r="AH50" s="493"/>
      <c r="AI50" s="493"/>
      <c r="AJ50" s="493"/>
      <c r="AK50" s="495"/>
      <c r="AL50" s="480" t="s">
        <v>60</v>
      </c>
      <c r="AM50" s="481"/>
      <c r="AN50" s="481"/>
      <c r="AO50" s="481"/>
      <c r="AP50" s="481"/>
      <c r="AQ50" s="481"/>
      <c r="AR50" s="481"/>
      <c r="AS50" s="481"/>
      <c r="AT50" s="481"/>
      <c r="AU50" s="481"/>
      <c r="AV50" s="481"/>
      <c r="AW50" s="481"/>
      <c r="AX50" s="482"/>
      <c r="AY50" s="480" t="s">
        <v>61</v>
      </c>
      <c r="AZ50" s="481"/>
      <c r="BA50" s="481"/>
      <c r="BB50" s="481"/>
      <c r="BC50" s="481"/>
      <c r="BD50" s="481"/>
      <c r="BE50" s="481"/>
      <c r="BF50" s="481"/>
      <c r="BG50" s="481"/>
      <c r="BH50" s="481"/>
      <c r="BI50" s="481"/>
      <c r="BJ50" s="481"/>
      <c r="BK50" s="482"/>
      <c r="BL50" s="480" t="s">
        <v>62</v>
      </c>
      <c r="BM50" s="481"/>
      <c r="BN50" s="481"/>
      <c r="BO50" s="481"/>
      <c r="BP50" s="481"/>
      <c r="BQ50" s="481"/>
      <c r="BR50" s="481"/>
      <c r="BS50" s="481"/>
      <c r="BT50" s="481"/>
      <c r="BU50" s="481"/>
      <c r="BV50" s="481"/>
      <c r="BW50" s="481"/>
      <c r="BX50" s="482"/>
    </row>
    <row r="51" spans="2:107" ht="37.5" customHeight="1">
      <c r="D51" s="102"/>
      <c r="E51" s="98"/>
      <c r="F51" s="98"/>
      <c r="G51" s="98"/>
      <c r="H51" s="98"/>
      <c r="I51" s="98"/>
      <c r="J51" s="98"/>
      <c r="L51" s="100"/>
      <c r="M51" s="100"/>
      <c r="N51" s="102"/>
      <c r="O51" s="103"/>
      <c r="P51" s="210" t="s">
        <v>130</v>
      </c>
      <c r="Q51" s="211">
        <f>E48*1.85</f>
        <v>0</v>
      </c>
      <c r="R51" s="104"/>
      <c r="S51" s="13"/>
      <c r="T51" s="101"/>
      <c r="U51" s="105"/>
      <c r="V51" s="105"/>
      <c r="W51" s="101"/>
      <c r="X51" s="101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CZ51" s="434"/>
    </row>
    <row r="52" spans="2:107" ht="43.5" customHeight="1">
      <c r="D52" s="107"/>
      <c r="E52" s="107"/>
      <c r="F52" s="107"/>
      <c r="G52" s="107"/>
      <c r="H52" s="107"/>
      <c r="I52" s="107"/>
      <c r="J52" s="107"/>
      <c r="K52" s="569" t="s">
        <v>152</v>
      </c>
      <c r="L52" s="570"/>
      <c r="M52" s="571"/>
      <c r="N52" s="107"/>
      <c r="O52" s="107"/>
      <c r="P52" s="108"/>
      <c r="Q52" s="235"/>
      <c r="R52" s="236"/>
      <c r="S52" s="236"/>
      <c r="T52" s="236"/>
      <c r="U52" s="237"/>
      <c r="V52" s="238"/>
      <c r="X52" s="108"/>
      <c r="CZ52" s="434"/>
    </row>
    <row r="53" spans="2:107" ht="62.25" customHeight="1" thickBot="1"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8"/>
      <c r="Q53" s="13"/>
      <c r="R53" s="13"/>
      <c r="S53" s="266"/>
      <c r="T53" s="13"/>
      <c r="U53" s="13"/>
      <c r="V53" s="13"/>
      <c r="X53" s="108"/>
    </row>
    <row r="54" spans="2:107" ht="15.75" customHeight="1" thickBot="1">
      <c r="B54" s="109"/>
      <c r="C54" s="230"/>
      <c r="D54" s="111" t="s">
        <v>123</v>
      </c>
      <c r="E54" s="109"/>
      <c r="F54" s="204" t="s">
        <v>128</v>
      </c>
      <c r="G54" s="109"/>
      <c r="H54" s="110"/>
      <c r="I54" s="201"/>
      <c r="J54" s="109"/>
      <c r="K54" s="109"/>
      <c r="L54" s="109"/>
      <c r="M54" s="109"/>
      <c r="N54" s="109"/>
      <c r="O54" s="112"/>
      <c r="P54" s="113"/>
      <c r="Q54" s="113"/>
      <c r="R54" s="113"/>
      <c r="S54" s="113"/>
      <c r="T54" s="113"/>
      <c r="U54" s="113"/>
      <c r="V54" s="113"/>
      <c r="W54" s="113"/>
      <c r="X54" s="113"/>
      <c r="Y54" s="114" t="s">
        <v>26</v>
      </c>
      <c r="Z54" s="114" t="s">
        <v>27</v>
      </c>
      <c r="AA54" s="114" t="s">
        <v>28</v>
      </c>
      <c r="AB54" s="114" t="s">
        <v>29</v>
      </c>
      <c r="AC54" s="114" t="s">
        <v>30</v>
      </c>
      <c r="AD54" s="114" t="s">
        <v>31</v>
      </c>
      <c r="AE54" s="114" t="s">
        <v>66</v>
      </c>
      <c r="AF54" s="114" t="s">
        <v>67</v>
      </c>
      <c r="AG54" s="114" t="s">
        <v>77</v>
      </c>
      <c r="AH54" s="115" t="s">
        <v>53</v>
      </c>
      <c r="AI54" s="115" t="s">
        <v>57</v>
      </c>
      <c r="AJ54" s="115" t="s">
        <v>58</v>
      </c>
      <c r="AK54" s="115" t="s">
        <v>7</v>
      </c>
      <c r="AL54" s="116" t="s">
        <v>32</v>
      </c>
      <c r="AM54" s="117" t="s">
        <v>33</v>
      </c>
      <c r="AN54" s="117" t="s">
        <v>34</v>
      </c>
      <c r="AO54" s="117" t="s">
        <v>35</v>
      </c>
      <c r="AP54" s="117" t="s">
        <v>36</v>
      </c>
      <c r="AQ54" s="117" t="s">
        <v>37</v>
      </c>
      <c r="AR54" s="117" t="s">
        <v>68</v>
      </c>
      <c r="AS54" s="117" t="s">
        <v>69</v>
      </c>
      <c r="AT54" s="117" t="s">
        <v>78</v>
      </c>
      <c r="AU54" s="118" t="s">
        <v>54</v>
      </c>
      <c r="AV54" s="118" t="s">
        <v>57</v>
      </c>
      <c r="AW54" s="118" t="s">
        <v>58</v>
      </c>
      <c r="AX54" s="118" t="s">
        <v>7</v>
      </c>
      <c r="AY54" s="119" t="s">
        <v>39</v>
      </c>
      <c r="AZ54" s="114" t="s">
        <v>40</v>
      </c>
      <c r="BA54" s="114" t="s">
        <v>41</v>
      </c>
      <c r="BB54" s="114" t="s">
        <v>42</v>
      </c>
      <c r="BC54" s="114" t="s">
        <v>43</v>
      </c>
      <c r="BD54" s="114" t="s">
        <v>44</v>
      </c>
      <c r="BE54" s="114" t="s">
        <v>70</v>
      </c>
      <c r="BF54" s="114" t="s">
        <v>71</v>
      </c>
      <c r="BG54" s="114" t="s">
        <v>79</v>
      </c>
      <c r="BH54" s="120" t="s">
        <v>55</v>
      </c>
      <c r="BI54" s="115" t="s">
        <v>57</v>
      </c>
      <c r="BJ54" s="115" t="s">
        <v>58</v>
      </c>
      <c r="BK54" s="115" t="s">
        <v>7</v>
      </c>
      <c r="BL54" s="116" t="s">
        <v>45</v>
      </c>
      <c r="BM54" s="117" t="s">
        <v>46</v>
      </c>
      <c r="BN54" s="117" t="s">
        <v>47</v>
      </c>
      <c r="BO54" s="117" t="s">
        <v>48</v>
      </c>
      <c r="BP54" s="117" t="s">
        <v>49</v>
      </c>
      <c r="BQ54" s="117" t="s">
        <v>50</v>
      </c>
      <c r="BR54" s="117" t="s">
        <v>72</v>
      </c>
      <c r="BS54" s="117" t="s">
        <v>73</v>
      </c>
      <c r="BT54" s="117" t="s">
        <v>80</v>
      </c>
      <c r="BU54" s="121" t="s">
        <v>56</v>
      </c>
      <c r="BV54" s="122" t="s">
        <v>57</v>
      </c>
      <c r="BW54" s="123" t="s">
        <v>58</v>
      </c>
      <c r="BX54" s="122" t="s">
        <v>7</v>
      </c>
      <c r="CA54" s="124">
        <v>1</v>
      </c>
      <c r="CB54" s="124">
        <v>2</v>
      </c>
      <c r="CC54" s="124">
        <v>3</v>
      </c>
      <c r="CD54" s="124">
        <v>4</v>
      </c>
      <c r="CE54" s="124">
        <v>5</v>
      </c>
      <c r="CF54" s="124">
        <v>6</v>
      </c>
      <c r="CG54" s="124">
        <v>7</v>
      </c>
      <c r="CH54" s="124">
        <v>8</v>
      </c>
      <c r="CJ54" s="125"/>
      <c r="CK54" s="115"/>
      <c r="CL54" s="115"/>
      <c r="CM54" s="120"/>
      <c r="CN54" s="472" t="s">
        <v>65</v>
      </c>
      <c r="CO54" s="473"/>
      <c r="CP54" s="473"/>
      <c r="CQ54" s="473"/>
      <c r="CR54" s="473"/>
      <c r="CS54" s="473"/>
      <c r="CT54" s="473"/>
      <c r="CU54" s="474"/>
      <c r="CV54" s="116"/>
      <c r="CW54" s="117"/>
      <c r="CX54" s="117"/>
      <c r="CY54" s="126"/>
      <c r="CZ54" s="24"/>
    </row>
    <row r="55" spans="2:107" ht="40" thickBot="1">
      <c r="B55" s="127" t="s">
        <v>8</v>
      </c>
      <c r="C55" s="231"/>
      <c r="D55" s="205" t="s">
        <v>9</v>
      </c>
      <c r="E55" s="128" t="s">
        <v>116</v>
      </c>
      <c r="F55" s="129" t="s">
        <v>117</v>
      </c>
      <c r="G55" s="205" t="s">
        <v>10</v>
      </c>
      <c r="H55" s="225" t="s">
        <v>131</v>
      </c>
      <c r="I55" s="130" t="s">
        <v>11</v>
      </c>
      <c r="J55" s="205" t="s">
        <v>12</v>
      </c>
      <c r="K55" s="131" t="s">
        <v>107</v>
      </c>
      <c r="L55" s="131" t="s">
        <v>106</v>
      </c>
      <c r="M55" s="132" t="s">
        <v>108</v>
      </c>
      <c r="N55" s="132" t="s">
        <v>109</v>
      </c>
      <c r="O55" s="133" t="s">
        <v>81</v>
      </c>
      <c r="P55" s="572" t="s">
        <v>118</v>
      </c>
      <c r="Q55" s="573"/>
      <c r="R55" s="573"/>
      <c r="S55" s="573"/>
      <c r="T55" s="573"/>
      <c r="U55" s="573"/>
      <c r="V55" s="574"/>
      <c r="W55" s="13"/>
      <c r="X55" s="134"/>
      <c r="Y55" s="135">
        <f>IF(List1!$K55="A",(1*List1!$E55+80)*List1!$G55,0)</f>
        <v>0</v>
      </c>
      <c r="Z55" s="135">
        <f>IF(List1!$K55="B",(1*List1!$E55+80)*List1!$G55,0)</f>
        <v>0</v>
      </c>
      <c r="AA55" s="135">
        <f>IF(List1!$K55="C",(1*List1!$E55+80)*List1!$G55,0)</f>
        <v>0</v>
      </c>
      <c r="AB55" s="135">
        <f>IF(List1!$K55="D",(1*List1!$E55+80)*List1!$G55,0)</f>
        <v>0</v>
      </c>
      <c r="AC55" s="135">
        <f>IF(List1!$K55="E",(1*List1!$E55+80)*List1!$G55,0)</f>
        <v>0</v>
      </c>
      <c r="AD55" s="135">
        <f>IF(List1!$K55="G",(1*List1!$E55+80)*List1!$G55,0)</f>
        <v>0</v>
      </c>
      <c r="AE55" s="135">
        <f>IF(List1!$K55="J",(1*List1!$E55+80)*List1!$G55,0)</f>
        <v>0</v>
      </c>
      <c r="AF55" s="135">
        <f>IF(List1!$K55="K",(1*List1!$E55+80)*List1!$G55,0)</f>
        <v>0</v>
      </c>
      <c r="AG55" s="135">
        <f>IF(List1!$K55="L",(1*List1!$E55+80)*List1!$G55,0)</f>
        <v>0</v>
      </c>
      <c r="AH55" s="136">
        <f>IF(List1!$K55="FL",(1*List1!$E55)*List1!$G55,0)</f>
        <v>0</v>
      </c>
      <c r="AI55" s="136">
        <f>IF(List1!$K55="FP",List1!$E55*List1!$G55,0)</f>
        <v>0</v>
      </c>
      <c r="AJ55" s="136">
        <f>IF(List1!$K55="DR",List1!$E55*List1!$G55,0)</f>
        <v>0</v>
      </c>
      <c r="AK55" s="136">
        <f>IF(List1!$K55="F",List1!$E55*List1!$G55,0)</f>
        <v>0</v>
      </c>
      <c r="AL55" s="137">
        <f>IF(List1!$L55="A",(1*List1!$E55+80)*List1!$G55,0)</f>
        <v>0</v>
      </c>
      <c r="AM55" s="137">
        <f>IF(List1!$L55="B",(1*List1!$E55+80)*List1!$G55,0)</f>
        <v>0</v>
      </c>
      <c r="AN55" s="137">
        <f>IF(List1!$L55="C",(1*List1!$E55+80)*List1!$G55,0)</f>
        <v>0</v>
      </c>
      <c r="AO55" s="137">
        <f>IF(List1!$L55="D",(1*List1!$E55+80)*List1!$G55,0)</f>
        <v>0</v>
      </c>
      <c r="AP55" s="137">
        <f>IF(List1!$L55="E",(1*List1!$E55+80)*List1!$G55,0)</f>
        <v>0</v>
      </c>
      <c r="AQ55" s="137">
        <f>IF(List1!$L55="G",(1*List1!$E55+80)*List1!$G55,0)</f>
        <v>0</v>
      </c>
      <c r="AR55" s="137">
        <f>IF(List1!$L55="J",(1*List1!$E55+80)*List1!$G55,0)</f>
        <v>0</v>
      </c>
      <c r="AS55" s="137">
        <f>IF(List1!$L55="K",(1*List1!$E55+80)*List1!$G55,0)</f>
        <v>0</v>
      </c>
      <c r="AT55" s="137">
        <f>IF(List1!$L55="L",(1*List1!$E55+80)*List1!$G55,0)</f>
        <v>0</v>
      </c>
      <c r="AU55" s="138">
        <f>IF(List1!$L55="FL",(1*List1!$E55)*List1!$G55,0)</f>
        <v>0</v>
      </c>
      <c r="AV55" s="138">
        <f>IF(List1!$L55="FP",List1!$E55*List1!$G55,0)</f>
        <v>0</v>
      </c>
      <c r="AW55" s="138">
        <f>IF(List1!$L55="DR",List1!$E55*List1!$G55,0)</f>
        <v>0</v>
      </c>
      <c r="AX55" s="138">
        <f>IF(List1!$L55="F",List1!$E55*List1!$G55,0)</f>
        <v>0</v>
      </c>
      <c r="AY55" s="135">
        <f>IF(List1!$M55="A",(1*List1!$F55+80)*List1!$G55,0)</f>
        <v>0</v>
      </c>
      <c r="AZ55" s="135">
        <f>IF(List1!$M55="B",(1*List1!$F55+80)*List1!$G55,0)</f>
        <v>0</v>
      </c>
      <c r="BA55" s="135">
        <f>IF(List1!$M55="C",(1*List1!$F55+80)*List1!$G55,0)</f>
        <v>0</v>
      </c>
      <c r="BB55" s="135">
        <f>IF(List1!$M55="D",(1*List1!$F55+80)*List1!$G55,0)</f>
        <v>0</v>
      </c>
      <c r="BC55" s="135">
        <f>IF(List1!$M55="E",(1*List1!$F55+80)*List1!$G55,0)</f>
        <v>0</v>
      </c>
      <c r="BD55" s="135">
        <f>IF(List1!$M55="G",(1*List1!$F55+80)*List1!$G55,0)</f>
        <v>0</v>
      </c>
      <c r="BE55" s="135">
        <f>IF(List1!$M55="J",(1*List1!$F55+80)*List1!$G55,0)</f>
        <v>0</v>
      </c>
      <c r="BF55" s="135">
        <f>IF(List1!$M55="K",(1*List1!$F55+80)*List1!$G55,0)</f>
        <v>0</v>
      </c>
      <c r="BG55" s="135">
        <f>IF(List1!$M55="L",(1*List1!$F55+80)*List1!$G55,0)</f>
        <v>0</v>
      </c>
      <c r="BH55" s="136">
        <f>IF(List1!$M55="FL",(1*List1!$F55)*List1!$G55,0)</f>
        <v>0</v>
      </c>
      <c r="BI55" s="136">
        <f>IF(List1!$M55="FP",List1!$F55*List1!$G55,0)</f>
        <v>0</v>
      </c>
      <c r="BJ55" s="136">
        <f>IF(List1!$M55="DR",List1!$F55*List1!$G55,0)</f>
        <v>0</v>
      </c>
      <c r="BK55" s="136">
        <f>IF(List1!$M55="F",List1!$F55*List1!$G55,0)</f>
        <v>0</v>
      </c>
      <c r="BL55" s="139">
        <f>IF(List1!$N55="A",(1*List1!$F55+80)*List1!$G55,0)</f>
        <v>0</v>
      </c>
      <c r="BM55" s="139">
        <f>IF(List1!$N55="B",(1*List1!$F55+80)*List1!$G55,0)</f>
        <v>0</v>
      </c>
      <c r="BN55" s="139">
        <f>IF(List1!$N55="C",(1*List1!$F55+80)*List1!$G55,0)</f>
        <v>0</v>
      </c>
      <c r="BO55" s="139">
        <f>IF(List1!$N55="D",(1*List1!$F55+80)*List1!$G55,0)</f>
        <v>0</v>
      </c>
      <c r="BP55" s="139">
        <f>IF(List1!$N55="E",(1*List1!$F55+80)*List1!$G55,0)</f>
        <v>0</v>
      </c>
      <c r="BQ55" s="139">
        <f>IF(List1!$N55="G",(1*List1!$F55+80)*List1!$G55,0)</f>
        <v>0</v>
      </c>
      <c r="BR55" s="139">
        <f>IF(List1!$N55="J",(1*List1!$F55+80)*List1!$G55,0)</f>
        <v>0</v>
      </c>
      <c r="BS55" s="139">
        <f>IF(List1!$N55="K",(1*List1!$F55+80)*List1!$G55,0)</f>
        <v>0</v>
      </c>
      <c r="BT55" s="139">
        <f>IF(List1!$N55="L",(1*List1!$F55+80)*List1!$G55,0)</f>
        <v>0</v>
      </c>
      <c r="BU55" s="140">
        <f>IF(List1!$N55="FL",(1*List1!$F55)*List1!$G55,0)</f>
        <v>0</v>
      </c>
      <c r="BV55" s="123">
        <f>IF(List1!$N55="FP",List1!$F55*List1!$G55,0)</f>
        <v>0</v>
      </c>
      <c r="BW55" s="141">
        <f>IF(List1!$N55="DR",List1!$F55*List1!$G55,0)</f>
        <v>0</v>
      </c>
      <c r="BX55" s="122">
        <f>IF(List1!$N55="F",List1!$F55*List1!$G55,0)</f>
        <v>0</v>
      </c>
      <c r="BZ55" s="142" t="e">
        <f>((List1!$E55*List1!$F55)*List1!$G55)/1000000</f>
        <v>#VALUE!</v>
      </c>
      <c r="CA55" s="143">
        <f>IF(List1!$J55=$D$40,1*BZ55,0)</f>
        <v>0</v>
      </c>
      <c r="CB55" s="143">
        <f>IF(List1!$J55=$D$41,1*BZ55,0)</f>
        <v>0</v>
      </c>
      <c r="CC55" s="143">
        <f>IF(List1!$J55=$D$42,1*BZ55,0)</f>
        <v>0</v>
      </c>
      <c r="CD55" s="143">
        <f>IF(List1!$J55=$D$43,1*BZ55,0)</f>
        <v>0</v>
      </c>
      <c r="CE55" s="143">
        <f>IF(List1!$J55=$D$44,1*BZ55,0)</f>
        <v>0</v>
      </c>
      <c r="CF55" s="126">
        <f>IF(List1!$J55=$D$45,1*BZ55,0)</f>
        <v>0</v>
      </c>
      <c r="CG55" s="143">
        <f>IF(List1!$J55=$D$46,1*BZ55,0)</f>
        <v>0</v>
      </c>
      <c r="CH55" s="143">
        <f>IF(List1!$J55=$D$47,1*BZ55,0)</f>
        <v>0</v>
      </c>
      <c r="CJ55" s="125">
        <f>IF(AH55&gt;0,1*List1!$G55,0)</f>
        <v>0</v>
      </c>
      <c r="CK55" s="115">
        <f>IF(AI55&gt;0,1*List1!$G55,0)</f>
        <v>0</v>
      </c>
      <c r="CL55" s="115">
        <f>IF(AJ55&gt;0,1*List1!$G55,0)</f>
        <v>0</v>
      </c>
      <c r="CM55" s="120">
        <f>IF(AK55&gt;0,1*List1!$G55,0)</f>
        <v>0</v>
      </c>
      <c r="CN55" s="144">
        <f>IF(AU55&gt;0,1*List1!$G55,0)</f>
        <v>0</v>
      </c>
      <c r="CO55" s="144">
        <f>IF(AV55&gt;0,1*List1!$G55,0)</f>
        <v>0</v>
      </c>
      <c r="CP55" s="144">
        <f>IF(AW55&gt;0,1*List1!$G55,0)</f>
        <v>0</v>
      </c>
      <c r="CQ55" s="144">
        <f>IF(AX55&gt;0,1*List1!$G55,0)</f>
        <v>0</v>
      </c>
      <c r="CR55" s="125">
        <f>IF(BH55&gt;0,1*List1!$G55,0)</f>
        <v>0</v>
      </c>
      <c r="CS55" s="115">
        <f>IF(BI55&gt;0,1*List1!$G55,0)</f>
        <v>0</v>
      </c>
      <c r="CT55" s="115">
        <f>IF(BJ55&gt;0,1*List1!$G55,0)</f>
        <v>0</v>
      </c>
      <c r="CU55" s="120">
        <f>IF(BK55&gt;0,1*List1!$G55,0)</f>
        <v>0</v>
      </c>
      <c r="CV55" s="144">
        <f>IF(BU55&gt;0,1*List1!$G55,0)</f>
        <v>0</v>
      </c>
      <c r="CW55" s="144">
        <f>IF(BV55&gt;0,1*List1!$G55,0)</f>
        <v>0</v>
      </c>
      <c r="CX55" s="144">
        <f>IF(BW55&gt;0,1*List1!$G55,0)</f>
        <v>0</v>
      </c>
      <c r="CY55" s="145">
        <f>IF(BX55&gt;0,1*List1!$G55,0)</f>
        <v>0</v>
      </c>
      <c r="CZ55" s="24"/>
    </row>
    <row r="56" spans="2:107" ht="19.5" customHeight="1" thickBot="1">
      <c r="B56" s="146">
        <v>1</v>
      </c>
      <c r="C56" s="226">
        <f>LEN(D56)</f>
        <v>0</v>
      </c>
      <c r="D56" s="173"/>
      <c r="E56" s="255"/>
      <c r="F56" s="255"/>
      <c r="G56" s="175"/>
      <c r="H56" s="215"/>
      <c r="I56" s="174"/>
      <c r="J56" s="176"/>
      <c r="K56" s="177"/>
      <c r="L56" s="177"/>
      <c r="M56" s="177"/>
      <c r="N56" s="177"/>
      <c r="O56" s="428">
        <v>0</v>
      </c>
      <c r="P56" s="477"/>
      <c r="Q56" s="478"/>
      <c r="R56" s="478"/>
      <c r="S56" s="478"/>
      <c r="T56" s="478"/>
      <c r="U56" s="478"/>
      <c r="V56" s="479"/>
      <c r="W56" s="13"/>
      <c r="X56" s="148"/>
      <c r="Y56" s="135">
        <f>IF(List1!$K56="A",(1*List1!$E56+80)*List1!$G56,0)</f>
        <v>0</v>
      </c>
      <c r="Z56" s="135">
        <f>IF(List1!$K56="B",(1*List1!$E56+80)*List1!$G56,0)</f>
        <v>0</v>
      </c>
      <c r="AA56" s="135">
        <f>IF(List1!$K56="C",(1*List1!$E56+80)*List1!$G56,0)</f>
        <v>0</v>
      </c>
      <c r="AB56" s="135">
        <f>IF(List1!$K56="D",(1*List1!$E56+80)*List1!$G56,0)</f>
        <v>0</v>
      </c>
      <c r="AC56" s="135">
        <f>IF(List1!$K56="E",(1*List1!$E56+70)*List1!$G56,0)</f>
        <v>0</v>
      </c>
      <c r="AD56" s="135">
        <f>IF(List1!$K56="G",(1*List1!$E56+80)*List1!$G56,0)</f>
        <v>0</v>
      </c>
      <c r="AE56" s="135">
        <f>IF(List1!$K56="J",(1*List1!$E56+80)*List1!$G56,0)</f>
        <v>0</v>
      </c>
      <c r="AF56" s="135">
        <f>IF(List1!$K56="K",(1*List1!$E56+80)*List1!$G56,0)</f>
        <v>0</v>
      </c>
      <c r="AG56" s="135">
        <f>IF(List1!$K56="L",(1*List1!$E56+80)*List1!$G56,0)</f>
        <v>0</v>
      </c>
      <c r="AH56" s="136">
        <f>IF(List1!$K56="FL",(1*List1!$E56)*List1!$G56,0)</f>
        <v>0</v>
      </c>
      <c r="AI56" s="136">
        <f>IF(List1!$K56="FP",List1!$E56*List1!$G56,0)</f>
        <v>0</v>
      </c>
      <c r="AJ56" s="136">
        <f>IF(List1!$K56="DR",List1!$E56*List1!$G56,0)</f>
        <v>0</v>
      </c>
      <c r="AK56" s="136">
        <f>IF(List1!$K56="F",List1!$E56*List1!$G56,0)</f>
        <v>0</v>
      </c>
      <c r="AL56" s="137">
        <f>IF(List1!$L56="A",(1*List1!$E56+80)*List1!$G56,0)</f>
        <v>0</v>
      </c>
      <c r="AM56" s="137">
        <f>IF(List1!$L56="B",(1*List1!$E56+80)*List1!$G56,0)</f>
        <v>0</v>
      </c>
      <c r="AN56" s="137">
        <f>IF(List1!$L56="C",(1*List1!$E56+80)*List1!$G56,0)</f>
        <v>0</v>
      </c>
      <c r="AO56" s="137">
        <f>IF(List1!$L56="D",(1*List1!$E56+80)*List1!$G56,0)</f>
        <v>0</v>
      </c>
      <c r="AP56" s="137">
        <f>IF(List1!$L56="E",(1*List1!$E56+80)*List1!$G56,0)</f>
        <v>0</v>
      </c>
      <c r="AQ56" s="137">
        <f>IF(List1!$L56="G",(1*List1!$E56+80)*List1!$G56,0)</f>
        <v>0</v>
      </c>
      <c r="AR56" s="137">
        <f>IF(List1!$L56="J",(1*List1!$E56+80)*List1!$G56,0)</f>
        <v>0</v>
      </c>
      <c r="AS56" s="137">
        <f>IF(List1!$L56="K",(1*List1!$E56+80)*List1!$G56,0)</f>
        <v>0</v>
      </c>
      <c r="AT56" s="137">
        <f>IF(List1!$L56="L",(1*List1!$E56+70)*List1!$G56,0)</f>
        <v>0</v>
      </c>
      <c r="AU56" s="138">
        <f>IF(List1!$L56="FL",(1*List1!$E56)*List1!$G56,0)</f>
        <v>0</v>
      </c>
      <c r="AV56" s="138">
        <f>IF(List1!$L56="FP",List1!$E56*List1!$G56,0)</f>
        <v>0</v>
      </c>
      <c r="AW56" s="138">
        <f>IF(List1!$L56="DR",List1!$E56*List1!$G56,0)</f>
        <v>0</v>
      </c>
      <c r="AX56" s="138">
        <f>IF(List1!$L56="F",List1!$E56*List1!$G56,0)</f>
        <v>0</v>
      </c>
      <c r="AY56" s="135">
        <f>IF(List1!$M56="A",(1*List1!$F56+80)*List1!$G56,0)</f>
        <v>0</v>
      </c>
      <c r="AZ56" s="135">
        <f>IF(List1!$M56="B",(1*List1!$F56+80)*List1!$G56,0)</f>
        <v>0</v>
      </c>
      <c r="BA56" s="135">
        <f>IF(List1!$M56="C",(1*List1!$F56+80)*List1!$G56,0)</f>
        <v>0</v>
      </c>
      <c r="BB56" s="135">
        <f>IF(List1!$M56="D",(1*List1!$F56+80)*List1!$G56,0)</f>
        <v>0</v>
      </c>
      <c r="BC56" s="135">
        <f>IF(List1!$M56="E",(1*List1!$F56+80)*List1!$G56,0)</f>
        <v>0</v>
      </c>
      <c r="BD56" s="135">
        <f>IF(List1!$M56="G",(1*List1!$F56+80)*List1!$G56,0)</f>
        <v>0</v>
      </c>
      <c r="BE56" s="135">
        <f>IF(List1!$M56="J",(1*List1!$F56+80)*List1!$G56,0)</f>
        <v>0</v>
      </c>
      <c r="BF56" s="135">
        <f>IF(List1!$M56="K",(1*List1!$F56+80)*List1!$G56,0)</f>
        <v>0</v>
      </c>
      <c r="BG56" s="135">
        <f>IF(List1!$M56="L",(1*List1!$F56+80)*List1!$G56,0)</f>
        <v>0</v>
      </c>
      <c r="BH56" s="136">
        <f>IF(List1!$M56="FL",(1*List1!$F56)*List1!$G56,0)</f>
        <v>0</v>
      </c>
      <c r="BI56" s="136">
        <f>IF(List1!$M56="FP",List1!$F56*List1!$G56,0)</f>
        <v>0</v>
      </c>
      <c r="BJ56" s="136">
        <f>IF(List1!$M56="DR",List1!$F56*List1!$G56,0)</f>
        <v>0</v>
      </c>
      <c r="BK56" s="136">
        <f>IF(List1!$M56="F",List1!$F56*List1!$G56,0)</f>
        <v>0</v>
      </c>
      <c r="BL56" s="139">
        <f>IF(List1!$N56="A",(1*List1!$F56+80)*List1!$G56,0)</f>
        <v>0</v>
      </c>
      <c r="BM56" s="139">
        <f>IF(List1!$N56="B",(1*List1!$F56+80)*List1!$G56,0)</f>
        <v>0</v>
      </c>
      <c r="BN56" s="139">
        <f>IF(List1!$N56="C",(1*List1!$F56+80)*List1!$G56,0)</f>
        <v>0</v>
      </c>
      <c r="BO56" s="139">
        <f>IF(List1!$N56="D",(1*List1!$F56+80)*List1!$G56,0)</f>
        <v>0</v>
      </c>
      <c r="BP56" s="139">
        <f>IF(List1!$N56="E",(1*List1!$F56+80)*List1!$G56,0)</f>
        <v>0</v>
      </c>
      <c r="BQ56" s="139">
        <f>IF(List1!$N56="G",(1*List1!$F56+80)*List1!$G56,0)</f>
        <v>0</v>
      </c>
      <c r="BR56" s="139">
        <f>IF(List1!$N56="J",(1*List1!$F56+80)*List1!$G56,0)</f>
        <v>0</v>
      </c>
      <c r="BS56" s="139">
        <f>IF(List1!$N56="K",(1*List1!$F56+80)*List1!$G56,0)</f>
        <v>0</v>
      </c>
      <c r="BT56" s="139">
        <f>IF(List1!$N56="L",(1*List1!$F56+80)*List1!$G56,0)</f>
        <v>0</v>
      </c>
      <c r="BU56" s="140">
        <f>IF(List1!$N56="FL",(1*List1!$F56)*List1!$G56,0)</f>
        <v>0</v>
      </c>
      <c r="BV56" s="123">
        <f>IF(List1!$N56="FP",List1!$F56*List1!$G56,0)</f>
        <v>0</v>
      </c>
      <c r="BW56" s="141">
        <f>IF(List1!$N56="DR",List1!$F56*List1!$G56,0)</f>
        <v>0</v>
      </c>
      <c r="BX56" s="122">
        <f>IF(List1!$N56="F",List1!$F56*List1!$G56,0)</f>
        <v>0</v>
      </c>
      <c r="BZ56" s="142">
        <f>((List1!$E56*List1!$F56)*List1!$G56)/1000000</f>
        <v>0</v>
      </c>
      <c r="CA56" s="143">
        <f>IF(List1!$J56=$D$40,1*BZ56,0)</f>
        <v>0</v>
      </c>
      <c r="CB56" s="143">
        <f>IF(List1!$J56=$D$41,1*BZ56,0)</f>
        <v>0</v>
      </c>
      <c r="CC56" s="143">
        <f>IF(List1!$J56=$D$42,1*BZ56,0)</f>
        <v>0</v>
      </c>
      <c r="CD56" s="143">
        <f>IF(List1!$J56=$D$43,1*BZ56,0)</f>
        <v>0</v>
      </c>
      <c r="CE56" s="143">
        <f>IF(List1!$J56=$D$44,1*BZ56,0)</f>
        <v>0</v>
      </c>
      <c r="CF56" s="126">
        <f>IF(List1!$J56=$D$45,1*BZ56,0)</f>
        <v>0</v>
      </c>
      <c r="CG56" s="143">
        <f>IF(List1!$J56=$D$46,1*BZ56,0)</f>
        <v>0</v>
      </c>
      <c r="CH56" s="143">
        <f>IF(List1!$J56=$D$47,1*BZ56,0)</f>
        <v>0</v>
      </c>
      <c r="CJ56" s="125">
        <f>IF(AH56&gt;0,1*List1!$G56,0)</f>
        <v>0</v>
      </c>
      <c r="CK56" s="115">
        <f>IF(AI56&gt;0,1*List1!$G56,0)</f>
        <v>0</v>
      </c>
      <c r="CL56" s="115">
        <f>IF(AJ56&gt;0,1*List1!$G56,0)</f>
        <v>0</v>
      </c>
      <c r="CM56" s="120">
        <f>IF(AK56&gt;0,1*List1!$G56,0)</f>
        <v>0</v>
      </c>
      <c r="CN56" s="24">
        <f>IF(AU56&gt;0,1*List1!$G56,0)</f>
        <v>0</v>
      </c>
      <c r="CO56" s="24">
        <f>IF(AV56&gt;0,1*List1!$G56,0)</f>
        <v>0</v>
      </c>
      <c r="CP56" s="24">
        <f>IF(AW56&gt;0,1*List1!$G56,0)</f>
        <v>0</v>
      </c>
      <c r="CQ56" s="24">
        <f>IF(AX56&gt;0,1*List1!$G56,0)</f>
        <v>0</v>
      </c>
      <c r="CR56" s="125">
        <f>IF(BH56&gt;0,1*List1!$G56,0)</f>
        <v>0</v>
      </c>
      <c r="CS56" s="115">
        <f>IF(BI56&gt;0,1*List1!$G56,0)</f>
        <v>0</v>
      </c>
      <c r="CT56" s="115">
        <f>IF(BJ56&gt;0,1*List1!$G56,0)</f>
        <v>0</v>
      </c>
      <c r="CU56" s="120">
        <f>IF(BK56&gt;0,1*List1!$G56,0)</f>
        <v>0</v>
      </c>
      <c r="CV56" s="24">
        <f>IF(BU56&gt;0,1*List1!$G56,0)</f>
        <v>0</v>
      </c>
      <c r="CW56" s="24">
        <f>IF(BV56&gt;0,1*List1!$G56,0)</f>
        <v>0</v>
      </c>
      <c r="CX56" s="24">
        <f>IF(BW56&gt;0,1*List1!$G56,0)</f>
        <v>0</v>
      </c>
      <c r="CY56" s="149">
        <f>IF(BX56&gt;0,1*List1!$G56,0)</f>
        <v>0</v>
      </c>
      <c r="CZ56" s="24"/>
    </row>
    <row r="57" spans="2:107" ht="19.5" customHeight="1" thickBot="1">
      <c r="B57" s="150">
        <v>2</v>
      </c>
      <c r="C57" s="226">
        <f t="shared" ref="C57:C120" si="4">LEN(D57)</f>
        <v>0</v>
      </c>
      <c r="D57" s="173"/>
      <c r="E57" s="255"/>
      <c r="F57" s="255"/>
      <c r="G57" s="175"/>
      <c r="H57" s="224"/>
      <c r="I57" s="174"/>
      <c r="J57" s="175"/>
      <c r="K57" s="177"/>
      <c r="L57" s="177"/>
      <c r="M57" s="177"/>
      <c r="N57" s="177"/>
      <c r="O57" s="428">
        <v>0</v>
      </c>
      <c r="P57" s="469"/>
      <c r="Q57" s="470"/>
      <c r="R57" s="470"/>
      <c r="S57" s="470"/>
      <c r="T57" s="470"/>
      <c r="U57" s="470"/>
      <c r="V57" s="471"/>
      <c r="W57" s="13"/>
      <c r="X57" s="151"/>
      <c r="Y57" s="135">
        <f>IF(List1!$K57="A",(1*List1!$E57+80)*List1!$G57,0)</f>
        <v>0</v>
      </c>
      <c r="Z57" s="135">
        <f>IF(List1!$K57="B",(1*List1!$E57+80)*List1!$G57,0)</f>
        <v>0</v>
      </c>
      <c r="AA57" s="135">
        <f>IF(List1!$K57="C",(1*List1!$E57+80)*List1!$G57,0)</f>
        <v>0</v>
      </c>
      <c r="AB57" s="135">
        <f>IF(List1!$K57="D",(1*List1!$E57+80)*List1!$G57,0)</f>
        <v>0</v>
      </c>
      <c r="AC57" s="135">
        <f>IF(List1!$K57="E",(1*List1!$E57+70)*List1!$G57,0)</f>
        <v>0</v>
      </c>
      <c r="AD57" s="135">
        <f>IF(List1!$K57="G",(1*List1!$E57+80)*List1!$G57,0)</f>
        <v>0</v>
      </c>
      <c r="AE57" s="135">
        <f>IF(List1!$K57="J",(1*List1!$E57+80)*List1!$G57,0)</f>
        <v>0</v>
      </c>
      <c r="AF57" s="135">
        <f>IF(List1!$K57="K",(1*List1!$E57+80)*List1!$G57,0)</f>
        <v>0</v>
      </c>
      <c r="AG57" s="135">
        <f>IF(List1!$K57="L",(1*List1!$E57+80)*List1!$G57,0)</f>
        <v>0</v>
      </c>
      <c r="AH57" s="136">
        <f>IF(List1!$K57="FL",(1*List1!$E57)*List1!$G57,0)</f>
        <v>0</v>
      </c>
      <c r="AI57" s="136">
        <f>IF(List1!$K57="FP",List1!$E57*List1!$G57,0)</f>
        <v>0</v>
      </c>
      <c r="AJ57" s="136">
        <f>IF(List1!$K57="DR",List1!$E57*List1!$G57,0)</f>
        <v>0</v>
      </c>
      <c r="AK57" s="136">
        <f>IF(List1!$K57="F",List1!$E57*List1!$G57,0)</f>
        <v>0</v>
      </c>
      <c r="AL57" s="137">
        <f>IF(List1!$L57="A",(1*List1!$E57+80)*List1!$G57,0)</f>
        <v>0</v>
      </c>
      <c r="AM57" s="137">
        <f>IF(List1!$L57="B",(1*List1!$E57+80)*List1!$G57,0)</f>
        <v>0</v>
      </c>
      <c r="AN57" s="137">
        <f>IF(List1!$L57="C",(1*List1!$E57+80)*List1!$G57,0)</f>
        <v>0</v>
      </c>
      <c r="AO57" s="137">
        <f>IF(List1!$L57="D",(1*List1!$E57+80)*List1!$G57,0)</f>
        <v>0</v>
      </c>
      <c r="AP57" s="137">
        <f>IF(List1!$L57="E",(1*List1!$E57+80)*List1!$G57,0)</f>
        <v>0</v>
      </c>
      <c r="AQ57" s="137">
        <f>IF(List1!$L57="G",(1*List1!$E57+80)*List1!$G57,0)</f>
        <v>0</v>
      </c>
      <c r="AR57" s="137">
        <f>IF(List1!$L57="J",(1*List1!$E57+80)*List1!$G57,0)</f>
        <v>0</v>
      </c>
      <c r="AS57" s="137">
        <f>IF(List1!$L57="K",(1*List1!$E57+80)*List1!$G57,0)</f>
        <v>0</v>
      </c>
      <c r="AT57" s="137">
        <f>IF(List1!$L57="L",(1*List1!$E57+80)*List1!$G57,0)</f>
        <v>0</v>
      </c>
      <c r="AU57" s="138">
        <f>IF(List1!$L57="FL",(1*List1!$E57)*List1!$G57,0)</f>
        <v>0</v>
      </c>
      <c r="AV57" s="138">
        <f>IF(List1!$L57="FP",List1!$E57*List1!$G57,0)</f>
        <v>0</v>
      </c>
      <c r="AW57" s="138">
        <f>IF(List1!$L57="DR",List1!$E57*List1!$G57,0)</f>
        <v>0</v>
      </c>
      <c r="AX57" s="138">
        <f>IF(List1!$L57="F",List1!$E57*List1!$G57,0)</f>
        <v>0</v>
      </c>
      <c r="AY57" s="135">
        <f>IF(List1!$M57="A",(1*List1!$F57+80)*List1!$G57,0)</f>
        <v>0</v>
      </c>
      <c r="AZ57" s="135">
        <f>IF(List1!$M57="B",(1*List1!$F57+80)*List1!$G57,0)</f>
        <v>0</v>
      </c>
      <c r="BA57" s="135">
        <f>IF(List1!$M57="C",(1*List1!$F57+80)*List1!$G57,0)</f>
        <v>0</v>
      </c>
      <c r="BB57" s="135">
        <f>IF(List1!$M57="D",(1*List1!$F57+80)*List1!$G57,0)</f>
        <v>0</v>
      </c>
      <c r="BC57" s="135">
        <f>IF(List1!$M57="E",(1*List1!$F57+80)*List1!$G57,0)</f>
        <v>0</v>
      </c>
      <c r="BD57" s="135">
        <f>IF(List1!$M57="G",(1*List1!$F57+80)*List1!$G57,0)</f>
        <v>0</v>
      </c>
      <c r="BE57" s="135">
        <f>IF(List1!$M57="J",(1*List1!$F57+80)*List1!$G57,0)</f>
        <v>0</v>
      </c>
      <c r="BF57" s="135">
        <f>IF(List1!$M57="K",(1*List1!$F57+80)*List1!$G57,0)</f>
        <v>0</v>
      </c>
      <c r="BG57" s="135">
        <f>IF(List1!$M57="L",(1*List1!$F57+80)*List1!$G57,0)</f>
        <v>0</v>
      </c>
      <c r="BH57" s="136">
        <f>IF(List1!$M57="FL",(1*List1!$F57)*List1!$G57,0)</f>
        <v>0</v>
      </c>
      <c r="BI57" s="136">
        <f>IF(List1!$M57="FP",List1!$F57*List1!$G57,0)</f>
        <v>0</v>
      </c>
      <c r="BJ57" s="136">
        <f>IF(List1!$M57="DR",List1!$F57*List1!$G57,0)</f>
        <v>0</v>
      </c>
      <c r="BK57" s="136">
        <f>IF(List1!$M57="F",List1!$F57*List1!$G57,0)</f>
        <v>0</v>
      </c>
      <c r="BL57" s="139">
        <f>IF(List1!$N57="A",(1*List1!$F57+80)*List1!$G57,0)</f>
        <v>0</v>
      </c>
      <c r="BM57" s="139">
        <f>IF(List1!$N57="B",(1*List1!$F57+80)*List1!$G57,0)</f>
        <v>0</v>
      </c>
      <c r="BN57" s="139">
        <f>IF(List1!$N57="C",(1*List1!$F57+80)*List1!$G57,0)</f>
        <v>0</v>
      </c>
      <c r="BO57" s="139">
        <f>IF(List1!$N57="D",(1*List1!$F57+80)*List1!$G57,0)</f>
        <v>0</v>
      </c>
      <c r="BP57" s="139">
        <f>IF(List1!$N57="E",(1*List1!$F57+80)*List1!$G57,0)</f>
        <v>0</v>
      </c>
      <c r="BQ57" s="139">
        <f>IF(List1!$N57="G",(1*List1!$F57+80)*List1!$G57,0)</f>
        <v>0</v>
      </c>
      <c r="BR57" s="139">
        <f>IF(List1!$N57="J",(1*List1!$F57+80)*List1!$G57,0)</f>
        <v>0</v>
      </c>
      <c r="BS57" s="139">
        <f>IF(List1!$N57="K",(1*List1!$F57+80)*List1!$G57,0)</f>
        <v>0</v>
      </c>
      <c r="BT57" s="139">
        <f>IF(List1!$N57="L",(1*List1!$F57+80)*List1!$G57,0)</f>
        <v>0</v>
      </c>
      <c r="BU57" s="140">
        <f>IF(List1!$N57="FL",(1*List1!$F57)*List1!$G57,0)</f>
        <v>0</v>
      </c>
      <c r="BV57" s="123">
        <f>IF(List1!$N57="FP",List1!$F57*List1!$G57,0)</f>
        <v>0</v>
      </c>
      <c r="BW57" s="141">
        <f>IF(List1!$N57="DR",List1!$F57*List1!$G57,0)</f>
        <v>0</v>
      </c>
      <c r="BX57" s="122">
        <f>IF(List1!$N57="F",List1!$F57*List1!$G57,0)</f>
        <v>0</v>
      </c>
      <c r="BZ57" s="142">
        <f>((List1!$E57*List1!$F57)*List1!$G57)/1000000</f>
        <v>0</v>
      </c>
      <c r="CA57" s="143">
        <f>IF(List1!$J57=$D$40,1*BZ57,0)</f>
        <v>0</v>
      </c>
      <c r="CB57" s="143">
        <f>IF(List1!$J57=$D$41,1*BZ57,0)</f>
        <v>0</v>
      </c>
      <c r="CC57" s="143">
        <f>IF(List1!$J57=$D$42,1*BZ57,0)</f>
        <v>0</v>
      </c>
      <c r="CD57" s="143">
        <f>IF(List1!$J57=$D$43,1*BZ57,0)</f>
        <v>0</v>
      </c>
      <c r="CE57" s="143">
        <f>IF(List1!$J57=$D$44,1*BZ57,0)</f>
        <v>0</v>
      </c>
      <c r="CF57" s="126">
        <f>IF(List1!$J57=$D$45,1*BZ57,0)</f>
        <v>0</v>
      </c>
      <c r="CG57" s="143">
        <f>IF(List1!$J57=$D$46,1*BZ57,0)</f>
        <v>0</v>
      </c>
      <c r="CH57" s="143">
        <f>IF(List1!$J57=$D$47,1*BZ57,0)</f>
        <v>0</v>
      </c>
      <c r="CJ57" s="125">
        <f>IF(AH57&gt;0,1*List1!$G57,0)</f>
        <v>0</v>
      </c>
      <c r="CK57" s="115">
        <f>IF(AI57&gt;0,1*List1!$G57,0)</f>
        <v>0</v>
      </c>
      <c r="CL57" s="115">
        <f>IF(AJ57&gt;0,1*List1!$G57,0)</f>
        <v>0</v>
      </c>
      <c r="CM57" s="120">
        <f>IF(AK57&gt;0,1*List1!$G57,0)</f>
        <v>0</v>
      </c>
      <c r="CN57" s="24">
        <f>IF(AU57&gt;0,1*List1!$G57,0)</f>
        <v>0</v>
      </c>
      <c r="CO57" s="24">
        <f>IF(AV57&gt;0,1*List1!$G57,0)</f>
        <v>0</v>
      </c>
      <c r="CP57" s="24">
        <f>IF(AW57&gt;0,1*List1!$G57,0)</f>
        <v>0</v>
      </c>
      <c r="CQ57" s="24">
        <f>IF(AX57&gt;0,1*List1!$G57,0)</f>
        <v>0</v>
      </c>
      <c r="CR57" s="125">
        <f>IF(BH57&gt;0,1*List1!$G57,0)</f>
        <v>0</v>
      </c>
      <c r="CS57" s="115">
        <f>IF(BI57&gt;0,1*List1!$G57,0)</f>
        <v>0</v>
      </c>
      <c r="CT57" s="115">
        <f>IF(BJ57&gt;0,1*List1!$G57,0)</f>
        <v>0</v>
      </c>
      <c r="CU57" s="120">
        <f>IF(BK57&gt;0,1*List1!$G57,0)</f>
        <v>0</v>
      </c>
      <c r="CV57" s="24">
        <f>IF(BU57&gt;0,1*List1!$G57,0)</f>
        <v>0</v>
      </c>
      <c r="CW57" s="24">
        <f>IF(BV57&gt;0,1*List1!$G57,0)</f>
        <v>0</v>
      </c>
      <c r="CX57" s="24">
        <f>IF(BW57&gt;0,1*List1!$G57,0)</f>
        <v>0</v>
      </c>
      <c r="CY57" s="149">
        <f>IF(BX57&gt;0,1*List1!$G57,0)</f>
        <v>0</v>
      </c>
      <c r="CZ57" s="24"/>
    </row>
    <row r="58" spans="2:107" ht="19.5" customHeight="1" thickBot="1">
      <c r="B58" s="150">
        <v>3</v>
      </c>
      <c r="C58" s="226">
        <f t="shared" si="4"/>
        <v>0</v>
      </c>
      <c r="D58" s="173"/>
      <c r="E58" s="256"/>
      <c r="F58" s="256"/>
      <c r="G58" s="180"/>
      <c r="H58" s="215"/>
      <c r="I58" s="178"/>
      <c r="J58" s="175"/>
      <c r="K58" s="177"/>
      <c r="L58" s="177"/>
      <c r="M58" s="177"/>
      <c r="N58" s="177"/>
      <c r="O58" s="428">
        <v>0</v>
      </c>
      <c r="P58" s="466"/>
      <c r="Q58" s="467"/>
      <c r="R58" s="467"/>
      <c r="S58" s="467"/>
      <c r="T58" s="467"/>
      <c r="U58" s="467"/>
      <c r="V58" s="468"/>
      <c r="W58" s="13"/>
      <c r="X58" s="151"/>
      <c r="Y58" s="135">
        <f>IF(List1!$K58="A",(1*List1!$E58+80)*List1!$G58,0)</f>
        <v>0</v>
      </c>
      <c r="Z58" s="135">
        <f>IF(List1!$K58="B",(1*List1!$E58+80)*List1!$G58,0)</f>
        <v>0</v>
      </c>
      <c r="AA58" s="135">
        <f>IF(List1!$K58="C",(1*List1!$E58+80)*List1!$G58,0)</f>
        <v>0</v>
      </c>
      <c r="AB58" s="135">
        <f>IF(List1!$K58="D",(1*List1!$E58+80)*List1!$G58,0)</f>
        <v>0</v>
      </c>
      <c r="AC58" s="135">
        <f>IF(List1!$K58="E",(1*List1!$E58+70)*List1!$G58,0)</f>
        <v>0</v>
      </c>
      <c r="AD58" s="135">
        <f>IF(List1!$K58="G",(1*List1!$E58+80)*List1!$G58,0)</f>
        <v>0</v>
      </c>
      <c r="AE58" s="135">
        <f>IF(List1!$K58="J",(1*List1!$E58+80)*List1!$G58,0)</f>
        <v>0</v>
      </c>
      <c r="AF58" s="135">
        <f>IF(List1!$K58="K",(1*List1!$E58+80)*List1!$G58,0)</f>
        <v>0</v>
      </c>
      <c r="AG58" s="135">
        <f>IF(List1!$K58="L",(1*List1!$E58+80)*List1!$G58,0)</f>
        <v>0</v>
      </c>
      <c r="AH58" s="136">
        <f>IF(List1!$K58="FL",(1*List1!$E58)*List1!$G58,0)</f>
        <v>0</v>
      </c>
      <c r="AI58" s="136">
        <f>IF(List1!$K58="FP",List1!$E58*List1!$G58,0)</f>
        <v>0</v>
      </c>
      <c r="AJ58" s="136">
        <f>IF(List1!$K58="DR",List1!$E58*List1!$G58,0)</f>
        <v>0</v>
      </c>
      <c r="AK58" s="136">
        <f>IF(List1!$K58="F",List1!$E58*List1!$G58,0)</f>
        <v>0</v>
      </c>
      <c r="AL58" s="137">
        <f>IF(List1!$L58="A",(1*List1!$E58+80)*List1!$G58,0)</f>
        <v>0</v>
      </c>
      <c r="AM58" s="137">
        <f>IF(List1!$L58="B",(1*List1!$E58+80)*List1!$G58,0)</f>
        <v>0</v>
      </c>
      <c r="AN58" s="137">
        <f>IF(List1!$L58="C",(1*List1!$E58+80)*List1!$G58,0)</f>
        <v>0</v>
      </c>
      <c r="AO58" s="137">
        <f>IF(List1!$L58="D",(1*List1!$E58+80)*List1!$G58,0)</f>
        <v>0</v>
      </c>
      <c r="AP58" s="137">
        <f>IF(List1!$L58="E",(1*List1!$E58+80)*List1!$G58,0)</f>
        <v>0</v>
      </c>
      <c r="AQ58" s="137">
        <f>IF(List1!$L58="G",(1*List1!$E58+80)*List1!$G58,0)</f>
        <v>0</v>
      </c>
      <c r="AR58" s="137">
        <f>IF(List1!$L58="J",(1*List1!$E58+80)*List1!$G58,0)</f>
        <v>0</v>
      </c>
      <c r="AS58" s="137">
        <f>IF(List1!$L58="K",(1*List1!$E58+80)*List1!$G58,0)</f>
        <v>0</v>
      </c>
      <c r="AT58" s="137">
        <f>IF(List1!$L58="L",(1*List1!$E58+80)*List1!$G58,0)</f>
        <v>0</v>
      </c>
      <c r="AU58" s="138">
        <f>IF(List1!$L58="FL",(1*List1!$E58)*List1!$G58,0)</f>
        <v>0</v>
      </c>
      <c r="AV58" s="138">
        <f>IF(List1!$L58="FP",List1!$E58*List1!$G58,0)</f>
        <v>0</v>
      </c>
      <c r="AW58" s="138">
        <f>IF(List1!$L58="DR",List1!$E58*List1!$G58,0)</f>
        <v>0</v>
      </c>
      <c r="AX58" s="138">
        <f>IF(List1!$L58="F",List1!$E58*List1!$G58,0)</f>
        <v>0</v>
      </c>
      <c r="AY58" s="135">
        <f>IF(List1!$M58="A",(1*List1!$F58+80)*List1!$G58,0)</f>
        <v>0</v>
      </c>
      <c r="AZ58" s="135">
        <f>IF(List1!$M58="B",(1*List1!$F58+80)*List1!$G58,0)</f>
        <v>0</v>
      </c>
      <c r="BA58" s="135">
        <f>IF(List1!$M58="C",(1*List1!$F58+80)*List1!$G58,0)</f>
        <v>0</v>
      </c>
      <c r="BB58" s="135">
        <f>IF(List1!$M58="D",(1*List1!$F58+80)*List1!$G58,0)</f>
        <v>0</v>
      </c>
      <c r="BC58" s="135">
        <f>IF(List1!$M58="E",(1*List1!$F58+80)*List1!$G58,0)</f>
        <v>0</v>
      </c>
      <c r="BD58" s="135">
        <f>IF(List1!$M58="G",(1*List1!$F58+80)*List1!$G58,0)</f>
        <v>0</v>
      </c>
      <c r="BE58" s="135">
        <f>IF(List1!$M58="J",(1*List1!$F58+80)*List1!$G58,0)</f>
        <v>0</v>
      </c>
      <c r="BF58" s="135">
        <f>IF(List1!$M58="K",(1*List1!$F58+80)*List1!$G58,0)</f>
        <v>0</v>
      </c>
      <c r="BG58" s="135">
        <f>IF(List1!$M58="L",(1*List1!$F58+80)*List1!$G58,0)</f>
        <v>0</v>
      </c>
      <c r="BH58" s="136">
        <f>IF(List1!$M58="FL",(1*List1!$F58)*List1!$G58,0)</f>
        <v>0</v>
      </c>
      <c r="BI58" s="136">
        <f>IF(List1!$M58="FP",List1!$F58*List1!$G58,0)</f>
        <v>0</v>
      </c>
      <c r="BJ58" s="136">
        <f>IF(List1!$M58="DR",List1!$F58*List1!$G58,0)</f>
        <v>0</v>
      </c>
      <c r="BK58" s="136">
        <f>IF(List1!$M58="F",List1!$F58*List1!$G58,0)</f>
        <v>0</v>
      </c>
      <c r="BL58" s="139">
        <f>IF(List1!$N58="A",(1*List1!$F58+80)*List1!$G58,0)</f>
        <v>0</v>
      </c>
      <c r="BM58" s="139">
        <f>IF(List1!$N58="B",(1*List1!$F58+80)*List1!$G58,0)</f>
        <v>0</v>
      </c>
      <c r="BN58" s="139">
        <f>IF(List1!$N58="C",(1*List1!$F58+80)*List1!$G58,0)</f>
        <v>0</v>
      </c>
      <c r="BO58" s="139">
        <f>IF(List1!$N58="D",(1*List1!$F58+80)*List1!$G58,0)</f>
        <v>0</v>
      </c>
      <c r="BP58" s="139">
        <f>IF(List1!$N58="E",(1*List1!$F58+80)*List1!$G58,0)</f>
        <v>0</v>
      </c>
      <c r="BQ58" s="139">
        <f>IF(List1!$N58="G",(1*List1!$F58+80)*List1!$G58,0)</f>
        <v>0</v>
      </c>
      <c r="BR58" s="139">
        <f>IF(List1!$N58="J",(1*List1!$F58+80)*List1!$G58,0)</f>
        <v>0</v>
      </c>
      <c r="BS58" s="139">
        <f>IF(List1!$N58="K",(1*List1!$F58+80)*List1!$G58,0)</f>
        <v>0</v>
      </c>
      <c r="BT58" s="139">
        <f>IF(List1!$N58="L",(1*List1!$F58+80)*List1!$G58,0)</f>
        <v>0</v>
      </c>
      <c r="BU58" s="140">
        <f>IF(List1!$N58="FL",(1*List1!$F58)*List1!$G58,0)</f>
        <v>0</v>
      </c>
      <c r="BV58" s="123">
        <f>IF(List1!$N58="FP",List1!$F58*List1!$G58,0)</f>
        <v>0</v>
      </c>
      <c r="BW58" s="141">
        <f>IF(List1!$N58="DR",List1!$F58*List1!$G58,0)</f>
        <v>0</v>
      </c>
      <c r="BX58" s="122">
        <f>IF(List1!$N58="F",List1!$F58*List1!$G58,0)</f>
        <v>0</v>
      </c>
      <c r="BZ58" s="142">
        <f>((List1!$E58*List1!$F58)*List1!$G58)/1000000</f>
        <v>0</v>
      </c>
      <c r="CA58" s="143">
        <f>IF(List1!$J58=$D$40,1*BZ58,0)</f>
        <v>0</v>
      </c>
      <c r="CB58" s="143">
        <f>IF(List1!$J58=$D$41,1*BZ58,0)</f>
        <v>0</v>
      </c>
      <c r="CC58" s="143">
        <f>IF(List1!$J58=$D$42,1*BZ58,0)</f>
        <v>0</v>
      </c>
      <c r="CD58" s="143">
        <f>IF(List1!$J58=$D$43,1*BZ58,0)</f>
        <v>0</v>
      </c>
      <c r="CE58" s="143">
        <f>IF(List1!$J58=$D$44,1*BZ58,0)</f>
        <v>0</v>
      </c>
      <c r="CF58" s="126">
        <f>IF(List1!$J58=$D$45,1*BZ58,0)</f>
        <v>0</v>
      </c>
      <c r="CG58" s="143">
        <f>IF(List1!$J58=$D$46,1*BZ58,0)</f>
        <v>0</v>
      </c>
      <c r="CH58" s="143">
        <f>IF(List1!$J58=$D$47,1*BZ58,0)</f>
        <v>0</v>
      </c>
      <c r="CJ58" s="125">
        <f>IF(AH58&gt;0,1*List1!$G58,0)</f>
        <v>0</v>
      </c>
      <c r="CK58" s="115">
        <f>IF(AI58&gt;0,1*List1!$G58,0)</f>
        <v>0</v>
      </c>
      <c r="CL58" s="115">
        <f>IF(AJ58&gt;0,1*List1!$G58,0)</f>
        <v>0</v>
      </c>
      <c r="CM58" s="120">
        <f>IF(AK58&gt;0,1*List1!$G58,0)</f>
        <v>0</v>
      </c>
      <c r="CN58" s="24">
        <f>IF(AU58&gt;0,1*List1!$G58,0)</f>
        <v>0</v>
      </c>
      <c r="CO58" s="24">
        <f>IF(AV58&gt;0,1*List1!$G58,0)</f>
        <v>0</v>
      </c>
      <c r="CP58" s="24">
        <f>IF(AW58&gt;0,1*List1!$G58,0)</f>
        <v>0</v>
      </c>
      <c r="CQ58" s="24">
        <f>IF(AX58&gt;0,1*List1!$G58,0)</f>
        <v>0</v>
      </c>
      <c r="CR58" s="125">
        <f>IF(BH58&gt;0,1*List1!$G58,0)</f>
        <v>0</v>
      </c>
      <c r="CS58" s="115">
        <f>IF(BI58&gt;0,1*List1!$G58,0)</f>
        <v>0</v>
      </c>
      <c r="CT58" s="115">
        <f>IF(BJ58&gt;0,1*List1!$G58,0)</f>
        <v>0</v>
      </c>
      <c r="CU58" s="120">
        <f>IF(BK58&gt;0,1*List1!$G58,0)</f>
        <v>0</v>
      </c>
      <c r="CV58" s="24">
        <f>IF(BU58&gt;0,1*List1!$G58,0)</f>
        <v>0</v>
      </c>
      <c r="CW58" s="24">
        <f>IF(BV58&gt;0,1*List1!$G58,0)</f>
        <v>0</v>
      </c>
      <c r="CX58" s="24">
        <f>IF(BW58&gt;0,1*List1!$G58,0)</f>
        <v>0</v>
      </c>
      <c r="CY58" s="149">
        <f>IF(BX58&gt;0,1*List1!$G58,0)</f>
        <v>0</v>
      </c>
      <c r="CZ58" s="24"/>
    </row>
    <row r="59" spans="2:107" ht="19.5" customHeight="1" thickBot="1">
      <c r="B59" s="146">
        <v>4</v>
      </c>
      <c r="C59" s="226">
        <f t="shared" si="4"/>
        <v>0</v>
      </c>
      <c r="D59" s="173"/>
      <c r="E59" s="255"/>
      <c r="F59" s="255"/>
      <c r="G59" s="175"/>
      <c r="H59" s="181"/>
      <c r="I59" s="178"/>
      <c r="J59" s="176"/>
      <c r="K59" s="177"/>
      <c r="L59" s="177"/>
      <c r="M59" s="177"/>
      <c r="N59" s="177"/>
      <c r="O59" s="428">
        <v>0</v>
      </c>
      <c r="P59" s="469"/>
      <c r="Q59" s="470"/>
      <c r="R59" s="470"/>
      <c r="S59" s="470"/>
      <c r="T59" s="470"/>
      <c r="U59" s="470"/>
      <c r="V59" s="471"/>
      <c r="W59" s="13"/>
      <c r="X59" s="148"/>
      <c r="Y59" s="135">
        <f>IF(List1!$K59="A",(1*List1!$E59+80)*List1!$G59,0)</f>
        <v>0</v>
      </c>
      <c r="Z59" s="135">
        <f>IF(List1!$K59="B",(1*List1!$E59+80)*List1!$G59,0)</f>
        <v>0</v>
      </c>
      <c r="AA59" s="135">
        <f>IF(List1!$K59="C",(1*List1!$E59+80)*List1!$G59,0)</f>
        <v>0</v>
      </c>
      <c r="AB59" s="135">
        <f>IF(List1!$K59="D",(1*List1!$E59+80)*List1!$G59,0)</f>
        <v>0</v>
      </c>
      <c r="AC59" s="135">
        <f>IF(List1!$K59="E",(1*List1!$E59+70)*List1!$G59,0)</f>
        <v>0</v>
      </c>
      <c r="AD59" s="135">
        <f>IF(List1!$K59="G",(1*List1!$E59+80)*List1!$G59,0)</f>
        <v>0</v>
      </c>
      <c r="AE59" s="135">
        <f>IF(List1!$K59="J",(1*List1!$E59+80)*List1!$G59,0)</f>
        <v>0</v>
      </c>
      <c r="AF59" s="135">
        <f>IF(List1!$K59="K",(1*List1!$E59+80)*List1!$G59,0)</f>
        <v>0</v>
      </c>
      <c r="AG59" s="135">
        <f>IF(List1!$K59="L",(1*List1!$E59+80)*List1!$G59,0)</f>
        <v>0</v>
      </c>
      <c r="AH59" s="136">
        <f>IF(List1!$K59="FL",(1*List1!$E59)*List1!$G59,0)</f>
        <v>0</v>
      </c>
      <c r="AI59" s="136">
        <f>IF(List1!$K59="FP",List1!$E59*List1!$G59,0)</f>
        <v>0</v>
      </c>
      <c r="AJ59" s="136">
        <f>IF(List1!$K59="DR",List1!$E59*List1!$G59,0)</f>
        <v>0</v>
      </c>
      <c r="AK59" s="136">
        <f>IF(List1!$K59="F",List1!$E59*List1!$G59,0)</f>
        <v>0</v>
      </c>
      <c r="AL59" s="137">
        <f>IF(List1!$L59="A",(1*List1!$E59+80)*List1!$G59,0)</f>
        <v>0</v>
      </c>
      <c r="AM59" s="137">
        <f>IF(List1!$L59="B",(1*List1!$E59+80)*List1!$G59,0)</f>
        <v>0</v>
      </c>
      <c r="AN59" s="137">
        <f>IF(List1!$L59="C",(1*List1!$E59+80)*List1!$G59,0)</f>
        <v>0</v>
      </c>
      <c r="AO59" s="137">
        <f>IF(List1!$L59="D",(1*List1!$E59+80)*List1!$G59,0)</f>
        <v>0</v>
      </c>
      <c r="AP59" s="137">
        <f>IF(List1!$L59="E",(1*List1!$E59+80)*List1!$G59,0)</f>
        <v>0</v>
      </c>
      <c r="AQ59" s="137">
        <f>IF(List1!$L59="G",(1*List1!$E59+80)*List1!$G59,0)</f>
        <v>0</v>
      </c>
      <c r="AR59" s="137">
        <f>IF(List1!$L59="J",(1*List1!$E59+80)*List1!$G59,0)</f>
        <v>0</v>
      </c>
      <c r="AS59" s="137">
        <f>IF(List1!$L59="K",(1*List1!$E59+80)*List1!$G59,0)</f>
        <v>0</v>
      </c>
      <c r="AT59" s="137">
        <f>IF(List1!$L59="L",(1*List1!$E59+80)*List1!$G59,0)</f>
        <v>0</v>
      </c>
      <c r="AU59" s="138">
        <f>IF(List1!$L59="FL",(1*List1!$E59)*List1!$G59,0)</f>
        <v>0</v>
      </c>
      <c r="AV59" s="138">
        <f>IF(List1!$L59="FP",List1!$E59*List1!$G59,0)</f>
        <v>0</v>
      </c>
      <c r="AW59" s="138">
        <f>IF(List1!$L59="DR",List1!$E59*List1!$G59,0)</f>
        <v>0</v>
      </c>
      <c r="AX59" s="138">
        <f>IF(List1!$L59="F",List1!$E59*List1!$G59,0)</f>
        <v>0</v>
      </c>
      <c r="AY59" s="135">
        <f>IF(List1!$M59="A",(1*List1!$F59+80)*List1!$G59,0)</f>
        <v>0</v>
      </c>
      <c r="AZ59" s="135">
        <f>IF(List1!$M59="B",(1*List1!$F59+80)*List1!$G59,0)</f>
        <v>0</v>
      </c>
      <c r="BA59" s="135">
        <f>IF(List1!$M59="C",(1*List1!$F59+80)*List1!$G59,0)</f>
        <v>0</v>
      </c>
      <c r="BB59" s="135">
        <f>IF(List1!$M59="D",(1*List1!$F59+80)*List1!$G59,0)</f>
        <v>0</v>
      </c>
      <c r="BC59" s="135">
        <f>IF(List1!$M59="E",(1*List1!$F59+80)*List1!$G59,0)</f>
        <v>0</v>
      </c>
      <c r="BD59" s="135">
        <f>IF(List1!$M59="G",(1*List1!$F59+80)*List1!$G59,0)</f>
        <v>0</v>
      </c>
      <c r="BE59" s="135">
        <f>IF(List1!$M59="J",(1*List1!$F59+80)*List1!$G59,0)</f>
        <v>0</v>
      </c>
      <c r="BF59" s="135">
        <f>IF(List1!$M59="K",(1*List1!$F59+80)*List1!$G59,0)</f>
        <v>0</v>
      </c>
      <c r="BG59" s="135">
        <f>IF(List1!$M59="L",(1*List1!$F59+80)*List1!$G59,0)</f>
        <v>0</v>
      </c>
      <c r="BH59" s="136">
        <f>IF(List1!$M59="FL",(1*List1!$F59)*List1!$G59,0)</f>
        <v>0</v>
      </c>
      <c r="BI59" s="136">
        <f>IF(List1!$M59="FP",List1!$F59*List1!$G59,0)</f>
        <v>0</v>
      </c>
      <c r="BJ59" s="136">
        <f>IF(List1!$M59="DR",List1!$F59*List1!$G59,0)</f>
        <v>0</v>
      </c>
      <c r="BK59" s="136">
        <f>IF(List1!$M59="F",List1!$F59*List1!$G59,0)</f>
        <v>0</v>
      </c>
      <c r="BL59" s="139">
        <f>IF(List1!$N59="A",(1*List1!$F59+80)*List1!$G59,0)</f>
        <v>0</v>
      </c>
      <c r="BM59" s="139">
        <f>IF(List1!$N59="B",(1*List1!$F59+80)*List1!$G59,0)</f>
        <v>0</v>
      </c>
      <c r="BN59" s="139">
        <f>IF(List1!$N59="C",(1*List1!$F59+80)*List1!$G59,0)</f>
        <v>0</v>
      </c>
      <c r="BO59" s="139">
        <f>IF(List1!$N59="D",(1*List1!$F59+80)*List1!$G59,0)</f>
        <v>0</v>
      </c>
      <c r="BP59" s="139">
        <f>IF(List1!$N59="E",(1*List1!$F59+80)*List1!$G59,0)</f>
        <v>0</v>
      </c>
      <c r="BQ59" s="139">
        <f>IF(List1!$N59="G",(1*List1!$F59+80)*List1!$G59,0)</f>
        <v>0</v>
      </c>
      <c r="BR59" s="139">
        <f>IF(List1!$N59="J",(1*List1!$F59+80)*List1!$G59,0)</f>
        <v>0</v>
      </c>
      <c r="BS59" s="139">
        <f>IF(List1!$N59="K",(1*List1!$F59+80)*List1!$G59,0)</f>
        <v>0</v>
      </c>
      <c r="BT59" s="139">
        <f>IF(List1!$N59="L",(1*List1!$F59+80)*List1!$G59,0)</f>
        <v>0</v>
      </c>
      <c r="BU59" s="140">
        <f>IF(List1!$N59="FL",(1*List1!$F59)*List1!$G59,0)</f>
        <v>0</v>
      </c>
      <c r="BV59" s="123">
        <f>IF(List1!$N59="FP",List1!$F59*List1!$G59,0)</f>
        <v>0</v>
      </c>
      <c r="BW59" s="141">
        <f>IF(List1!$N59="DR",List1!$F59*List1!$G59,0)</f>
        <v>0</v>
      </c>
      <c r="BX59" s="122">
        <f>IF(List1!$N59="F",List1!$F59*List1!$G59,0)</f>
        <v>0</v>
      </c>
      <c r="BZ59" s="142">
        <f>((List1!$E59*List1!$F59)*List1!$G59)/1000000</f>
        <v>0</v>
      </c>
      <c r="CA59" s="143">
        <f>IF(List1!$J59=$D$40,1*BZ59,0)</f>
        <v>0</v>
      </c>
      <c r="CB59" s="143">
        <f>IF(List1!$J59=$D$41,1*BZ59,0)</f>
        <v>0</v>
      </c>
      <c r="CC59" s="143">
        <f>IF(List1!$J59=$D$42,1*BZ59,0)</f>
        <v>0</v>
      </c>
      <c r="CD59" s="143">
        <f>IF(List1!$J59=$D$43,1*BZ59,0)</f>
        <v>0</v>
      </c>
      <c r="CE59" s="143">
        <f>IF(List1!$J59=$D$44,1*BZ59,0)</f>
        <v>0</v>
      </c>
      <c r="CF59" s="126">
        <f>IF(List1!$J59=$D$45,1*BZ59,0)</f>
        <v>0</v>
      </c>
      <c r="CG59" s="143">
        <f>IF(List1!$J59=$D$46,1*BZ59,0)</f>
        <v>0</v>
      </c>
      <c r="CH59" s="143">
        <f>IF(List1!$J59=$D$47,1*BZ59,0)</f>
        <v>0</v>
      </c>
      <c r="CJ59" s="125">
        <f>IF(AH59&gt;0,1*List1!$G59,0)</f>
        <v>0</v>
      </c>
      <c r="CK59" s="115">
        <f>IF(AI59&gt;0,1*List1!$G59,0)</f>
        <v>0</v>
      </c>
      <c r="CL59" s="115">
        <f>IF(AJ59&gt;0,1*List1!$G59,0)</f>
        <v>0</v>
      </c>
      <c r="CM59" s="120">
        <f>IF(AK59&gt;0,1*List1!$G59,0)</f>
        <v>0</v>
      </c>
      <c r="CN59" s="24">
        <f>IF(AU59&gt;0,1*List1!$G59,0)</f>
        <v>0</v>
      </c>
      <c r="CO59" s="24">
        <f>IF(AV59&gt;0,1*List1!$G59,0)</f>
        <v>0</v>
      </c>
      <c r="CP59" s="24">
        <f>IF(AW59&gt;0,1*List1!$G59,0)</f>
        <v>0</v>
      </c>
      <c r="CQ59" s="24">
        <f>IF(AX59&gt;0,1*List1!$G59,0)</f>
        <v>0</v>
      </c>
      <c r="CR59" s="125">
        <f>IF(BH59&gt;0,1*List1!$G59,0)</f>
        <v>0</v>
      </c>
      <c r="CS59" s="115">
        <f>IF(BI59&gt;0,1*List1!$G59,0)</f>
        <v>0</v>
      </c>
      <c r="CT59" s="115">
        <f>IF(BJ59&gt;0,1*List1!$G59,0)</f>
        <v>0</v>
      </c>
      <c r="CU59" s="120">
        <f>IF(BK59&gt;0,1*List1!$G59,0)</f>
        <v>0</v>
      </c>
      <c r="CV59" s="24">
        <f>IF(BU59&gt;0,1*List1!$G59,0)</f>
        <v>0</v>
      </c>
      <c r="CW59" s="24">
        <f>IF(BV59&gt;0,1*List1!$G59,0)</f>
        <v>0</v>
      </c>
      <c r="CX59" s="24">
        <f>IF(BW59&gt;0,1*List1!$G59,0)</f>
        <v>0</v>
      </c>
      <c r="CY59" s="149">
        <f>IF(BX59&gt;0,1*List1!$G59,0)</f>
        <v>0</v>
      </c>
      <c r="CZ59" s="24"/>
    </row>
    <row r="60" spans="2:107" ht="19.5" customHeight="1" thickBot="1">
      <c r="B60" s="150">
        <v>5</v>
      </c>
      <c r="C60" s="226">
        <f t="shared" si="4"/>
        <v>0</v>
      </c>
      <c r="D60" s="179"/>
      <c r="E60" s="256"/>
      <c r="F60" s="256"/>
      <c r="G60" s="180"/>
      <c r="H60" s="181"/>
      <c r="I60" s="178"/>
      <c r="J60" s="176"/>
      <c r="K60" s="177"/>
      <c r="L60" s="177"/>
      <c r="M60" s="177"/>
      <c r="N60" s="177"/>
      <c r="O60" s="428">
        <v>0</v>
      </c>
      <c r="P60" s="466"/>
      <c r="Q60" s="467"/>
      <c r="R60" s="467"/>
      <c r="S60" s="467"/>
      <c r="T60" s="467"/>
      <c r="U60" s="467"/>
      <c r="V60" s="468"/>
      <c r="W60" s="13"/>
      <c r="X60" s="148"/>
      <c r="Y60" s="135">
        <f>IF(List1!$K60="A",(1*List1!$E60+80)*List1!$G60,0)</f>
        <v>0</v>
      </c>
      <c r="Z60" s="135">
        <f>IF(List1!$K60="B",(1*List1!$E60+80)*List1!$G60,0)</f>
        <v>0</v>
      </c>
      <c r="AA60" s="135">
        <f>IF(List1!$K60="C",(1*List1!$E60+80)*List1!$G60,0)</f>
        <v>0</v>
      </c>
      <c r="AB60" s="135">
        <f>IF(List1!$K60="D",(1*List1!$E60+80)*List1!$G60,0)</f>
        <v>0</v>
      </c>
      <c r="AC60" s="135">
        <f>IF(List1!$K60="E",(1*List1!$E60+70)*List1!$G60,0)</f>
        <v>0</v>
      </c>
      <c r="AD60" s="135">
        <f>IF(List1!$K60="G",(1*List1!$E60+80)*List1!$G60,0)</f>
        <v>0</v>
      </c>
      <c r="AE60" s="135">
        <f>IF(List1!$K60="J",(1*List1!$E60+80)*List1!$G60,0)</f>
        <v>0</v>
      </c>
      <c r="AF60" s="135">
        <f>IF(List1!$K60="K",(1*List1!$E60+80)*List1!$G60,0)</f>
        <v>0</v>
      </c>
      <c r="AG60" s="135">
        <f>IF(List1!$K60="L",(1*List1!$E60+80)*List1!$G60,0)</f>
        <v>0</v>
      </c>
      <c r="AH60" s="136">
        <f>IF(List1!$K60="FL",(1*List1!$E60)*List1!$G60,0)</f>
        <v>0</v>
      </c>
      <c r="AI60" s="136">
        <f>IF(List1!$K60="FP",List1!$E60*List1!$G60,0)</f>
        <v>0</v>
      </c>
      <c r="AJ60" s="136">
        <f>IF(List1!$K60="DR",List1!$E60*List1!$G60,0)</f>
        <v>0</v>
      </c>
      <c r="AK60" s="136">
        <f>IF(List1!$K60="F",List1!$E60*List1!$G60,0)</f>
        <v>0</v>
      </c>
      <c r="AL60" s="137">
        <f>IF(List1!$L60="A",(1*List1!$E60+80)*List1!$G60,0)</f>
        <v>0</v>
      </c>
      <c r="AM60" s="137">
        <f>IF(List1!$L60="B",(1*List1!$E60+80)*List1!$G60,0)</f>
        <v>0</v>
      </c>
      <c r="AN60" s="137">
        <f>IF(List1!$L60="C",(1*List1!$E60+80)*List1!$G60,0)</f>
        <v>0</v>
      </c>
      <c r="AO60" s="137">
        <f>IF(List1!$L60="D",(1*List1!$E60+80)*List1!$G60,0)</f>
        <v>0</v>
      </c>
      <c r="AP60" s="137">
        <f>IF(List1!$L60="E",(1*List1!$E60+80)*List1!$G60,0)</f>
        <v>0</v>
      </c>
      <c r="AQ60" s="137">
        <f>IF(List1!$L60="G",(1*List1!$E60+80)*List1!$G60,0)</f>
        <v>0</v>
      </c>
      <c r="AR60" s="137">
        <f>IF(List1!$L60="J",(1*List1!$E60+80)*List1!$G60,0)</f>
        <v>0</v>
      </c>
      <c r="AS60" s="137">
        <f>IF(List1!$L60="K",(1*List1!$E60+80)*List1!$G60,0)</f>
        <v>0</v>
      </c>
      <c r="AT60" s="137">
        <f>IF(List1!$L60="L",(1*List1!$E60+80)*List1!$G60,0)</f>
        <v>0</v>
      </c>
      <c r="AU60" s="138">
        <f>IF(List1!$L60="FL",(1*List1!$E60)*List1!$G60,0)</f>
        <v>0</v>
      </c>
      <c r="AV60" s="138">
        <f>IF(List1!$L60="FP",List1!$E60*List1!$G60,0)</f>
        <v>0</v>
      </c>
      <c r="AW60" s="138">
        <f>IF(List1!$L60="DR",List1!$E60*List1!$G60,0)</f>
        <v>0</v>
      </c>
      <c r="AX60" s="138">
        <f>IF(List1!$L60="F",List1!$E60*List1!$G60,0)</f>
        <v>0</v>
      </c>
      <c r="AY60" s="135">
        <f>IF(List1!$M60="A",(1*List1!$F60+80)*List1!$G60,0)</f>
        <v>0</v>
      </c>
      <c r="AZ60" s="135">
        <f>IF(List1!$M60="B",(1*List1!$F60+80)*List1!$G60,0)</f>
        <v>0</v>
      </c>
      <c r="BA60" s="135">
        <f>IF(List1!$M60="C",(1*List1!$F60+80)*List1!$G60,0)</f>
        <v>0</v>
      </c>
      <c r="BB60" s="135">
        <f>IF(List1!$M60="D",(1*List1!$F60+80)*List1!$G60,0)</f>
        <v>0</v>
      </c>
      <c r="BC60" s="135">
        <f>IF(List1!$M60="E",(1*List1!$F60+80)*List1!$G60,0)</f>
        <v>0</v>
      </c>
      <c r="BD60" s="135">
        <f>IF(List1!$M60="G",(1*List1!$F60+80)*List1!$G60,0)</f>
        <v>0</v>
      </c>
      <c r="BE60" s="135">
        <f>IF(List1!$M60="J",(1*List1!$F60+80)*List1!$G60,0)</f>
        <v>0</v>
      </c>
      <c r="BF60" s="135">
        <f>IF(List1!$M60="K",(1*List1!$F60+80)*List1!$G60,0)</f>
        <v>0</v>
      </c>
      <c r="BG60" s="135">
        <f>IF(List1!$M60="L",(1*List1!$F60+80)*List1!$G60,0)</f>
        <v>0</v>
      </c>
      <c r="BH60" s="136">
        <f>IF(List1!$M60="FL",(1*List1!$F60)*List1!$G60,0)</f>
        <v>0</v>
      </c>
      <c r="BI60" s="136">
        <f>IF(List1!$M60="FP",List1!$F60*List1!$G60,0)</f>
        <v>0</v>
      </c>
      <c r="BJ60" s="136">
        <f>IF(List1!$M60="DR",List1!$F60*List1!$G60,0)</f>
        <v>0</v>
      </c>
      <c r="BK60" s="136">
        <f>IF(List1!$M60="F",List1!$F60*List1!$G60,0)</f>
        <v>0</v>
      </c>
      <c r="BL60" s="139">
        <f>IF(List1!$N60="A",(1*List1!$F60+80)*List1!$G60,0)</f>
        <v>0</v>
      </c>
      <c r="BM60" s="139">
        <f>IF(List1!$N60="B",(1*List1!$F60+80)*List1!$G60,0)</f>
        <v>0</v>
      </c>
      <c r="BN60" s="139">
        <f>IF(List1!$N60="C",(1*List1!$F60+80)*List1!$G60,0)</f>
        <v>0</v>
      </c>
      <c r="BO60" s="139">
        <f>IF(List1!$N60="D",(1*List1!$F60+80)*List1!$G60,0)</f>
        <v>0</v>
      </c>
      <c r="BP60" s="139">
        <f>IF(List1!$N60="E",(1*List1!$F60+80)*List1!$G60,0)</f>
        <v>0</v>
      </c>
      <c r="BQ60" s="139">
        <f>IF(List1!$N60="G",(1*List1!$F60+80)*List1!$G60,0)</f>
        <v>0</v>
      </c>
      <c r="BR60" s="139">
        <f>IF(List1!$N60="J",(1*List1!$F60+80)*List1!$G60,0)</f>
        <v>0</v>
      </c>
      <c r="BS60" s="139">
        <f>IF(List1!$N60="K",(1*List1!$F60+80)*List1!$G60,0)</f>
        <v>0</v>
      </c>
      <c r="BT60" s="139">
        <f>IF(List1!$N60="L",(1*List1!$F60+80)*List1!$G60,0)</f>
        <v>0</v>
      </c>
      <c r="BU60" s="140">
        <f>IF(List1!$N60="FL",(1*List1!$F60)*List1!$G60,0)</f>
        <v>0</v>
      </c>
      <c r="BV60" s="123">
        <f>IF(List1!$N60="FP",List1!$F60*List1!$G60,0)</f>
        <v>0</v>
      </c>
      <c r="BW60" s="141">
        <f>IF(List1!$N60="DR",List1!$F60*List1!$G60,0)</f>
        <v>0</v>
      </c>
      <c r="BX60" s="122">
        <f>IF(List1!$N60="F",List1!$F60*List1!$G60,0)</f>
        <v>0</v>
      </c>
      <c r="BZ60" s="142">
        <f>((List1!$E60*List1!$F60)*List1!$G60)/1000000</f>
        <v>0</v>
      </c>
      <c r="CA60" s="143">
        <f>IF(List1!$J60=$D$40,1*BZ60,0)</f>
        <v>0</v>
      </c>
      <c r="CB60" s="143">
        <f>IF(List1!$J60=$D$41,1*BZ60,0)</f>
        <v>0</v>
      </c>
      <c r="CC60" s="143">
        <f>IF(List1!$J60=$D$42,1*BZ60,0)</f>
        <v>0</v>
      </c>
      <c r="CD60" s="143">
        <f>IF(List1!$J60=$D$43,1*BZ60,0)</f>
        <v>0</v>
      </c>
      <c r="CE60" s="143">
        <f>IF(List1!$J60=$D$44,1*BZ60,0)</f>
        <v>0</v>
      </c>
      <c r="CF60" s="126">
        <f>IF(List1!$J60=$D$45,1*BZ60,0)</f>
        <v>0</v>
      </c>
      <c r="CG60" s="143">
        <f>IF(List1!$J60=$D$46,1*BZ60,0)</f>
        <v>0</v>
      </c>
      <c r="CH60" s="143">
        <f>IF(List1!$J60=$D$47,1*BZ60,0)</f>
        <v>0</v>
      </c>
      <c r="CJ60" s="125">
        <f>IF(AH60&gt;0,1*List1!$G60,0)</f>
        <v>0</v>
      </c>
      <c r="CK60" s="115">
        <f>IF(AI60&gt;0,1*List1!$G60,0)</f>
        <v>0</v>
      </c>
      <c r="CL60" s="115">
        <f>IF(AJ60&gt;0,1*List1!$G60,0)</f>
        <v>0</v>
      </c>
      <c r="CM60" s="120">
        <f>IF(AK60&gt;0,1*List1!$G60,0)</f>
        <v>0</v>
      </c>
      <c r="CN60" s="24">
        <f>IF(AU60&gt;0,1*List1!$G60,0)</f>
        <v>0</v>
      </c>
      <c r="CO60" s="24">
        <f>IF(AV60&gt;0,1*List1!$G60,0)</f>
        <v>0</v>
      </c>
      <c r="CP60" s="24">
        <f>IF(AW60&gt;0,1*List1!$G60,0)</f>
        <v>0</v>
      </c>
      <c r="CQ60" s="24">
        <f>IF(AX60&gt;0,1*List1!$G60,0)</f>
        <v>0</v>
      </c>
      <c r="CR60" s="125">
        <f>IF(BH60&gt;0,1*List1!$G60,0)</f>
        <v>0</v>
      </c>
      <c r="CS60" s="115">
        <f>IF(BI60&gt;0,1*List1!$G60,0)</f>
        <v>0</v>
      </c>
      <c r="CT60" s="115">
        <f>IF(BJ60&gt;0,1*List1!$G60,0)</f>
        <v>0</v>
      </c>
      <c r="CU60" s="120">
        <f>IF(BK60&gt;0,1*List1!$G60,0)</f>
        <v>0</v>
      </c>
      <c r="CV60" s="24">
        <f>IF(BU60&gt;0,1*List1!$G60,0)</f>
        <v>0</v>
      </c>
      <c r="CW60" s="24">
        <f>IF(BV60&gt;0,1*List1!$G60,0)</f>
        <v>0</v>
      </c>
      <c r="CX60" s="24">
        <f>IF(BW60&gt;0,1*List1!$G60,0)</f>
        <v>0</v>
      </c>
      <c r="CY60" s="149">
        <f>IF(BX60&gt;0,1*List1!$G60,0)</f>
        <v>0</v>
      </c>
      <c r="CZ60" s="24"/>
    </row>
    <row r="61" spans="2:107" ht="19.5" customHeight="1" thickBot="1">
      <c r="B61" s="150">
        <v>6</v>
      </c>
      <c r="C61" s="226">
        <f t="shared" si="4"/>
        <v>0</v>
      </c>
      <c r="D61" s="179"/>
      <c r="E61" s="255"/>
      <c r="F61" s="255"/>
      <c r="G61" s="175"/>
      <c r="H61" s="181"/>
      <c r="I61" s="178"/>
      <c r="J61" s="175"/>
      <c r="K61" s="177"/>
      <c r="L61" s="177"/>
      <c r="M61" s="177"/>
      <c r="N61" s="177"/>
      <c r="O61" s="428">
        <v>0</v>
      </c>
      <c r="P61" s="469"/>
      <c r="Q61" s="470"/>
      <c r="R61" s="470"/>
      <c r="S61" s="470"/>
      <c r="T61" s="470"/>
      <c r="U61" s="470"/>
      <c r="V61" s="471"/>
      <c r="W61" s="13"/>
      <c r="X61" s="151"/>
      <c r="Y61" s="135">
        <f>IF(List1!$K61="A",(1*List1!$E61+80)*List1!$G61,0)</f>
        <v>0</v>
      </c>
      <c r="Z61" s="135">
        <f>IF(List1!$K61="B",(1*List1!$E61+80)*List1!$G61,0)</f>
        <v>0</v>
      </c>
      <c r="AA61" s="135">
        <f>IF(List1!$K61="C",(1*List1!$E61+80)*List1!$G61,0)</f>
        <v>0</v>
      </c>
      <c r="AB61" s="135">
        <f>IF(List1!$K61="D",(1*List1!$E61+80)*List1!$G61,0)</f>
        <v>0</v>
      </c>
      <c r="AC61" s="135">
        <f>IF(List1!$K61="E",(1*List1!$E61+70)*List1!$G61,0)</f>
        <v>0</v>
      </c>
      <c r="AD61" s="135">
        <f>IF(List1!$K61="G",(1*List1!$E61+80)*List1!$G61,0)</f>
        <v>0</v>
      </c>
      <c r="AE61" s="135">
        <f>IF(List1!$K61="J",(1*List1!$E61+80)*List1!$G61,0)</f>
        <v>0</v>
      </c>
      <c r="AF61" s="135">
        <f>IF(List1!$K61="K",(1*List1!$E61+80)*List1!$G61,0)</f>
        <v>0</v>
      </c>
      <c r="AG61" s="135">
        <f>IF(List1!$K61="L",(1*List1!$E61+80)*List1!$G61,0)</f>
        <v>0</v>
      </c>
      <c r="AH61" s="136">
        <f>IF(List1!$K61="FL",(1*List1!$E61)*List1!$G61,0)</f>
        <v>0</v>
      </c>
      <c r="AI61" s="136">
        <f>IF(List1!$K61="FP",List1!$E61*List1!$G61,0)</f>
        <v>0</v>
      </c>
      <c r="AJ61" s="136">
        <f>IF(List1!$K61="DR",List1!$E61*List1!$G61,0)</f>
        <v>0</v>
      </c>
      <c r="AK61" s="136">
        <f>IF(List1!$K61="F",List1!$E61*List1!$G61,0)</f>
        <v>0</v>
      </c>
      <c r="AL61" s="137">
        <f>IF(List1!$L61="A",(1*List1!$E61+80)*List1!$G61,0)</f>
        <v>0</v>
      </c>
      <c r="AM61" s="137">
        <f>IF(List1!$L61="B",(1*List1!$E61+80)*List1!$G61,0)</f>
        <v>0</v>
      </c>
      <c r="AN61" s="137">
        <f>IF(List1!$L61="C",(1*List1!$E61+80)*List1!$G61,0)</f>
        <v>0</v>
      </c>
      <c r="AO61" s="137">
        <f>IF(List1!$L61="D",(1*List1!$E61+80)*List1!$G61,0)</f>
        <v>0</v>
      </c>
      <c r="AP61" s="137">
        <f>IF(List1!$L61="E",(1*List1!$E61+80)*List1!$G61,0)</f>
        <v>0</v>
      </c>
      <c r="AQ61" s="137">
        <f>IF(List1!$L61="G",(1*List1!$E61+80)*List1!$G61,0)</f>
        <v>0</v>
      </c>
      <c r="AR61" s="137">
        <f>IF(List1!$L61="J",(1*List1!$E61+80)*List1!$G61,0)</f>
        <v>0</v>
      </c>
      <c r="AS61" s="137">
        <f>IF(List1!$L61="K",(1*List1!$E61+80)*List1!$G61,0)</f>
        <v>0</v>
      </c>
      <c r="AT61" s="137">
        <f>IF(List1!$L61="L",(1*List1!$E61+80)*List1!$G61,0)</f>
        <v>0</v>
      </c>
      <c r="AU61" s="138">
        <f>IF(List1!$L61="FL",(1*List1!$E61)*List1!$G61,0)</f>
        <v>0</v>
      </c>
      <c r="AV61" s="138">
        <f>IF(List1!$L61="FP",List1!$E61*List1!$G61,0)</f>
        <v>0</v>
      </c>
      <c r="AW61" s="138">
        <f>IF(List1!$L61="DR",List1!$E61*List1!$G61,0)</f>
        <v>0</v>
      </c>
      <c r="AX61" s="138">
        <f>IF(List1!$L61="F",List1!$E61*List1!$G61,0)</f>
        <v>0</v>
      </c>
      <c r="AY61" s="135">
        <f>IF(List1!$M61="A",(1*List1!$F61+80)*List1!$G61,0)</f>
        <v>0</v>
      </c>
      <c r="AZ61" s="135">
        <f>IF(List1!$M61="B",(1*List1!$F61+80)*List1!$G61,0)</f>
        <v>0</v>
      </c>
      <c r="BA61" s="135">
        <f>IF(List1!$M61="C",(1*List1!$F61+80)*List1!$G61,0)</f>
        <v>0</v>
      </c>
      <c r="BB61" s="135">
        <f>IF(List1!$M61="D",(1*List1!$F61+80)*List1!$G61,0)</f>
        <v>0</v>
      </c>
      <c r="BC61" s="135">
        <f>IF(List1!$M61="E",(1*List1!$F61+80)*List1!$G61,0)</f>
        <v>0</v>
      </c>
      <c r="BD61" s="135">
        <f>IF(List1!$M61="G",(1*List1!$F61+80)*List1!$G61,0)</f>
        <v>0</v>
      </c>
      <c r="BE61" s="135">
        <f>IF(List1!$M61="J",(1*List1!$F61+80)*List1!$G61,0)</f>
        <v>0</v>
      </c>
      <c r="BF61" s="135">
        <f>IF(List1!$M61="K",(1*List1!$F61+80)*List1!$G61,0)</f>
        <v>0</v>
      </c>
      <c r="BG61" s="135">
        <f>IF(List1!$M61="L",(1*List1!$F61+80)*List1!$G61,0)</f>
        <v>0</v>
      </c>
      <c r="BH61" s="136">
        <f>IF(List1!$M61="FL",(1*List1!$F61)*List1!$G61,0)</f>
        <v>0</v>
      </c>
      <c r="BI61" s="136">
        <f>IF(List1!$M61="FP",List1!$F61*List1!$G61,0)</f>
        <v>0</v>
      </c>
      <c r="BJ61" s="136">
        <f>IF(List1!$M61="DR",List1!$F61*List1!$G61,0)</f>
        <v>0</v>
      </c>
      <c r="BK61" s="136">
        <f>IF(List1!$M61="F",List1!$F61*List1!$G61,0)</f>
        <v>0</v>
      </c>
      <c r="BL61" s="139">
        <f>IF(List1!$N61="A",(1*List1!$F61+80)*List1!$G61,0)</f>
        <v>0</v>
      </c>
      <c r="BM61" s="139">
        <f>IF(List1!$N61="B",(1*List1!$F61+80)*List1!$G61,0)</f>
        <v>0</v>
      </c>
      <c r="BN61" s="139">
        <f>IF(List1!$N61="C",(1*List1!$F61+80)*List1!$G61,0)</f>
        <v>0</v>
      </c>
      <c r="BO61" s="139">
        <f>IF(List1!$N61="D",(1*List1!$F61+80)*List1!$G61,0)</f>
        <v>0</v>
      </c>
      <c r="BP61" s="139">
        <f>IF(List1!$N61="E",(1*List1!$F61+80)*List1!$G61,0)</f>
        <v>0</v>
      </c>
      <c r="BQ61" s="139">
        <f>IF(List1!$N61="G",(1*List1!$F61+80)*List1!$G61,0)</f>
        <v>0</v>
      </c>
      <c r="BR61" s="139">
        <f>IF(List1!$N61="J",(1*List1!$F61+80)*List1!$G61,0)</f>
        <v>0</v>
      </c>
      <c r="BS61" s="139">
        <f>IF(List1!$N61="K",(1*List1!$F61+80)*List1!$G61,0)</f>
        <v>0</v>
      </c>
      <c r="BT61" s="139">
        <f>IF(List1!$N61="L",(1*List1!$F61+80)*List1!$G61,0)</f>
        <v>0</v>
      </c>
      <c r="BU61" s="140">
        <f>IF(List1!$N61="FL",(1*List1!$F61)*List1!$G61,0)</f>
        <v>0</v>
      </c>
      <c r="BV61" s="123">
        <f>IF(List1!$N61="FP",List1!$F61*List1!$G61,0)</f>
        <v>0</v>
      </c>
      <c r="BW61" s="141">
        <f>IF(List1!$N61="DR",List1!$F61*List1!$G61,0)</f>
        <v>0</v>
      </c>
      <c r="BX61" s="122">
        <f>IF(List1!$N61="F",List1!$F61*List1!$G61,0)</f>
        <v>0</v>
      </c>
      <c r="BZ61" s="142">
        <f>((List1!$E61*List1!$F61)*List1!$G61)/1000000</f>
        <v>0</v>
      </c>
      <c r="CA61" s="143">
        <f>IF(List1!$J61=$D$40,1*BZ61,0)</f>
        <v>0</v>
      </c>
      <c r="CB61" s="143">
        <f>IF(List1!$J61=$D$41,1*BZ61,0)</f>
        <v>0</v>
      </c>
      <c r="CC61" s="143">
        <f>IF(List1!$J61=$D$42,1*BZ61,0)</f>
        <v>0</v>
      </c>
      <c r="CD61" s="143">
        <f>IF(List1!$J61=$D$43,1*BZ61,0)</f>
        <v>0</v>
      </c>
      <c r="CE61" s="143">
        <f>IF(List1!$J61=$D$44,1*BZ61,0)</f>
        <v>0</v>
      </c>
      <c r="CF61" s="126">
        <f>IF(List1!$J61=$D$45,1*BZ61,0)</f>
        <v>0</v>
      </c>
      <c r="CG61" s="143">
        <f>IF(List1!$J61=$D$46,1*BZ61,0)</f>
        <v>0</v>
      </c>
      <c r="CH61" s="143">
        <f>IF(List1!$J61=$D$47,1*BZ61,0)</f>
        <v>0</v>
      </c>
      <c r="CJ61" s="125">
        <f>IF(AH61&gt;0,1*List1!$G61,0)</f>
        <v>0</v>
      </c>
      <c r="CK61" s="115">
        <f>IF(AI61&gt;0,1*List1!$G61,0)</f>
        <v>0</v>
      </c>
      <c r="CL61" s="115">
        <f>IF(AJ61&gt;0,1*List1!$G61,0)</f>
        <v>0</v>
      </c>
      <c r="CM61" s="120">
        <f>IF(AK61&gt;0,1*List1!$G61,0)</f>
        <v>0</v>
      </c>
      <c r="CN61" s="24">
        <f>IF(AU61&gt;0,1*List1!$G61,0)</f>
        <v>0</v>
      </c>
      <c r="CO61" s="24">
        <f>IF(AV61&gt;0,1*List1!$G61,0)</f>
        <v>0</v>
      </c>
      <c r="CP61" s="24">
        <f>IF(AW61&gt;0,1*List1!$G61,0)</f>
        <v>0</v>
      </c>
      <c r="CQ61" s="24">
        <f>IF(AX61&gt;0,1*List1!$G61,0)</f>
        <v>0</v>
      </c>
      <c r="CR61" s="125">
        <f>IF(BH61&gt;0,1*List1!$G61,0)</f>
        <v>0</v>
      </c>
      <c r="CS61" s="115">
        <f>IF(BI61&gt;0,1*List1!$G61,0)</f>
        <v>0</v>
      </c>
      <c r="CT61" s="115">
        <f>IF(BJ61&gt;0,1*List1!$G61,0)</f>
        <v>0</v>
      </c>
      <c r="CU61" s="120">
        <f>IF(BK61&gt;0,1*List1!$G61,0)</f>
        <v>0</v>
      </c>
      <c r="CV61" s="24">
        <f>IF(BU61&gt;0,1*List1!$G61,0)</f>
        <v>0</v>
      </c>
      <c r="CW61" s="24">
        <f>IF(BV61&gt;0,1*List1!$G61,0)</f>
        <v>0</v>
      </c>
      <c r="CX61" s="24">
        <f>IF(BW61&gt;0,1*List1!$G61,0)</f>
        <v>0</v>
      </c>
      <c r="CY61" s="149">
        <f>IF(BX61&gt;0,1*List1!$G61,0)</f>
        <v>0</v>
      </c>
      <c r="CZ61" s="24"/>
    </row>
    <row r="62" spans="2:107" ht="19.5" customHeight="1" thickBot="1">
      <c r="B62" s="146">
        <v>7</v>
      </c>
      <c r="C62" s="226">
        <f t="shared" si="4"/>
        <v>0</v>
      </c>
      <c r="D62" s="179"/>
      <c r="E62" s="256"/>
      <c r="F62" s="256"/>
      <c r="G62" s="180"/>
      <c r="H62" s="181"/>
      <c r="I62" s="178"/>
      <c r="J62" s="175"/>
      <c r="K62" s="177"/>
      <c r="L62" s="177"/>
      <c r="M62" s="177"/>
      <c r="N62" s="177"/>
      <c r="O62" s="428">
        <v>0</v>
      </c>
      <c r="P62" s="466"/>
      <c r="Q62" s="467"/>
      <c r="R62" s="467"/>
      <c r="S62" s="467"/>
      <c r="T62" s="467"/>
      <c r="U62" s="467"/>
      <c r="V62" s="468"/>
      <c r="W62" s="13"/>
      <c r="X62" s="151"/>
      <c r="Y62" s="135">
        <f>IF(List1!$K62="A",(1*List1!$E62+80)*List1!$G62,0)</f>
        <v>0</v>
      </c>
      <c r="Z62" s="135">
        <f>IF(List1!$K62="B",(1*List1!$E62+80)*List1!$G62,0)</f>
        <v>0</v>
      </c>
      <c r="AA62" s="135">
        <f>IF(List1!$K62="C",(1*List1!$E62+80)*List1!$G62,0)</f>
        <v>0</v>
      </c>
      <c r="AB62" s="135">
        <f>IF(List1!$K62="D",(1*List1!$E62+80)*List1!$G62,0)</f>
        <v>0</v>
      </c>
      <c r="AC62" s="135">
        <f>IF(List1!$K62="E",(1*List1!$E62+70)*List1!$G62,0)</f>
        <v>0</v>
      </c>
      <c r="AD62" s="135">
        <f>IF(List1!$K62="G",(1*List1!$E62+80)*List1!$G62,0)</f>
        <v>0</v>
      </c>
      <c r="AE62" s="135">
        <f>IF(List1!$K62="J",(1*List1!$E62+80)*List1!$G62,0)</f>
        <v>0</v>
      </c>
      <c r="AF62" s="135">
        <f>IF(List1!$K62="K",(1*List1!$E62+80)*List1!$G62,0)</f>
        <v>0</v>
      </c>
      <c r="AG62" s="135">
        <f>IF(List1!$K62="L",(1*List1!$E62+80)*List1!$G62,0)</f>
        <v>0</v>
      </c>
      <c r="AH62" s="136">
        <f>IF(List1!$K62="FL",(1*List1!$E62)*List1!$G62,0)</f>
        <v>0</v>
      </c>
      <c r="AI62" s="136">
        <f>IF(List1!$K62="FP",List1!$E62*List1!$G62,0)</f>
        <v>0</v>
      </c>
      <c r="AJ62" s="136">
        <f>IF(List1!$K62="DR",List1!$E62*List1!$G62,0)</f>
        <v>0</v>
      </c>
      <c r="AK62" s="136">
        <f>IF(List1!$K62="F",List1!$E62*List1!$G62,0)</f>
        <v>0</v>
      </c>
      <c r="AL62" s="137">
        <f>IF(List1!$L62="A",(1*List1!$E62+80)*List1!$G62,0)</f>
        <v>0</v>
      </c>
      <c r="AM62" s="137">
        <f>IF(List1!$L62="B",(1*List1!$E62+80)*List1!$G62,0)</f>
        <v>0</v>
      </c>
      <c r="AN62" s="137">
        <f>IF(List1!$L62="C",(1*List1!$E62+80)*List1!$G62,0)</f>
        <v>0</v>
      </c>
      <c r="AO62" s="137">
        <f>IF(List1!$L62="D",(1*List1!$E62+80)*List1!$G62,0)</f>
        <v>0</v>
      </c>
      <c r="AP62" s="137">
        <f>IF(List1!$L62="E",(1*List1!$E62+80)*List1!$G62,0)</f>
        <v>0</v>
      </c>
      <c r="AQ62" s="137">
        <f>IF(List1!$L62="G",(1*List1!$E62+80)*List1!$G62,0)</f>
        <v>0</v>
      </c>
      <c r="AR62" s="137">
        <f>IF(List1!$L62="J",(1*List1!$E62+80)*List1!$G62,0)</f>
        <v>0</v>
      </c>
      <c r="AS62" s="137">
        <f>IF(List1!$L62="K",(1*List1!$E62+80)*List1!$G62,0)</f>
        <v>0</v>
      </c>
      <c r="AT62" s="137">
        <f>IF(List1!$L62="L",(1*List1!$E62+80)*List1!$G62,0)</f>
        <v>0</v>
      </c>
      <c r="AU62" s="138">
        <f>IF(List1!$L62="FL",(1*List1!$E62)*List1!$G62,0)</f>
        <v>0</v>
      </c>
      <c r="AV62" s="138">
        <f>IF(List1!$L62="FP",List1!$E62*List1!$G62,0)</f>
        <v>0</v>
      </c>
      <c r="AW62" s="138">
        <f>IF(List1!$L62="DR",List1!$E62*List1!$G62,0)</f>
        <v>0</v>
      </c>
      <c r="AX62" s="138">
        <f>IF(List1!$L62="F",List1!$E62*List1!$G62,0)</f>
        <v>0</v>
      </c>
      <c r="AY62" s="135">
        <f>IF(List1!$M62="A",(1*List1!$F62+80)*List1!$G62,0)</f>
        <v>0</v>
      </c>
      <c r="AZ62" s="135">
        <f>IF(List1!$M62="B",(1*List1!$F62+80)*List1!$G62,0)</f>
        <v>0</v>
      </c>
      <c r="BA62" s="135">
        <f>IF(List1!$M62="C",(1*List1!$F62+80)*List1!$G62,0)</f>
        <v>0</v>
      </c>
      <c r="BB62" s="135">
        <f>IF(List1!$M62="D",(1*List1!$F62+80)*List1!$G62,0)</f>
        <v>0</v>
      </c>
      <c r="BC62" s="135">
        <f>IF(List1!$M62="E",(1*List1!$F62+80)*List1!$G62,0)</f>
        <v>0</v>
      </c>
      <c r="BD62" s="135">
        <f>IF(List1!$M62="G",(1*List1!$F62+80)*List1!$G62,0)</f>
        <v>0</v>
      </c>
      <c r="BE62" s="135">
        <f>IF(List1!$M62="J",(1*List1!$F62+80)*List1!$G62,0)</f>
        <v>0</v>
      </c>
      <c r="BF62" s="135">
        <f>IF(List1!$M62="K",(1*List1!$F62+80)*List1!$G62,0)</f>
        <v>0</v>
      </c>
      <c r="BG62" s="135">
        <f>IF(List1!$M62="L",(1*List1!$F62+80)*List1!$G62,0)</f>
        <v>0</v>
      </c>
      <c r="BH62" s="136">
        <f>IF(List1!$M62="FL",(1*List1!$F62)*List1!$G62,0)</f>
        <v>0</v>
      </c>
      <c r="BI62" s="136">
        <f>IF(List1!$M62="FP",List1!$F62*List1!$G62,0)</f>
        <v>0</v>
      </c>
      <c r="BJ62" s="136">
        <f>IF(List1!$M62="DR",List1!$F62*List1!$G62,0)</f>
        <v>0</v>
      </c>
      <c r="BK62" s="136">
        <f>IF(List1!$M62="F",List1!$F62*List1!$G62,0)</f>
        <v>0</v>
      </c>
      <c r="BL62" s="139">
        <f>IF(List1!$N62="A",(1*List1!$F62+80)*List1!$G62,0)</f>
        <v>0</v>
      </c>
      <c r="BM62" s="139">
        <f>IF(List1!$N62="B",(1*List1!$F62+80)*List1!$G62,0)</f>
        <v>0</v>
      </c>
      <c r="BN62" s="139">
        <f>IF(List1!$N62="C",(1*List1!$F62+80)*List1!$G62,0)</f>
        <v>0</v>
      </c>
      <c r="BO62" s="139">
        <f>IF(List1!$N62="D",(1*List1!$F62+80)*List1!$G62,0)</f>
        <v>0</v>
      </c>
      <c r="BP62" s="139">
        <f>IF(List1!$N62="E",(1*List1!$F62+80)*List1!$G62,0)</f>
        <v>0</v>
      </c>
      <c r="BQ62" s="139">
        <f>IF(List1!$N62="G",(1*List1!$F62+80)*List1!$G62,0)</f>
        <v>0</v>
      </c>
      <c r="BR62" s="139">
        <f>IF(List1!$N62="J",(1*List1!$F62+80)*List1!$G62,0)</f>
        <v>0</v>
      </c>
      <c r="BS62" s="139">
        <f>IF(List1!$N62="K",(1*List1!$F62+80)*List1!$G62,0)</f>
        <v>0</v>
      </c>
      <c r="BT62" s="139">
        <f>IF(List1!$N62="L",(1*List1!$F62+80)*List1!$G62,0)</f>
        <v>0</v>
      </c>
      <c r="BU62" s="140">
        <f>IF(List1!$N62="FL",(1*List1!$F62)*List1!$G62,0)</f>
        <v>0</v>
      </c>
      <c r="BV62" s="123">
        <f>IF(List1!$N62="FP",List1!$F62*List1!$G62,0)</f>
        <v>0</v>
      </c>
      <c r="BW62" s="141">
        <f>IF(List1!$N62="DR",List1!$F62*List1!$G62,0)</f>
        <v>0</v>
      </c>
      <c r="BX62" s="122">
        <f>IF(List1!$N62="F",List1!$F62*List1!$G62,0)</f>
        <v>0</v>
      </c>
      <c r="BZ62" s="142">
        <f>((List1!$E62*List1!$F62)*List1!$G62)/1000000</f>
        <v>0</v>
      </c>
      <c r="CA62" s="143">
        <f>IF(List1!$J62=$D$40,1*BZ62,0)</f>
        <v>0</v>
      </c>
      <c r="CB62" s="143">
        <f>IF(List1!$J62=$D$41,1*BZ62,0)</f>
        <v>0</v>
      </c>
      <c r="CC62" s="143">
        <f>IF(List1!$J62=$D$42,1*BZ62,0)</f>
        <v>0</v>
      </c>
      <c r="CD62" s="143">
        <f>IF(List1!$J62=$D$43,1*BZ62,0)</f>
        <v>0</v>
      </c>
      <c r="CE62" s="143">
        <f>IF(List1!$J62=$D$44,1*BZ62,0)</f>
        <v>0</v>
      </c>
      <c r="CF62" s="126">
        <f>IF(List1!$J62=$D$45,1*BZ62,0)</f>
        <v>0</v>
      </c>
      <c r="CG62" s="143">
        <f>IF(List1!$J62=$D$46,1*BZ62,0)</f>
        <v>0</v>
      </c>
      <c r="CH62" s="143">
        <f>IF(List1!$J62=$D$47,1*BZ62,0)</f>
        <v>0</v>
      </c>
      <c r="CJ62" s="125">
        <f>IF(AH62&gt;0,1*List1!$G62,0)</f>
        <v>0</v>
      </c>
      <c r="CK62" s="115">
        <f>IF(AI62&gt;0,1*List1!$G62,0)</f>
        <v>0</v>
      </c>
      <c r="CL62" s="115">
        <f>IF(AJ62&gt;0,1*List1!$G62,0)</f>
        <v>0</v>
      </c>
      <c r="CM62" s="120">
        <f>IF(AK62&gt;0,1*List1!$G62,0)</f>
        <v>0</v>
      </c>
      <c r="CN62" s="24">
        <f>IF(AU62&gt;0,1*List1!$G62,0)</f>
        <v>0</v>
      </c>
      <c r="CO62" s="24">
        <f>IF(AV62&gt;0,1*List1!$G62,0)</f>
        <v>0</v>
      </c>
      <c r="CP62" s="24">
        <f>IF(AW62&gt;0,1*List1!$G62,0)</f>
        <v>0</v>
      </c>
      <c r="CQ62" s="24">
        <f>IF(AX62&gt;0,1*List1!$G62,0)</f>
        <v>0</v>
      </c>
      <c r="CR62" s="125">
        <f>IF(BH62&gt;0,1*List1!$G62,0)</f>
        <v>0</v>
      </c>
      <c r="CS62" s="115">
        <f>IF(BI62&gt;0,1*List1!$G62,0)</f>
        <v>0</v>
      </c>
      <c r="CT62" s="115">
        <f>IF(BJ62&gt;0,1*List1!$G62,0)</f>
        <v>0</v>
      </c>
      <c r="CU62" s="120">
        <f>IF(BK62&gt;0,1*List1!$G62,0)</f>
        <v>0</v>
      </c>
      <c r="CV62" s="24">
        <f>IF(BU62&gt;0,1*List1!$G62,0)</f>
        <v>0</v>
      </c>
      <c r="CW62" s="24">
        <f>IF(BV62&gt;0,1*List1!$G62,0)</f>
        <v>0</v>
      </c>
      <c r="CX62" s="24">
        <f>IF(BW62&gt;0,1*List1!$G62,0)</f>
        <v>0</v>
      </c>
      <c r="CY62" s="149">
        <f>IF(BX62&gt;0,1*List1!$G62,0)</f>
        <v>0</v>
      </c>
      <c r="CZ62" s="24"/>
    </row>
    <row r="63" spans="2:107" ht="19.5" customHeight="1" thickBot="1">
      <c r="B63" s="150">
        <v>8</v>
      </c>
      <c r="C63" s="226">
        <f t="shared" si="4"/>
        <v>0</v>
      </c>
      <c r="D63" s="179"/>
      <c r="E63" s="255"/>
      <c r="F63" s="255"/>
      <c r="G63" s="175"/>
      <c r="H63" s="181"/>
      <c r="I63" s="178"/>
      <c r="J63" s="175"/>
      <c r="K63" s="177"/>
      <c r="L63" s="177"/>
      <c r="M63" s="177"/>
      <c r="N63" s="177"/>
      <c r="O63" s="428">
        <v>0</v>
      </c>
      <c r="P63" s="466"/>
      <c r="Q63" s="467"/>
      <c r="R63" s="467"/>
      <c r="S63" s="467"/>
      <c r="T63" s="467"/>
      <c r="U63" s="467"/>
      <c r="V63" s="468"/>
      <c r="W63" s="13"/>
      <c r="X63" s="151"/>
      <c r="Y63" s="135">
        <f>IF(List1!$K63="A",(1*List1!$E63+80)*List1!$G63,0)</f>
        <v>0</v>
      </c>
      <c r="Z63" s="135">
        <f>IF(List1!$K63="B",(1*List1!$E63+80)*List1!$G63,0)</f>
        <v>0</v>
      </c>
      <c r="AA63" s="135">
        <f>IF(List1!$K63="C",(1*List1!$E63+80)*List1!$G63,0)</f>
        <v>0</v>
      </c>
      <c r="AB63" s="135">
        <f>IF(List1!$K63="D",(1*List1!$E63+80)*List1!$G63,0)</f>
        <v>0</v>
      </c>
      <c r="AC63" s="135">
        <f>IF(List1!$K63="E",(1*List1!$E63+70)*List1!$G63,0)</f>
        <v>0</v>
      </c>
      <c r="AD63" s="135">
        <f>IF(List1!$K63="G",(1*List1!$E63+80)*List1!$G63,0)</f>
        <v>0</v>
      </c>
      <c r="AE63" s="135">
        <f>IF(List1!$K63="J",(1*List1!$E63+80)*List1!$G63,0)</f>
        <v>0</v>
      </c>
      <c r="AF63" s="135">
        <f>IF(List1!$K63="K",(1*List1!$E63+80)*List1!$G63,0)</f>
        <v>0</v>
      </c>
      <c r="AG63" s="135">
        <f>IF(List1!$K63="L",(1*List1!$E63+80)*List1!$G63,0)</f>
        <v>0</v>
      </c>
      <c r="AH63" s="136">
        <f>IF(List1!$K63="FL",(1*List1!$E63)*List1!$G63,0)</f>
        <v>0</v>
      </c>
      <c r="AI63" s="136">
        <f>IF(List1!$K63="FP",List1!$E63*List1!$G63,0)</f>
        <v>0</v>
      </c>
      <c r="AJ63" s="136">
        <f>IF(List1!$K63="DR",List1!$E63*List1!$G63,0)</f>
        <v>0</v>
      </c>
      <c r="AK63" s="136">
        <f>IF(List1!$K63="F",List1!$E63*List1!$G63,0)</f>
        <v>0</v>
      </c>
      <c r="AL63" s="137">
        <f>IF(List1!$L63="A",(1*List1!$E63+80)*List1!$G63,0)</f>
        <v>0</v>
      </c>
      <c r="AM63" s="137">
        <f>IF(List1!$L63="B",(1*List1!$E63+80)*List1!$G63,0)</f>
        <v>0</v>
      </c>
      <c r="AN63" s="137">
        <f>IF(List1!$L63="C",(1*List1!$E63+80)*List1!$G63,0)</f>
        <v>0</v>
      </c>
      <c r="AO63" s="137">
        <f>IF(List1!$L63="D",(1*List1!$E63+80)*List1!$G63,0)</f>
        <v>0</v>
      </c>
      <c r="AP63" s="137">
        <f>IF(List1!$L63="E",(1*List1!$E63+80)*List1!$G63,0)</f>
        <v>0</v>
      </c>
      <c r="AQ63" s="137">
        <f>IF(List1!$L63="G",(1*List1!$E63+80)*List1!$G63,0)</f>
        <v>0</v>
      </c>
      <c r="AR63" s="137">
        <f>IF(List1!$L63="J",(1*List1!$E63+80)*List1!$G63,0)</f>
        <v>0</v>
      </c>
      <c r="AS63" s="137">
        <f>IF(List1!$L63="K",(1*List1!$E63+80)*List1!$G63,0)</f>
        <v>0</v>
      </c>
      <c r="AT63" s="137">
        <f>IF(List1!$L63="L",(1*List1!$E63+80)*List1!$G63,0)</f>
        <v>0</v>
      </c>
      <c r="AU63" s="138">
        <f>IF(List1!$L63="FL",(1*List1!$E63)*List1!$G63,0)</f>
        <v>0</v>
      </c>
      <c r="AV63" s="138">
        <f>IF(List1!$L63="FP",List1!$E63*List1!$G63,0)</f>
        <v>0</v>
      </c>
      <c r="AW63" s="138">
        <f>IF(List1!$L63="DR",List1!$E63*List1!$G63,0)</f>
        <v>0</v>
      </c>
      <c r="AX63" s="138">
        <f>IF(List1!$L63="F",List1!$E63*List1!$G63,0)</f>
        <v>0</v>
      </c>
      <c r="AY63" s="135">
        <f>IF(List1!$M63="A",(1*List1!$F63+80)*List1!$G63,0)</f>
        <v>0</v>
      </c>
      <c r="AZ63" s="135">
        <f>IF(List1!$M63="B",(1*List1!$F63+80)*List1!$G63,0)</f>
        <v>0</v>
      </c>
      <c r="BA63" s="135">
        <f>IF(List1!$M63="C",(1*List1!$F63+80)*List1!$G63,0)</f>
        <v>0</v>
      </c>
      <c r="BB63" s="135">
        <f>IF(List1!$M63="D",(1*List1!$F63+80)*List1!$G63,0)</f>
        <v>0</v>
      </c>
      <c r="BC63" s="135">
        <f>IF(List1!$M63="E",(1*List1!$F63+80)*List1!$G63,0)</f>
        <v>0</v>
      </c>
      <c r="BD63" s="135">
        <f>IF(List1!$M63="G",(1*List1!$F63+80)*List1!$G63,0)</f>
        <v>0</v>
      </c>
      <c r="BE63" s="135">
        <f>IF(List1!$M63="J",(1*List1!$F63+80)*List1!$G63,0)</f>
        <v>0</v>
      </c>
      <c r="BF63" s="135">
        <f>IF(List1!$M63="K",(1*List1!$F63+80)*List1!$G63,0)</f>
        <v>0</v>
      </c>
      <c r="BG63" s="135">
        <f>IF(List1!$M63="L",(1*List1!$F63+80)*List1!$G63,0)</f>
        <v>0</v>
      </c>
      <c r="BH63" s="136">
        <f>IF(List1!$M63="FL",(1*List1!$F63)*List1!$G63,0)</f>
        <v>0</v>
      </c>
      <c r="BI63" s="136">
        <f>IF(List1!$M63="FP",List1!$F63*List1!$G63,0)</f>
        <v>0</v>
      </c>
      <c r="BJ63" s="136">
        <f>IF(List1!$M63="DR",List1!$F63*List1!$G63,0)</f>
        <v>0</v>
      </c>
      <c r="BK63" s="136">
        <f>IF(List1!$M63="F",List1!$F63*List1!$G63,0)</f>
        <v>0</v>
      </c>
      <c r="BL63" s="139">
        <f>IF(List1!$N63="A",(1*List1!$F63+80)*List1!$G63,0)</f>
        <v>0</v>
      </c>
      <c r="BM63" s="139">
        <f>IF(List1!$N63="B",(1*List1!$F63+80)*List1!$G63,0)</f>
        <v>0</v>
      </c>
      <c r="BN63" s="139">
        <f>IF(List1!$N63="C",(1*List1!$F63+80)*List1!$G63,0)</f>
        <v>0</v>
      </c>
      <c r="BO63" s="139">
        <f>IF(List1!$N63="D",(1*List1!$F63+80)*List1!$G63,0)</f>
        <v>0</v>
      </c>
      <c r="BP63" s="139">
        <f>IF(List1!$N63="E",(1*List1!$F63+80)*List1!$G63,0)</f>
        <v>0</v>
      </c>
      <c r="BQ63" s="139">
        <f>IF(List1!$N63="G",(1*List1!$F63+80)*List1!$G63,0)</f>
        <v>0</v>
      </c>
      <c r="BR63" s="139">
        <f>IF(List1!$N63="J",(1*List1!$F63+80)*List1!$G63,0)</f>
        <v>0</v>
      </c>
      <c r="BS63" s="139">
        <f>IF(List1!$N63="K",(1*List1!$F63+80)*List1!$G63,0)</f>
        <v>0</v>
      </c>
      <c r="BT63" s="139">
        <f>IF(List1!$N63="L",(1*List1!$F63+80)*List1!$G63,0)</f>
        <v>0</v>
      </c>
      <c r="BU63" s="140">
        <f>IF(List1!$N63="FL",(1*List1!$F63)*List1!$G63,0)</f>
        <v>0</v>
      </c>
      <c r="BV63" s="123">
        <f>IF(List1!$N63="FP",List1!$F63*List1!$G63,0)</f>
        <v>0</v>
      </c>
      <c r="BW63" s="141">
        <f>IF(List1!$N63="DR",List1!$F63*List1!$G63,0)</f>
        <v>0</v>
      </c>
      <c r="BX63" s="122">
        <f>IF(List1!$N63="F",List1!$F63*List1!$G63,0)</f>
        <v>0</v>
      </c>
      <c r="BZ63" s="142">
        <f>((List1!$E63*List1!$F63)*List1!$G63)/1000000</f>
        <v>0</v>
      </c>
      <c r="CA63" s="143">
        <f>IF(List1!$J63=$D$40,1*BZ63,0)</f>
        <v>0</v>
      </c>
      <c r="CB63" s="143">
        <f>IF(List1!$J63=$D$41,1*BZ63,0)</f>
        <v>0</v>
      </c>
      <c r="CC63" s="143">
        <f>IF(List1!$J63=$D$42,1*BZ63,0)</f>
        <v>0</v>
      </c>
      <c r="CD63" s="143">
        <f>IF(List1!$J63=$D$43,1*BZ63,0)</f>
        <v>0</v>
      </c>
      <c r="CE63" s="143">
        <f>IF(List1!$J63=$D$44,1*BZ63,0)</f>
        <v>0</v>
      </c>
      <c r="CF63" s="126">
        <f>IF(List1!$J63=$D$45,1*BZ63,0)</f>
        <v>0</v>
      </c>
      <c r="CG63" s="143">
        <f>IF(List1!$J63=$D$46,1*BZ63,0)</f>
        <v>0</v>
      </c>
      <c r="CH63" s="143">
        <f>IF(List1!$J63=$D$47,1*BZ63,0)</f>
        <v>0</v>
      </c>
      <c r="CJ63" s="125">
        <f>IF(AH63&gt;0,1*List1!$G63,0)</f>
        <v>0</v>
      </c>
      <c r="CK63" s="115">
        <f>IF(AI63&gt;0,1*List1!$G63,0)</f>
        <v>0</v>
      </c>
      <c r="CL63" s="115">
        <f>IF(AJ63&gt;0,1*List1!$G63,0)</f>
        <v>0</v>
      </c>
      <c r="CM63" s="120">
        <f>IF(AK63&gt;0,1*List1!$G63,0)</f>
        <v>0</v>
      </c>
      <c r="CN63" s="24">
        <f>IF(AU63&gt;0,1*List1!$G63,0)</f>
        <v>0</v>
      </c>
      <c r="CO63" s="24">
        <f>IF(AV63&gt;0,1*List1!$G63,0)</f>
        <v>0</v>
      </c>
      <c r="CP63" s="24">
        <f>IF(AW63&gt;0,1*List1!$G63,0)</f>
        <v>0</v>
      </c>
      <c r="CQ63" s="24">
        <f>IF(AX63&gt;0,1*List1!$G63,0)</f>
        <v>0</v>
      </c>
      <c r="CR63" s="125">
        <f>IF(BH63&gt;0,1*List1!$G63,0)</f>
        <v>0</v>
      </c>
      <c r="CS63" s="115">
        <f>IF(BI63&gt;0,1*List1!$G63,0)</f>
        <v>0</v>
      </c>
      <c r="CT63" s="115">
        <f>IF(BJ63&gt;0,1*List1!$G63,0)</f>
        <v>0</v>
      </c>
      <c r="CU63" s="120">
        <f>IF(BK63&gt;0,1*List1!$G63,0)</f>
        <v>0</v>
      </c>
      <c r="CV63" s="24">
        <f>IF(BU63&gt;0,1*List1!$G63,0)</f>
        <v>0</v>
      </c>
      <c r="CW63" s="24">
        <f>IF(BV63&gt;0,1*List1!$G63,0)</f>
        <v>0</v>
      </c>
      <c r="CX63" s="24">
        <f>IF(BW63&gt;0,1*List1!$G63,0)</f>
        <v>0</v>
      </c>
      <c r="CY63" s="149">
        <f>IF(BX63&gt;0,1*List1!$G63,0)</f>
        <v>0</v>
      </c>
      <c r="CZ63" s="24"/>
    </row>
    <row r="64" spans="2:107" ht="19.5" customHeight="1" thickBot="1">
      <c r="B64" s="150">
        <v>9</v>
      </c>
      <c r="C64" s="226">
        <f t="shared" si="4"/>
        <v>0</v>
      </c>
      <c r="D64" s="179"/>
      <c r="E64" s="256"/>
      <c r="F64" s="256"/>
      <c r="G64" s="180"/>
      <c r="H64" s="181"/>
      <c r="I64" s="178"/>
      <c r="J64" s="175"/>
      <c r="K64" s="177"/>
      <c r="L64" s="177"/>
      <c r="M64" s="177"/>
      <c r="N64" s="177"/>
      <c r="O64" s="428">
        <v>0</v>
      </c>
      <c r="P64" s="469"/>
      <c r="Q64" s="470"/>
      <c r="R64" s="470"/>
      <c r="S64" s="470"/>
      <c r="T64" s="470"/>
      <c r="U64" s="470"/>
      <c r="V64" s="471"/>
      <c r="W64" s="13"/>
      <c r="X64" s="151"/>
      <c r="Y64" s="135">
        <f>IF(List1!$K64="A",(1*List1!$E64+80)*List1!$G64,0)</f>
        <v>0</v>
      </c>
      <c r="Z64" s="135">
        <f>IF(List1!$K64="B",(1*List1!$E64+80)*List1!$G64,0)</f>
        <v>0</v>
      </c>
      <c r="AA64" s="135">
        <f>IF(List1!$K64="C",(1*List1!$E64+80)*List1!$G64,0)</f>
        <v>0</v>
      </c>
      <c r="AB64" s="135">
        <f>IF(List1!$K64="D",(1*List1!$E64+80)*List1!$G64,0)</f>
        <v>0</v>
      </c>
      <c r="AC64" s="135">
        <f>IF(List1!$K64="E",(1*List1!$E64+70)*List1!$G64,0)</f>
        <v>0</v>
      </c>
      <c r="AD64" s="135">
        <f>IF(List1!$K64="G",(1*List1!$E64+80)*List1!$G64,0)</f>
        <v>0</v>
      </c>
      <c r="AE64" s="135">
        <f>IF(List1!$K64="J",(1*List1!$E64+80)*List1!$G64,0)</f>
        <v>0</v>
      </c>
      <c r="AF64" s="135">
        <f>IF(List1!$K64="K",(1*List1!$E64+80)*List1!$G64,0)</f>
        <v>0</v>
      </c>
      <c r="AG64" s="135">
        <f>IF(List1!$K64="L",(1*List1!$E64+80)*List1!$G64,0)</f>
        <v>0</v>
      </c>
      <c r="AH64" s="136">
        <f>IF(List1!$K64="FL",(1*List1!$E64)*List1!$G64,0)</f>
        <v>0</v>
      </c>
      <c r="AI64" s="136">
        <f>IF(List1!$K64="FP",List1!$E64*List1!$G64,0)</f>
        <v>0</v>
      </c>
      <c r="AJ64" s="136">
        <f>IF(List1!$K64="DR",List1!$E64*List1!$G64,0)</f>
        <v>0</v>
      </c>
      <c r="AK64" s="136">
        <f>IF(List1!$K64="F",List1!$E64*List1!$G64,0)</f>
        <v>0</v>
      </c>
      <c r="AL64" s="137">
        <f>IF(List1!$L64="A",(1*List1!$E64+80)*List1!$G64,0)</f>
        <v>0</v>
      </c>
      <c r="AM64" s="137">
        <f>IF(List1!$L64="B",(1*List1!$E64+80)*List1!$G64,0)</f>
        <v>0</v>
      </c>
      <c r="AN64" s="137">
        <f>IF(List1!$L64="C",(1*List1!$E64+80)*List1!$G64,0)</f>
        <v>0</v>
      </c>
      <c r="AO64" s="137">
        <f>IF(List1!$L64="D",(1*List1!$E64+80)*List1!$G64,0)</f>
        <v>0</v>
      </c>
      <c r="AP64" s="137">
        <f>IF(List1!$L64="E",(1*List1!$E64+80)*List1!$G64,0)</f>
        <v>0</v>
      </c>
      <c r="AQ64" s="137">
        <f>IF(List1!$L64="G",(1*List1!$E64+80)*List1!$G64,0)</f>
        <v>0</v>
      </c>
      <c r="AR64" s="137">
        <f>IF(List1!$L64="J",(1*List1!$E64+80)*List1!$G64,0)</f>
        <v>0</v>
      </c>
      <c r="AS64" s="137">
        <f>IF(List1!$L64="K",(1*List1!$E64+80)*List1!$G64,0)</f>
        <v>0</v>
      </c>
      <c r="AT64" s="137">
        <f>IF(List1!$L64="L",(1*List1!$E64+80)*List1!$G64,0)</f>
        <v>0</v>
      </c>
      <c r="AU64" s="138">
        <f>IF(List1!$L64="FL",(1*List1!$E64)*List1!$G64,0)</f>
        <v>0</v>
      </c>
      <c r="AV64" s="138">
        <f>IF(List1!$L64="FP",List1!$E64*List1!$G64,0)</f>
        <v>0</v>
      </c>
      <c r="AW64" s="138">
        <f>IF(List1!$L64="DR",List1!$E64*List1!$G64,0)</f>
        <v>0</v>
      </c>
      <c r="AX64" s="138">
        <f>IF(List1!$L64="F",List1!$E64*List1!$G64,0)</f>
        <v>0</v>
      </c>
      <c r="AY64" s="135">
        <f>IF(List1!$M64="A",(1*List1!$F64+80)*List1!$G64,0)</f>
        <v>0</v>
      </c>
      <c r="AZ64" s="135">
        <f>IF(List1!$M64="B",(1*List1!$F64+80)*List1!$G64,0)</f>
        <v>0</v>
      </c>
      <c r="BA64" s="135">
        <f>IF(List1!$M64="C",(1*List1!$F64+80)*List1!$G64,0)</f>
        <v>0</v>
      </c>
      <c r="BB64" s="135">
        <f>IF(List1!$M64="D",(1*List1!$F64+80)*List1!$G64,0)</f>
        <v>0</v>
      </c>
      <c r="BC64" s="135">
        <f>IF(List1!$M64="E",(1*List1!$F64+80)*List1!$G64,0)</f>
        <v>0</v>
      </c>
      <c r="BD64" s="135">
        <f>IF(List1!$M64="G",(1*List1!$F64+80)*List1!$G64,0)</f>
        <v>0</v>
      </c>
      <c r="BE64" s="135">
        <f>IF(List1!$M64="J",(1*List1!$F64+80)*List1!$G64,0)</f>
        <v>0</v>
      </c>
      <c r="BF64" s="135">
        <f>IF(List1!$M64="K",(1*List1!$F64+80)*List1!$G64,0)</f>
        <v>0</v>
      </c>
      <c r="BG64" s="135">
        <f>IF(List1!$M64="L",(1*List1!$F64+80)*List1!$G64,0)</f>
        <v>0</v>
      </c>
      <c r="BH64" s="136">
        <f>IF(List1!$M64="FL",(1*List1!$F64)*List1!$G64,0)</f>
        <v>0</v>
      </c>
      <c r="BI64" s="136">
        <f>IF(List1!$M64="FP",List1!$F64*List1!$G64,0)</f>
        <v>0</v>
      </c>
      <c r="BJ64" s="136">
        <f>IF(List1!$M64="DR",List1!$F64*List1!$G64,0)</f>
        <v>0</v>
      </c>
      <c r="BK64" s="136">
        <f>IF(List1!$M64="F",List1!$F64*List1!$G64,0)</f>
        <v>0</v>
      </c>
      <c r="BL64" s="139">
        <f>IF(List1!$N64="A",(1*List1!$F64+80)*List1!$G64,0)</f>
        <v>0</v>
      </c>
      <c r="BM64" s="139">
        <f>IF(List1!$N64="B",(1*List1!$F64+80)*List1!$G64,0)</f>
        <v>0</v>
      </c>
      <c r="BN64" s="139">
        <f>IF(List1!$N64="C",(1*List1!$F64+80)*List1!$G64,0)</f>
        <v>0</v>
      </c>
      <c r="BO64" s="139">
        <f>IF(List1!$N64="D",(1*List1!$F64+80)*List1!$G64,0)</f>
        <v>0</v>
      </c>
      <c r="BP64" s="139">
        <f>IF(List1!$N64="E",(1*List1!$F64+80)*List1!$G64,0)</f>
        <v>0</v>
      </c>
      <c r="BQ64" s="139">
        <f>IF(List1!$N64="G",(1*List1!$F64+80)*List1!$G64,0)</f>
        <v>0</v>
      </c>
      <c r="BR64" s="139">
        <f>IF(List1!$N64="J",(1*List1!$F64+80)*List1!$G64,0)</f>
        <v>0</v>
      </c>
      <c r="BS64" s="139">
        <f>IF(List1!$N64="K",(1*List1!$F64+80)*List1!$G64,0)</f>
        <v>0</v>
      </c>
      <c r="BT64" s="139">
        <f>IF(List1!$N64="L",(1*List1!$F64+80)*List1!$G64,0)</f>
        <v>0</v>
      </c>
      <c r="BU64" s="140">
        <f>IF(List1!$N64="FL",(1*List1!$F64)*List1!$G64,0)</f>
        <v>0</v>
      </c>
      <c r="BV64" s="123">
        <f>IF(List1!$N64="FP",List1!$F64*List1!$G64,0)</f>
        <v>0</v>
      </c>
      <c r="BW64" s="141">
        <f>IF(List1!$N64="DR",List1!$F64*List1!$G64,0)</f>
        <v>0</v>
      </c>
      <c r="BX64" s="122">
        <f>IF(List1!$N64="F",List1!$F64*List1!$G64,0)</f>
        <v>0</v>
      </c>
      <c r="BZ64" s="142">
        <f>((List1!$E64*List1!$F64)*List1!$G64)/1000000</f>
        <v>0</v>
      </c>
      <c r="CA64" s="143">
        <f>IF(List1!$J64=$D$40,1*BZ64,0)</f>
        <v>0</v>
      </c>
      <c r="CB64" s="143">
        <f>IF(List1!$J64=$D$41,1*BZ64,0)</f>
        <v>0</v>
      </c>
      <c r="CC64" s="143">
        <f>IF(List1!$J64=$D$42,1*BZ64,0)</f>
        <v>0</v>
      </c>
      <c r="CD64" s="143">
        <f>IF(List1!$J64=$D$43,1*BZ64,0)</f>
        <v>0</v>
      </c>
      <c r="CE64" s="143">
        <f>IF(List1!$J64=$D$44,1*BZ64,0)</f>
        <v>0</v>
      </c>
      <c r="CF64" s="126">
        <f>IF(List1!$J64=$D$45,1*BZ64,0)</f>
        <v>0</v>
      </c>
      <c r="CG64" s="143">
        <f>IF(List1!$J64=$D$46,1*BZ64,0)</f>
        <v>0</v>
      </c>
      <c r="CH64" s="143">
        <f>IF(List1!$J64=$D$47,1*BZ64,0)</f>
        <v>0</v>
      </c>
      <c r="CJ64" s="125">
        <f>IF(AH64&gt;0,1*List1!$G64,0)</f>
        <v>0</v>
      </c>
      <c r="CK64" s="115">
        <f>IF(AI64&gt;0,1*List1!$G64,0)</f>
        <v>0</v>
      </c>
      <c r="CL64" s="115">
        <f>IF(AJ64&gt;0,1*List1!$G64,0)</f>
        <v>0</v>
      </c>
      <c r="CM64" s="120">
        <f>IF(AK64&gt;0,1*List1!$G64,0)</f>
        <v>0</v>
      </c>
      <c r="CN64" s="24">
        <f>IF(AU64&gt;0,1*List1!$G64,0)</f>
        <v>0</v>
      </c>
      <c r="CO64" s="24">
        <f>IF(AV64&gt;0,1*List1!$G64,0)</f>
        <v>0</v>
      </c>
      <c r="CP64" s="24">
        <f>IF(AW64&gt;0,1*List1!$G64,0)</f>
        <v>0</v>
      </c>
      <c r="CQ64" s="24">
        <f>IF(AX64&gt;0,1*List1!$G64,0)</f>
        <v>0</v>
      </c>
      <c r="CR64" s="125">
        <f>IF(BH64&gt;0,1*List1!$G64,0)</f>
        <v>0</v>
      </c>
      <c r="CS64" s="115">
        <f>IF(BI64&gt;0,1*List1!$G64,0)</f>
        <v>0</v>
      </c>
      <c r="CT64" s="115">
        <f>IF(BJ64&gt;0,1*List1!$G64,0)</f>
        <v>0</v>
      </c>
      <c r="CU64" s="120">
        <f>IF(BK64&gt;0,1*List1!$G64,0)</f>
        <v>0</v>
      </c>
      <c r="CV64" s="24">
        <f>IF(BU64&gt;0,1*List1!$G64,0)</f>
        <v>0</v>
      </c>
      <c r="CW64" s="24">
        <f>IF(BV64&gt;0,1*List1!$G64,0)</f>
        <v>0</v>
      </c>
      <c r="CX64" s="24">
        <f>IF(BW64&gt;0,1*List1!$G64,0)</f>
        <v>0</v>
      </c>
      <c r="CY64" s="149">
        <f>IF(BX64&gt;0,1*List1!$G64,0)</f>
        <v>0</v>
      </c>
      <c r="CZ64" s="24"/>
    </row>
    <row r="65" spans="2:104" ht="19.5" customHeight="1" thickBot="1">
      <c r="B65" s="146">
        <v>10</v>
      </c>
      <c r="C65" s="226">
        <f t="shared" si="4"/>
        <v>0</v>
      </c>
      <c r="D65" s="179"/>
      <c r="E65" s="255"/>
      <c r="F65" s="255"/>
      <c r="G65" s="175"/>
      <c r="H65" s="181"/>
      <c r="I65" s="178"/>
      <c r="J65" s="175"/>
      <c r="K65" s="177"/>
      <c r="L65" s="177"/>
      <c r="M65" s="177"/>
      <c r="N65" s="177"/>
      <c r="O65" s="428">
        <v>0</v>
      </c>
      <c r="P65" s="466"/>
      <c r="Q65" s="467"/>
      <c r="R65" s="467"/>
      <c r="S65" s="467"/>
      <c r="T65" s="467"/>
      <c r="U65" s="467"/>
      <c r="V65" s="468"/>
      <c r="W65" s="13"/>
      <c r="X65" s="151"/>
      <c r="Y65" s="135">
        <f>IF(List1!$K65="A",(1*List1!$E65+80)*List1!$G65,0)</f>
        <v>0</v>
      </c>
      <c r="Z65" s="135">
        <f>IF(List1!$K65="B",(1*List1!$E65+80)*List1!$G65,0)</f>
        <v>0</v>
      </c>
      <c r="AA65" s="135">
        <f>IF(List1!$K65="C",(1*List1!$E65+80)*List1!$G65,0)</f>
        <v>0</v>
      </c>
      <c r="AB65" s="135">
        <f>IF(List1!$K65="D",(1*List1!$E65+80)*List1!$G65,0)</f>
        <v>0</v>
      </c>
      <c r="AC65" s="135">
        <f>IF(List1!$K65="E",(1*List1!$E65+70)*List1!$G65,0)</f>
        <v>0</v>
      </c>
      <c r="AD65" s="135">
        <f>IF(List1!$K65="G",(1*List1!$E65+80)*List1!$G65,0)</f>
        <v>0</v>
      </c>
      <c r="AE65" s="135">
        <f>IF(List1!$K65="J",(1*List1!$E65+80)*List1!$G65,0)</f>
        <v>0</v>
      </c>
      <c r="AF65" s="135">
        <f>IF(List1!$K65="K",(1*List1!$E65+80)*List1!$G65,0)</f>
        <v>0</v>
      </c>
      <c r="AG65" s="135">
        <f>IF(List1!$K65="L",(1*List1!$E65+80)*List1!$G65,0)</f>
        <v>0</v>
      </c>
      <c r="AH65" s="136">
        <f>IF(List1!$K65="FL",(1*List1!$E65)*List1!$G65,0)</f>
        <v>0</v>
      </c>
      <c r="AI65" s="136">
        <f>IF(List1!$K65="FP",List1!$E65*List1!$G65,0)</f>
        <v>0</v>
      </c>
      <c r="AJ65" s="136">
        <f>IF(List1!$K65="DR",List1!$E65*List1!$G65,0)</f>
        <v>0</v>
      </c>
      <c r="AK65" s="136">
        <f>IF(List1!$K65="F",List1!$E65*List1!$G65,0)</f>
        <v>0</v>
      </c>
      <c r="AL65" s="137">
        <f>IF(List1!$L65="A",(1*List1!$E65+80)*List1!$G65,0)</f>
        <v>0</v>
      </c>
      <c r="AM65" s="137">
        <f>IF(List1!$L65="B",(1*List1!$E65+80)*List1!$G65,0)</f>
        <v>0</v>
      </c>
      <c r="AN65" s="137">
        <f>IF(List1!$L65="C",(1*List1!$E65+80)*List1!$G65,0)</f>
        <v>0</v>
      </c>
      <c r="AO65" s="137">
        <f>IF(List1!$L65="D",(1*List1!$E65+80)*List1!$G65,0)</f>
        <v>0</v>
      </c>
      <c r="AP65" s="137">
        <f>IF(List1!$L65="E",(1*List1!$E65+80)*List1!$G65,0)</f>
        <v>0</v>
      </c>
      <c r="AQ65" s="137">
        <f>IF(List1!$L65="G",(1*List1!$E65+80)*List1!$G65,0)</f>
        <v>0</v>
      </c>
      <c r="AR65" s="137">
        <f>IF(List1!$L65="J",(1*List1!$E65+80)*List1!$G65,0)</f>
        <v>0</v>
      </c>
      <c r="AS65" s="137">
        <f>IF(List1!$L65="K",(1*List1!$E65+80)*List1!$G65,0)</f>
        <v>0</v>
      </c>
      <c r="AT65" s="137">
        <f>IF(List1!$L65="L",(1*List1!$E65+80)*List1!$G65,0)</f>
        <v>0</v>
      </c>
      <c r="AU65" s="138">
        <f>IF(List1!$L65="FL",(1*List1!$E65)*List1!$G65,0)</f>
        <v>0</v>
      </c>
      <c r="AV65" s="138">
        <f>IF(List1!$L65="FP",List1!$E65*List1!$G65,0)</f>
        <v>0</v>
      </c>
      <c r="AW65" s="138">
        <f>IF(List1!$L65="DR",List1!$E65*List1!$G65,0)</f>
        <v>0</v>
      </c>
      <c r="AX65" s="138">
        <f>IF(List1!$L65="F",List1!$E65*List1!$G65,0)</f>
        <v>0</v>
      </c>
      <c r="AY65" s="135">
        <f>IF(List1!$M65="A",(1*List1!$F65+80)*List1!$G65,0)</f>
        <v>0</v>
      </c>
      <c r="AZ65" s="135">
        <f>IF(List1!$M65="B",(1*List1!$F65+80)*List1!$G65,0)</f>
        <v>0</v>
      </c>
      <c r="BA65" s="135">
        <f>IF(List1!$M65="C",(1*List1!$F65+80)*List1!$G65,0)</f>
        <v>0</v>
      </c>
      <c r="BB65" s="135">
        <f>IF(List1!$M65="D",(1*List1!$F65+80)*List1!$G65,0)</f>
        <v>0</v>
      </c>
      <c r="BC65" s="135">
        <f>IF(List1!$M65="E",(1*List1!$F65+80)*List1!$G65,0)</f>
        <v>0</v>
      </c>
      <c r="BD65" s="135">
        <f>IF(List1!$M65="G",(1*List1!$F65+80)*List1!$G65,0)</f>
        <v>0</v>
      </c>
      <c r="BE65" s="135">
        <f>IF(List1!$M65="J",(1*List1!$F65+80)*List1!$G65,0)</f>
        <v>0</v>
      </c>
      <c r="BF65" s="135">
        <f>IF(List1!$M65="K",(1*List1!$F65+80)*List1!$G65,0)</f>
        <v>0</v>
      </c>
      <c r="BG65" s="135">
        <f>IF(List1!$M65="L",(1*List1!$F65+80)*List1!$G65,0)</f>
        <v>0</v>
      </c>
      <c r="BH65" s="136">
        <f>IF(List1!$M65="FL",(1*List1!$F65)*List1!$G65,0)</f>
        <v>0</v>
      </c>
      <c r="BI65" s="136">
        <f>IF(List1!$M65="FP",List1!$F65*List1!$G65,0)</f>
        <v>0</v>
      </c>
      <c r="BJ65" s="136">
        <f>IF(List1!$M65="DR",List1!$F65*List1!$G65,0)</f>
        <v>0</v>
      </c>
      <c r="BK65" s="136">
        <f>IF(List1!$M65="F",List1!$F65*List1!$G65,0)</f>
        <v>0</v>
      </c>
      <c r="BL65" s="139">
        <f>IF(List1!$N65="A",(1*List1!$F65+80)*List1!$G65,0)</f>
        <v>0</v>
      </c>
      <c r="BM65" s="139">
        <f>IF(List1!$N65="B",(1*List1!$F65+80)*List1!$G65,0)</f>
        <v>0</v>
      </c>
      <c r="BN65" s="139">
        <f>IF(List1!$N65="C",(1*List1!$F65+80)*List1!$G65,0)</f>
        <v>0</v>
      </c>
      <c r="BO65" s="139">
        <f>IF(List1!$N65="D",(1*List1!$F65+80)*List1!$G65,0)</f>
        <v>0</v>
      </c>
      <c r="BP65" s="139">
        <f>IF(List1!$N65="E",(1*List1!$F65+80)*List1!$G65,0)</f>
        <v>0</v>
      </c>
      <c r="BQ65" s="139">
        <f>IF(List1!$N65="G",(1*List1!$F65+80)*List1!$G65,0)</f>
        <v>0</v>
      </c>
      <c r="BR65" s="139">
        <f>IF(List1!$N65="J",(1*List1!$F65+80)*List1!$G65,0)</f>
        <v>0</v>
      </c>
      <c r="BS65" s="139">
        <f>IF(List1!$N65="K",(1*List1!$F65+80)*List1!$G65,0)</f>
        <v>0</v>
      </c>
      <c r="BT65" s="139">
        <f>IF(List1!$N65="L",(1*List1!$F65+80)*List1!$G65,0)</f>
        <v>0</v>
      </c>
      <c r="BU65" s="140">
        <f>IF(List1!$N65="FL",(1*List1!$F65)*List1!$G65,0)</f>
        <v>0</v>
      </c>
      <c r="BV65" s="123">
        <f>IF(List1!$N65="FP",List1!$F65*List1!$G65,0)</f>
        <v>0</v>
      </c>
      <c r="BW65" s="141">
        <f>IF(List1!$N65="DR",List1!$F65*List1!$G65,0)</f>
        <v>0</v>
      </c>
      <c r="BX65" s="122">
        <f>IF(List1!$N65="F",List1!$F65*List1!$G65,0)</f>
        <v>0</v>
      </c>
      <c r="BZ65" s="142">
        <f>((List1!$E65*List1!$F65)*List1!$G65)/1000000</f>
        <v>0</v>
      </c>
      <c r="CA65" s="143">
        <f>IF(List1!$J65=$D$40,1*BZ65,0)</f>
        <v>0</v>
      </c>
      <c r="CB65" s="143">
        <f>IF(List1!$J65=$D$41,1*BZ65,0)</f>
        <v>0</v>
      </c>
      <c r="CC65" s="143">
        <f>IF(List1!$J65=$D$42,1*BZ65,0)</f>
        <v>0</v>
      </c>
      <c r="CD65" s="143">
        <f>IF(List1!$J65=$D$43,1*BZ65,0)</f>
        <v>0</v>
      </c>
      <c r="CE65" s="143">
        <f>IF(List1!$J65=$D$44,1*BZ65,0)</f>
        <v>0</v>
      </c>
      <c r="CF65" s="126">
        <f>IF(List1!$J65=$D$45,1*BZ65,0)</f>
        <v>0</v>
      </c>
      <c r="CG65" s="143">
        <f>IF(List1!$J65=$D$46,1*BZ65,0)</f>
        <v>0</v>
      </c>
      <c r="CH65" s="143">
        <f>IF(List1!$J65=$D$47,1*BZ65,0)</f>
        <v>0</v>
      </c>
      <c r="CJ65" s="125">
        <f>IF(AH65&gt;0,1*List1!$G65,0)</f>
        <v>0</v>
      </c>
      <c r="CK65" s="115">
        <f>IF(AI65&gt;0,1*List1!$G65,0)</f>
        <v>0</v>
      </c>
      <c r="CL65" s="115">
        <f>IF(AJ65&gt;0,1*List1!$G65,0)</f>
        <v>0</v>
      </c>
      <c r="CM65" s="120">
        <f>IF(AK65&gt;0,1*List1!$G65,0)</f>
        <v>0</v>
      </c>
      <c r="CN65" s="24">
        <f>IF(AU65&gt;0,1*List1!$G65,0)</f>
        <v>0</v>
      </c>
      <c r="CO65" s="24">
        <f>IF(AV65&gt;0,1*List1!$G65,0)</f>
        <v>0</v>
      </c>
      <c r="CP65" s="24">
        <f>IF(AW65&gt;0,1*List1!$G65,0)</f>
        <v>0</v>
      </c>
      <c r="CQ65" s="24">
        <f>IF(AX65&gt;0,1*List1!$G65,0)</f>
        <v>0</v>
      </c>
      <c r="CR65" s="125">
        <f>IF(BH65&gt;0,1*List1!$G65,0)</f>
        <v>0</v>
      </c>
      <c r="CS65" s="115">
        <f>IF(BI65&gt;0,1*List1!$G65,0)</f>
        <v>0</v>
      </c>
      <c r="CT65" s="115">
        <f>IF(BJ65&gt;0,1*List1!$G65,0)</f>
        <v>0</v>
      </c>
      <c r="CU65" s="120">
        <f>IF(BK65&gt;0,1*List1!$G65,0)</f>
        <v>0</v>
      </c>
      <c r="CV65" s="24">
        <f>IF(BU65&gt;0,1*List1!$G65,0)</f>
        <v>0</v>
      </c>
      <c r="CW65" s="24">
        <f>IF(BV65&gt;0,1*List1!$G65,0)</f>
        <v>0</v>
      </c>
      <c r="CX65" s="24">
        <f>IF(BW65&gt;0,1*List1!$G65,0)</f>
        <v>0</v>
      </c>
      <c r="CY65" s="149">
        <f>IF(BX65&gt;0,1*List1!$G65,0)</f>
        <v>0</v>
      </c>
      <c r="CZ65" s="24"/>
    </row>
    <row r="66" spans="2:104" ht="19.5" customHeight="1" thickBot="1">
      <c r="B66" s="150">
        <v>11</v>
      </c>
      <c r="C66" s="226">
        <f t="shared" si="4"/>
        <v>0</v>
      </c>
      <c r="D66" s="179"/>
      <c r="E66" s="256"/>
      <c r="F66" s="256"/>
      <c r="G66" s="180"/>
      <c r="H66" s="181"/>
      <c r="I66" s="178"/>
      <c r="J66" s="176"/>
      <c r="K66" s="177"/>
      <c r="L66" s="177"/>
      <c r="M66" s="177"/>
      <c r="N66" s="177"/>
      <c r="O66" s="428">
        <v>0</v>
      </c>
      <c r="P66" s="466"/>
      <c r="Q66" s="467"/>
      <c r="R66" s="467"/>
      <c r="S66" s="467"/>
      <c r="T66" s="467"/>
      <c r="U66" s="467"/>
      <c r="V66" s="468"/>
      <c r="W66" s="13"/>
      <c r="X66" s="148"/>
      <c r="Y66" s="135">
        <f>IF(List1!$K66="A",(1*List1!$E66+80)*List1!$G66,0)</f>
        <v>0</v>
      </c>
      <c r="Z66" s="135">
        <f>IF(List1!$K66="B",(1*List1!$E66+80)*List1!$G66,0)</f>
        <v>0</v>
      </c>
      <c r="AA66" s="135">
        <f>IF(List1!$K66="C",(1*List1!$E66+80)*List1!$G66,0)</f>
        <v>0</v>
      </c>
      <c r="AB66" s="135">
        <f>IF(List1!$K66="D",(1*List1!$E66+80)*List1!$G66,0)</f>
        <v>0</v>
      </c>
      <c r="AC66" s="135">
        <f>IF(List1!$K66="E",(1*List1!$E66+70)*List1!$G66,0)</f>
        <v>0</v>
      </c>
      <c r="AD66" s="135">
        <f>IF(List1!$K66="G",(1*List1!$E66+80)*List1!$G66,0)</f>
        <v>0</v>
      </c>
      <c r="AE66" s="135">
        <f>IF(List1!$K66="J",(1*List1!$E66+80)*List1!$G66,0)</f>
        <v>0</v>
      </c>
      <c r="AF66" s="135">
        <f>IF(List1!$K66="K",(1*List1!$E66+80)*List1!$G66,0)</f>
        <v>0</v>
      </c>
      <c r="AG66" s="135">
        <f>IF(List1!$K66="L",(1*List1!$E66+80)*List1!$G66,0)</f>
        <v>0</v>
      </c>
      <c r="AH66" s="136">
        <f>IF(List1!$K66="FL",(1*List1!$E66)*List1!$G66,0)</f>
        <v>0</v>
      </c>
      <c r="AI66" s="136">
        <f>IF(List1!$K66="FP",List1!$E66*List1!$G66,0)</f>
        <v>0</v>
      </c>
      <c r="AJ66" s="136">
        <f>IF(List1!$K66="DR",List1!$E66*List1!$G66,0)</f>
        <v>0</v>
      </c>
      <c r="AK66" s="136">
        <f>IF(List1!$K66="F",List1!$E66*List1!$G66,0)</f>
        <v>0</v>
      </c>
      <c r="AL66" s="137">
        <f>IF(List1!$L66="A",(1*List1!$E66+80)*List1!$G66,0)</f>
        <v>0</v>
      </c>
      <c r="AM66" s="137">
        <f>IF(List1!$L66="B",(1*List1!$E66+80)*List1!$G66,0)</f>
        <v>0</v>
      </c>
      <c r="AN66" s="137">
        <f>IF(List1!$L66="C",(1*List1!$E66+80)*List1!$G66,0)</f>
        <v>0</v>
      </c>
      <c r="AO66" s="137">
        <f>IF(List1!$L66="D",(1*List1!$E66+80)*List1!$G66,0)</f>
        <v>0</v>
      </c>
      <c r="AP66" s="137">
        <f>IF(List1!$L66="E",(1*List1!$E66+80)*List1!$G66,0)</f>
        <v>0</v>
      </c>
      <c r="AQ66" s="137">
        <f>IF(List1!$L66="G",(1*List1!$E66+80)*List1!$G66,0)</f>
        <v>0</v>
      </c>
      <c r="AR66" s="137">
        <f>IF(List1!$L66="J",(1*List1!$E66+80)*List1!$G66,0)</f>
        <v>0</v>
      </c>
      <c r="AS66" s="137">
        <f>IF(List1!$L66="K",(1*List1!$E66+80)*List1!$G66,0)</f>
        <v>0</v>
      </c>
      <c r="AT66" s="137">
        <f>IF(List1!$L66="L",(1*List1!$E66+80)*List1!$G66,0)</f>
        <v>0</v>
      </c>
      <c r="AU66" s="138">
        <f>IF(List1!$L66="FL",(1*List1!$E66)*List1!$G66,0)</f>
        <v>0</v>
      </c>
      <c r="AV66" s="138">
        <f>IF(List1!$L66="FP",List1!$E66*List1!$G66,0)</f>
        <v>0</v>
      </c>
      <c r="AW66" s="138">
        <f>IF(List1!$L66="DR",List1!$E66*List1!$G66,0)</f>
        <v>0</v>
      </c>
      <c r="AX66" s="138">
        <f>IF(List1!$L66="F",List1!$E66*List1!$G66,0)</f>
        <v>0</v>
      </c>
      <c r="AY66" s="135">
        <f>IF(List1!$M66="A",(1*List1!$F66+80)*List1!$G66,0)</f>
        <v>0</v>
      </c>
      <c r="AZ66" s="135">
        <f>IF(List1!$M66="B",(1*List1!$F66+80)*List1!$G66,0)</f>
        <v>0</v>
      </c>
      <c r="BA66" s="135">
        <f>IF(List1!$M66="C",(1*List1!$F66+80)*List1!$G66,0)</f>
        <v>0</v>
      </c>
      <c r="BB66" s="135">
        <f>IF(List1!$M66="D",(1*List1!$F66+80)*List1!$G66,0)</f>
        <v>0</v>
      </c>
      <c r="BC66" s="135">
        <f>IF(List1!$M66="E",(1*List1!$F66+80)*List1!$G66,0)</f>
        <v>0</v>
      </c>
      <c r="BD66" s="135">
        <f>IF(List1!$M66="G",(1*List1!$F66+80)*List1!$G66,0)</f>
        <v>0</v>
      </c>
      <c r="BE66" s="135">
        <f>IF(List1!$M66="J",(1*List1!$F66+80)*List1!$G66,0)</f>
        <v>0</v>
      </c>
      <c r="BF66" s="135">
        <f>IF(List1!$M66="K",(1*List1!$F66+80)*List1!$G66,0)</f>
        <v>0</v>
      </c>
      <c r="BG66" s="135">
        <f>IF(List1!$M66="L",(1*List1!$F66+80)*List1!$G66,0)</f>
        <v>0</v>
      </c>
      <c r="BH66" s="136">
        <f>IF(List1!$M66="FL",(1*List1!$F66)*List1!$G66,0)</f>
        <v>0</v>
      </c>
      <c r="BI66" s="136">
        <f>IF(List1!$M66="FP",List1!$F66*List1!$G66,0)</f>
        <v>0</v>
      </c>
      <c r="BJ66" s="136">
        <f>IF(List1!$M66="DR",List1!$F66*List1!$G66,0)</f>
        <v>0</v>
      </c>
      <c r="BK66" s="136">
        <f>IF(List1!$M66="F",List1!$F66*List1!$G66,0)</f>
        <v>0</v>
      </c>
      <c r="BL66" s="139">
        <f>IF(List1!$N66="A",(1*List1!$F66+80)*List1!$G66,0)</f>
        <v>0</v>
      </c>
      <c r="BM66" s="139">
        <f>IF(List1!$N66="B",(1*List1!$F66+80)*List1!$G66,0)</f>
        <v>0</v>
      </c>
      <c r="BN66" s="139">
        <f>IF(List1!$N66="C",(1*List1!$F66+80)*List1!$G66,0)</f>
        <v>0</v>
      </c>
      <c r="BO66" s="139">
        <f>IF(List1!$N66="D",(1*List1!$F66+80)*List1!$G66,0)</f>
        <v>0</v>
      </c>
      <c r="BP66" s="139">
        <f>IF(List1!$N66="E",(1*List1!$F66+80)*List1!$G66,0)</f>
        <v>0</v>
      </c>
      <c r="BQ66" s="139">
        <f>IF(List1!$N66="G",(1*List1!$F66+80)*List1!$G66,0)</f>
        <v>0</v>
      </c>
      <c r="BR66" s="139">
        <f>IF(List1!$N66="J",(1*List1!$F66+80)*List1!$G66,0)</f>
        <v>0</v>
      </c>
      <c r="BS66" s="139">
        <f>IF(List1!$N66="K",(1*List1!$F66+80)*List1!$G66,0)</f>
        <v>0</v>
      </c>
      <c r="BT66" s="139">
        <f>IF(List1!$N66="L",(1*List1!$F66+80)*List1!$G66,0)</f>
        <v>0</v>
      </c>
      <c r="BU66" s="140">
        <f>IF(List1!$N66="FL",(1*List1!$F66)*List1!$G66,0)</f>
        <v>0</v>
      </c>
      <c r="BV66" s="123">
        <f>IF(List1!$N66="FP",List1!$F66*List1!$G66,0)</f>
        <v>0</v>
      </c>
      <c r="BW66" s="141">
        <f>IF(List1!$N66="DR",List1!$F66*List1!$G66,0)</f>
        <v>0</v>
      </c>
      <c r="BX66" s="122">
        <f>IF(List1!$N66="F",List1!$F66*List1!$G66,0)</f>
        <v>0</v>
      </c>
      <c r="BZ66" s="142">
        <f>((List1!$E66*List1!$F66)*List1!$G66)/1000000</f>
        <v>0</v>
      </c>
      <c r="CA66" s="143">
        <f>IF(List1!$J66=$D$40,1*BZ66,0)</f>
        <v>0</v>
      </c>
      <c r="CB66" s="143">
        <f>IF(List1!$J66=$D$41,1*BZ66,0)</f>
        <v>0</v>
      </c>
      <c r="CC66" s="143">
        <f>IF(List1!$J66=$D$42,1*BZ66,0)</f>
        <v>0</v>
      </c>
      <c r="CD66" s="143">
        <f>IF(List1!$J66=$D$43,1*BZ66,0)</f>
        <v>0</v>
      </c>
      <c r="CE66" s="143">
        <f>IF(List1!$J66=$D$44,1*BZ66,0)</f>
        <v>0</v>
      </c>
      <c r="CF66" s="126">
        <f>IF(List1!$J66=$D$45,1*BZ66,0)</f>
        <v>0</v>
      </c>
      <c r="CG66" s="143">
        <f>IF(List1!$J66=$D$46,1*BZ66,0)</f>
        <v>0</v>
      </c>
      <c r="CH66" s="143">
        <f>IF(List1!$J66=$D$47,1*BZ66,0)</f>
        <v>0</v>
      </c>
      <c r="CJ66" s="125">
        <f>IF(AH66&gt;0,1*List1!$G66,0)</f>
        <v>0</v>
      </c>
      <c r="CK66" s="115">
        <f>IF(AI66&gt;0,1*List1!$G66,0)</f>
        <v>0</v>
      </c>
      <c r="CL66" s="115">
        <f>IF(AJ66&gt;0,1*List1!$G66,0)</f>
        <v>0</v>
      </c>
      <c r="CM66" s="120">
        <f>IF(AK66&gt;0,1*List1!$G66,0)</f>
        <v>0</v>
      </c>
      <c r="CN66" s="24">
        <f>IF(AU66&gt;0,1*List1!$G66,0)</f>
        <v>0</v>
      </c>
      <c r="CO66" s="24">
        <f>IF(AV66&gt;0,1*List1!$G66,0)</f>
        <v>0</v>
      </c>
      <c r="CP66" s="24">
        <f>IF(AW66&gt;0,1*List1!$G66,0)</f>
        <v>0</v>
      </c>
      <c r="CQ66" s="24">
        <f>IF(AX66&gt;0,1*List1!$G66,0)</f>
        <v>0</v>
      </c>
      <c r="CR66" s="125">
        <f>IF(BH66&gt;0,1*List1!$G66,0)</f>
        <v>0</v>
      </c>
      <c r="CS66" s="115">
        <f>IF(BI66&gt;0,1*List1!$G66,0)</f>
        <v>0</v>
      </c>
      <c r="CT66" s="115">
        <f>IF(BJ66&gt;0,1*List1!$G66,0)</f>
        <v>0</v>
      </c>
      <c r="CU66" s="120">
        <f>IF(BK66&gt;0,1*List1!$G66,0)</f>
        <v>0</v>
      </c>
      <c r="CV66" s="24">
        <f>IF(BU66&gt;0,1*List1!$G66,0)</f>
        <v>0</v>
      </c>
      <c r="CW66" s="24">
        <f>IF(BV66&gt;0,1*List1!$G66,0)</f>
        <v>0</v>
      </c>
      <c r="CX66" s="24">
        <f>IF(BW66&gt;0,1*List1!$G66,0)</f>
        <v>0</v>
      </c>
      <c r="CY66" s="149">
        <f>IF(BX66&gt;0,1*List1!$G66,0)</f>
        <v>0</v>
      </c>
      <c r="CZ66" s="24"/>
    </row>
    <row r="67" spans="2:104" ht="19.5" customHeight="1" thickBot="1">
      <c r="B67" s="150">
        <v>12</v>
      </c>
      <c r="C67" s="226">
        <f t="shared" si="4"/>
        <v>0</v>
      </c>
      <c r="D67" s="179"/>
      <c r="E67" s="255"/>
      <c r="F67" s="255"/>
      <c r="G67" s="175"/>
      <c r="H67" s="181"/>
      <c r="I67" s="178"/>
      <c r="J67" s="176"/>
      <c r="K67" s="177"/>
      <c r="L67" s="177"/>
      <c r="M67" s="177"/>
      <c r="N67" s="177"/>
      <c r="O67" s="428">
        <v>0</v>
      </c>
      <c r="P67" s="469"/>
      <c r="Q67" s="470"/>
      <c r="R67" s="470"/>
      <c r="S67" s="470"/>
      <c r="T67" s="470"/>
      <c r="U67" s="470"/>
      <c r="V67" s="471"/>
      <c r="W67" s="13"/>
      <c r="X67" s="148"/>
      <c r="Y67" s="135">
        <f>IF(List1!$K67="A",(1*List1!$E67+80)*List1!$G67,0)</f>
        <v>0</v>
      </c>
      <c r="Z67" s="135">
        <f>IF(List1!$K67="B",(1*List1!$E67+80)*List1!$G67,0)</f>
        <v>0</v>
      </c>
      <c r="AA67" s="135">
        <f>IF(List1!$K67="C",(1*List1!$E67+80)*List1!$G67,0)</f>
        <v>0</v>
      </c>
      <c r="AB67" s="135">
        <f>IF(List1!$K67="D",(1*List1!$E67+80)*List1!$G67,0)</f>
        <v>0</v>
      </c>
      <c r="AC67" s="135">
        <f>IF(List1!$K67="E",(1*List1!$E67+70)*List1!$G67,0)</f>
        <v>0</v>
      </c>
      <c r="AD67" s="135">
        <f>IF(List1!$K67="G",(1*List1!$E67+80)*List1!$G67,0)</f>
        <v>0</v>
      </c>
      <c r="AE67" s="135">
        <f>IF(List1!$K67="J",(1*List1!$E67+80)*List1!$G67,0)</f>
        <v>0</v>
      </c>
      <c r="AF67" s="135">
        <f>IF(List1!$K67="K",(1*List1!$E67+80)*List1!$G67,0)</f>
        <v>0</v>
      </c>
      <c r="AG67" s="135">
        <f>IF(List1!$K67="L",(1*List1!$E67+80)*List1!$G67,0)</f>
        <v>0</v>
      </c>
      <c r="AH67" s="136">
        <f>IF(List1!$K67="FL",(1*List1!$E67)*List1!$G67,0)</f>
        <v>0</v>
      </c>
      <c r="AI67" s="136">
        <f>IF(List1!$K67="FP",List1!$E67*List1!$G67,0)</f>
        <v>0</v>
      </c>
      <c r="AJ67" s="136">
        <f>IF(List1!$K67="DR",List1!$E67*List1!$G67,0)</f>
        <v>0</v>
      </c>
      <c r="AK67" s="136">
        <f>IF(List1!$K67="F",List1!$E67*List1!$G67,0)</f>
        <v>0</v>
      </c>
      <c r="AL67" s="137">
        <f>IF(List1!$L67="A",(1*List1!$E67+80)*List1!$G67,0)</f>
        <v>0</v>
      </c>
      <c r="AM67" s="137">
        <f>IF(List1!$L67="B",(1*List1!$E67+80)*List1!$G67,0)</f>
        <v>0</v>
      </c>
      <c r="AN67" s="137">
        <f>IF(List1!$L67="C",(1*List1!$E67+80)*List1!$G67,0)</f>
        <v>0</v>
      </c>
      <c r="AO67" s="137">
        <f>IF(List1!$L67="D",(1*List1!$E67+80)*List1!$G67,0)</f>
        <v>0</v>
      </c>
      <c r="AP67" s="137">
        <f>IF(List1!$L67="E",(1*List1!$E67+80)*List1!$G67,0)</f>
        <v>0</v>
      </c>
      <c r="AQ67" s="137">
        <f>IF(List1!$L67="G",(1*List1!$E67+80)*List1!$G67,0)</f>
        <v>0</v>
      </c>
      <c r="AR67" s="137">
        <f>IF(List1!$L67="J",(1*List1!$E67+80)*List1!$G67,0)</f>
        <v>0</v>
      </c>
      <c r="AS67" s="137">
        <f>IF(List1!$L67="K",(1*List1!$E67+80)*List1!$G67,0)</f>
        <v>0</v>
      </c>
      <c r="AT67" s="137">
        <f>IF(List1!$L67="L",(1*List1!$E67+80)*List1!$G67,0)</f>
        <v>0</v>
      </c>
      <c r="AU67" s="138">
        <f>IF(List1!$L67="FL",(1*List1!$E67)*List1!$G67,0)</f>
        <v>0</v>
      </c>
      <c r="AV67" s="138">
        <f>IF(List1!$L67="FP",List1!$E67*List1!$G67,0)</f>
        <v>0</v>
      </c>
      <c r="AW67" s="138">
        <f>IF(List1!$L67="DR",List1!$E67*List1!$G67,0)</f>
        <v>0</v>
      </c>
      <c r="AX67" s="138">
        <f>IF(List1!$L67="F",List1!$E67*List1!$G67,0)</f>
        <v>0</v>
      </c>
      <c r="AY67" s="135">
        <f>IF(List1!$M67="A",(1*List1!$F67+80)*List1!$G67,0)</f>
        <v>0</v>
      </c>
      <c r="AZ67" s="135">
        <f>IF(List1!$M67="B",(1*List1!$F67+80)*List1!$G67,0)</f>
        <v>0</v>
      </c>
      <c r="BA67" s="135">
        <f>IF(List1!$M67="C",(1*List1!$F67+80)*List1!$G67,0)</f>
        <v>0</v>
      </c>
      <c r="BB67" s="135">
        <f>IF(List1!$M67="D",(1*List1!$F67+80)*List1!$G67,0)</f>
        <v>0</v>
      </c>
      <c r="BC67" s="135">
        <f>IF(List1!$M67="E",(1*List1!$F67+80)*List1!$G67,0)</f>
        <v>0</v>
      </c>
      <c r="BD67" s="135">
        <f>IF(List1!$M67="G",(1*List1!$F67+80)*List1!$G67,0)</f>
        <v>0</v>
      </c>
      <c r="BE67" s="135">
        <f>IF(List1!$M67="J",(1*List1!$F67+80)*List1!$G67,0)</f>
        <v>0</v>
      </c>
      <c r="BF67" s="135">
        <f>IF(List1!$M67="K",(1*List1!$F67+80)*List1!$G67,0)</f>
        <v>0</v>
      </c>
      <c r="BG67" s="135">
        <f>IF(List1!$M67="L",(1*List1!$F67+80)*List1!$G67,0)</f>
        <v>0</v>
      </c>
      <c r="BH67" s="136">
        <f>IF(List1!$M67="FL",(1*List1!$F67)*List1!$G67,0)</f>
        <v>0</v>
      </c>
      <c r="BI67" s="136">
        <f>IF(List1!$M67="FP",List1!$F67*List1!$G67,0)</f>
        <v>0</v>
      </c>
      <c r="BJ67" s="136">
        <f>IF(List1!$M67="DR",List1!$F67*List1!$G67,0)</f>
        <v>0</v>
      </c>
      <c r="BK67" s="136">
        <f>IF(List1!$M67="F",List1!$F67*List1!$G67,0)</f>
        <v>0</v>
      </c>
      <c r="BL67" s="139">
        <f>IF(List1!$N67="A",(1*List1!$F67+80)*List1!$G67,0)</f>
        <v>0</v>
      </c>
      <c r="BM67" s="139">
        <f>IF(List1!$N67="B",(1*List1!$F67+80)*List1!$G67,0)</f>
        <v>0</v>
      </c>
      <c r="BN67" s="139">
        <f>IF(List1!$N67="C",(1*List1!$F67+80)*List1!$G67,0)</f>
        <v>0</v>
      </c>
      <c r="BO67" s="139">
        <f>IF(List1!$N67="D",(1*List1!$F67+80)*List1!$G67,0)</f>
        <v>0</v>
      </c>
      <c r="BP67" s="139">
        <f>IF(List1!$N67="E",(1*List1!$F67+80)*List1!$G67,0)</f>
        <v>0</v>
      </c>
      <c r="BQ67" s="139">
        <f>IF(List1!$N67="G",(1*List1!$F67+80)*List1!$G67,0)</f>
        <v>0</v>
      </c>
      <c r="BR67" s="139">
        <f>IF(List1!$N67="J",(1*List1!$F67+80)*List1!$G67,0)</f>
        <v>0</v>
      </c>
      <c r="BS67" s="139">
        <f>IF(List1!$N67="K",(1*List1!$F67+80)*List1!$G67,0)</f>
        <v>0</v>
      </c>
      <c r="BT67" s="139">
        <f>IF(List1!$N67="L",(1*List1!$F67+80)*List1!$G67,0)</f>
        <v>0</v>
      </c>
      <c r="BU67" s="140">
        <f>IF(List1!$N67="FL",(1*List1!$F67)*List1!$G67,0)</f>
        <v>0</v>
      </c>
      <c r="BV67" s="123">
        <f>IF(List1!$N67="FP",List1!$F67*List1!$G67,0)</f>
        <v>0</v>
      </c>
      <c r="BW67" s="141">
        <f>IF(List1!$N67="DR",List1!$F67*List1!$G67,0)</f>
        <v>0</v>
      </c>
      <c r="BX67" s="122">
        <f>IF(List1!$N67="F",List1!$F67*List1!$G67,0)</f>
        <v>0</v>
      </c>
      <c r="BZ67" s="142">
        <f>((List1!$E67*List1!$F67)*List1!$G67)/1000000</f>
        <v>0</v>
      </c>
      <c r="CA67" s="143">
        <f>IF(List1!$J67=$D$40,1*BZ67,0)</f>
        <v>0</v>
      </c>
      <c r="CB67" s="143">
        <f>IF(List1!$J67=$D$41,1*BZ67,0)</f>
        <v>0</v>
      </c>
      <c r="CC67" s="143">
        <f>IF(List1!$J67=$D$42,1*BZ67,0)</f>
        <v>0</v>
      </c>
      <c r="CD67" s="143">
        <f>IF(List1!$J67=$D$43,1*BZ67,0)</f>
        <v>0</v>
      </c>
      <c r="CE67" s="143">
        <f>IF(List1!$J67=$D$44,1*BZ67,0)</f>
        <v>0</v>
      </c>
      <c r="CF67" s="126">
        <f>IF(List1!$J67=$D$45,1*BZ67,0)</f>
        <v>0</v>
      </c>
      <c r="CG67" s="143">
        <f>IF(List1!$J67=$D$46,1*BZ67,0)</f>
        <v>0</v>
      </c>
      <c r="CH67" s="143">
        <f>IF(List1!$J67=$D$47,1*BZ67,0)</f>
        <v>0</v>
      </c>
      <c r="CJ67" s="125">
        <f>IF(AH67&gt;0,1*List1!$G67,0)</f>
        <v>0</v>
      </c>
      <c r="CK67" s="115">
        <f>IF(AI67&gt;0,1*List1!$G67,0)</f>
        <v>0</v>
      </c>
      <c r="CL67" s="115">
        <f>IF(AJ67&gt;0,1*List1!$G67,0)</f>
        <v>0</v>
      </c>
      <c r="CM67" s="120">
        <f>IF(AK67&gt;0,1*List1!$G67,0)</f>
        <v>0</v>
      </c>
      <c r="CN67" s="24">
        <f>IF(AU67&gt;0,1*List1!$G67,0)</f>
        <v>0</v>
      </c>
      <c r="CO67" s="24">
        <f>IF(AV67&gt;0,1*List1!$G67,0)</f>
        <v>0</v>
      </c>
      <c r="CP67" s="24">
        <f>IF(AW67&gt;0,1*List1!$G67,0)</f>
        <v>0</v>
      </c>
      <c r="CQ67" s="24">
        <f>IF(AX67&gt;0,1*List1!$G67,0)</f>
        <v>0</v>
      </c>
      <c r="CR67" s="125">
        <f>IF(BH67&gt;0,1*List1!$G67,0)</f>
        <v>0</v>
      </c>
      <c r="CS67" s="115">
        <f>IF(BI67&gt;0,1*List1!$G67,0)</f>
        <v>0</v>
      </c>
      <c r="CT67" s="115">
        <f>IF(BJ67&gt;0,1*List1!$G67,0)</f>
        <v>0</v>
      </c>
      <c r="CU67" s="120">
        <f>IF(BK67&gt;0,1*List1!$G67,0)</f>
        <v>0</v>
      </c>
      <c r="CV67" s="24">
        <f>IF(BU67&gt;0,1*List1!$G67,0)</f>
        <v>0</v>
      </c>
      <c r="CW67" s="24">
        <f>IF(BV67&gt;0,1*List1!$G67,0)</f>
        <v>0</v>
      </c>
      <c r="CX67" s="24">
        <f>IF(BW67&gt;0,1*List1!$G67,0)</f>
        <v>0</v>
      </c>
      <c r="CY67" s="149">
        <f>IF(BX67&gt;0,1*List1!$G67,0)</f>
        <v>0</v>
      </c>
      <c r="CZ67" s="24"/>
    </row>
    <row r="68" spans="2:104" ht="19.5" customHeight="1" thickBot="1">
      <c r="B68" s="146">
        <v>13</v>
      </c>
      <c r="C68" s="226">
        <f t="shared" si="4"/>
        <v>0</v>
      </c>
      <c r="D68" s="179"/>
      <c r="E68" s="256"/>
      <c r="F68" s="256"/>
      <c r="G68" s="180"/>
      <c r="H68" s="181"/>
      <c r="I68" s="178"/>
      <c r="J68" s="175"/>
      <c r="K68" s="177"/>
      <c r="L68" s="177"/>
      <c r="M68" s="177"/>
      <c r="N68" s="177"/>
      <c r="O68" s="428">
        <v>0</v>
      </c>
      <c r="P68" s="466"/>
      <c r="Q68" s="467"/>
      <c r="R68" s="467"/>
      <c r="S68" s="467"/>
      <c r="T68" s="467"/>
      <c r="U68" s="467"/>
      <c r="V68" s="468"/>
      <c r="W68" s="13"/>
      <c r="X68" s="151"/>
      <c r="Y68" s="135">
        <f>IF(List1!$K68="A",(1*List1!$E68+80)*List1!$G68,0)</f>
        <v>0</v>
      </c>
      <c r="Z68" s="135">
        <f>IF(List1!$K68="B",(1*List1!$E68+80)*List1!$G68,0)</f>
        <v>0</v>
      </c>
      <c r="AA68" s="135">
        <f>IF(List1!$K68="C",(1*List1!$E68+80)*List1!$G68,0)</f>
        <v>0</v>
      </c>
      <c r="AB68" s="135">
        <f>IF(List1!$K68="D",(1*List1!$E68+80)*List1!$G68,0)</f>
        <v>0</v>
      </c>
      <c r="AC68" s="135">
        <f>IF(List1!$K68="E",(1*List1!$E68+70)*List1!$G68,0)</f>
        <v>0</v>
      </c>
      <c r="AD68" s="135">
        <f>IF(List1!$K68="G",(1*List1!$E68+80)*List1!$G68,0)</f>
        <v>0</v>
      </c>
      <c r="AE68" s="135">
        <f>IF(List1!$K68="J",(1*List1!$E68+80)*List1!$G68,0)</f>
        <v>0</v>
      </c>
      <c r="AF68" s="135">
        <f>IF(List1!$K68="K",(1*List1!$E68+80)*List1!$G68,0)</f>
        <v>0</v>
      </c>
      <c r="AG68" s="135">
        <f>IF(List1!$K68="L",(1*List1!$E68+80)*List1!$G68,0)</f>
        <v>0</v>
      </c>
      <c r="AH68" s="136">
        <f>IF(List1!$K68="FL",(1*List1!$E68)*List1!$G68,0)</f>
        <v>0</v>
      </c>
      <c r="AI68" s="136">
        <f>IF(List1!$K68="FP",List1!$E68*List1!$G68,0)</f>
        <v>0</v>
      </c>
      <c r="AJ68" s="136">
        <f>IF(List1!$K68="DR",List1!$E68*List1!$G68,0)</f>
        <v>0</v>
      </c>
      <c r="AK68" s="136">
        <f>IF(List1!$K68="F",List1!$E68*List1!$G68,0)</f>
        <v>0</v>
      </c>
      <c r="AL68" s="137">
        <f>IF(List1!$L68="A",(1*List1!$E68+80)*List1!$G68,0)</f>
        <v>0</v>
      </c>
      <c r="AM68" s="137">
        <f>IF(List1!$L68="B",(1*List1!$E68+80)*List1!$G68,0)</f>
        <v>0</v>
      </c>
      <c r="AN68" s="137">
        <f>IF(List1!$L68="C",(1*List1!$E68+80)*List1!$G68,0)</f>
        <v>0</v>
      </c>
      <c r="AO68" s="137">
        <f>IF(List1!$L68="D",(1*List1!$E68+80)*List1!$G68,0)</f>
        <v>0</v>
      </c>
      <c r="AP68" s="137">
        <f>IF(List1!$L68="E",(1*List1!$E68+80)*List1!$G68,0)</f>
        <v>0</v>
      </c>
      <c r="AQ68" s="137">
        <f>IF(List1!$L68="G",(1*List1!$E68+80)*List1!$G68,0)</f>
        <v>0</v>
      </c>
      <c r="AR68" s="137">
        <f>IF(List1!$L68="J",(1*List1!$E68+80)*List1!$G68,0)</f>
        <v>0</v>
      </c>
      <c r="AS68" s="137">
        <f>IF(List1!$L68="K",(1*List1!$E68+80)*List1!$G68,0)</f>
        <v>0</v>
      </c>
      <c r="AT68" s="137">
        <f>IF(List1!$L68="L",(1*List1!$E68+80)*List1!$G68,0)</f>
        <v>0</v>
      </c>
      <c r="AU68" s="138">
        <f>IF(List1!$L68="FL",(1*List1!$E68)*List1!$G68,0)</f>
        <v>0</v>
      </c>
      <c r="AV68" s="138">
        <f>IF(List1!$L68="FP",List1!$E68*List1!$G68,0)</f>
        <v>0</v>
      </c>
      <c r="AW68" s="138">
        <f>IF(List1!$L68="DR",List1!$E68*List1!$G68,0)</f>
        <v>0</v>
      </c>
      <c r="AX68" s="138">
        <f>IF(List1!$L68="F",List1!$E68*List1!$G68,0)</f>
        <v>0</v>
      </c>
      <c r="AY68" s="135">
        <f>IF(List1!$M68="A",(1*List1!$F68+80)*List1!$G68,0)</f>
        <v>0</v>
      </c>
      <c r="AZ68" s="135">
        <f>IF(List1!$M68="B",(1*List1!$F68+80)*List1!$G68,0)</f>
        <v>0</v>
      </c>
      <c r="BA68" s="135">
        <f>IF(List1!$M68="C",(1*List1!$F68+80)*List1!$G68,0)</f>
        <v>0</v>
      </c>
      <c r="BB68" s="135">
        <f>IF(List1!$M68="D",(1*List1!$F68+80)*List1!$G68,0)</f>
        <v>0</v>
      </c>
      <c r="BC68" s="135">
        <f>IF(List1!$M68="E",(1*List1!$F68+80)*List1!$G68,0)</f>
        <v>0</v>
      </c>
      <c r="BD68" s="135">
        <f>IF(List1!$M68="G",(1*List1!$F68+80)*List1!$G68,0)</f>
        <v>0</v>
      </c>
      <c r="BE68" s="135">
        <f>IF(List1!$M68="J",(1*List1!$F68+80)*List1!$G68,0)</f>
        <v>0</v>
      </c>
      <c r="BF68" s="135">
        <f>IF(List1!$M68="K",(1*List1!$F68+80)*List1!$G68,0)</f>
        <v>0</v>
      </c>
      <c r="BG68" s="135">
        <f>IF(List1!$M68="L",(1*List1!$F68+80)*List1!$G68,0)</f>
        <v>0</v>
      </c>
      <c r="BH68" s="136">
        <f>IF(List1!$M68="FL",(1*List1!$F68)*List1!$G68,0)</f>
        <v>0</v>
      </c>
      <c r="BI68" s="136">
        <f>IF(List1!$M68="FP",List1!$F68*List1!$G68,0)</f>
        <v>0</v>
      </c>
      <c r="BJ68" s="136">
        <f>IF(List1!$M68="DR",List1!$F68*List1!$G68,0)</f>
        <v>0</v>
      </c>
      <c r="BK68" s="136">
        <f>IF(List1!$M68="F",List1!$F68*List1!$G68,0)</f>
        <v>0</v>
      </c>
      <c r="BL68" s="139">
        <f>IF(List1!$N68="A",(1*List1!$F68+80)*List1!$G68,0)</f>
        <v>0</v>
      </c>
      <c r="BM68" s="139">
        <f>IF(List1!$N68="B",(1*List1!$F68+80)*List1!$G68,0)</f>
        <v>0</v>
      </c>
      <c r="BN68" s="139">
        <f>IF(List1!$N68="C",(1*List1!$F68+80)*List1!$G68,0)</f>
        <v>0</v>
      </c>
      <c r="BO68" s="139">
        <f>IF(List1!$N68="D",(1*List1!$F68+80)*List1!$G68,0)</f>
        <v>0</v>
      </c>
      <c r="BP68" s="139">
        <f>IF(List1!$N68="E",(1*List1!$F68+80)*List1!$G68,0)</f>
        <v>0</v>
      </c>
      <c r="BQ68" s="139">
        <f>IF(List1!$N68="G",(1*List1!$F68+80)*List1!$G68,0)</f>
        <v>0</v>
      </c>
      <c r="BR68" s="139">
        <f>IF(List1!$N68="J",(1*List1!$F68+80)*List1!$G68,0)</f>
        <v>0</v>
      </c>
      <c r="BS68" s="139">
        <f>IF(List1!$N68="K",(1*List1!$F68+80)*List1!$G68,0)</f>
        <v>0</v>
      </c>
      <c r="BT68" s="139">
        <f>IF(List1!$N68="L",(1*List1!$F68+80)*List1!$G68,0)</f>
        <v>0</v>
      </c>
      <c r="BU68" s="140">
        <f>IF(List1!$N68="FL",(1*List1!$F68)*List1!$G68,0)</f>
        <v>0</v>
      </c>
      <c r="BV68" s="123">
        <f>IF(List1!$N68="FP",List1!$F68*List1!$G68,0)</f>
        <v>0</v>
      </c>
      <c r="BW68" s="141">
        <f>IF(List1!$N68="DR",List1!$F68*List1!$G68,0)</f>
        <v>0</v>
      </c>
      <c r="BX68" s="122">
        <f>IF(List1!$N68="F",List1!$F68*List1!$G68,0)</f>
        <v>0</v>
      </c>
      <c r="BZ68" s="142">
        <f>((List1!$E68*List1!$F68)*List1!$G68)/1000000</f>
        <v>0</v>
      </c>
      <c r="CA68" s="143">
        <f>IF(List1!$J68=$D$40,1*BZ68,0)</f>
        <v>0</v>
      </c>
      <c r="CB68" s="143">
        <f>IF(List1!$J68=$D$41,1*BZ68,0)</f>
        <v>0</v>
      </c>
      <c r="CC68" s="143">
        <f>IF(List1!$J68=$D$42,1*BZ68,0)</f>
        <v>0</v>
      </c>
      <c r="CD68" s="143">
        <f>IF(List1!$J68=$D$43,1*BZ68,0)</f>
        <v>0</v>
      </c>
      <c r="CE68" s="143">
        <f>IF(List1!$J68=$D$44,1*BZ68,0)</f>
        <v>0</v>
      </c>
      <c r="CF68" s="126">
        <f>IF(List1!$J68=$D$45,1*BZ68,0)</f>
        <v>0</v>
      </c>
      <c r="CG68" s="143">
        <f>IF(List1!$J68=$D$46,1*BZ68,0)</f>
        <v>0</v>
      </c>
      <c r="CH68" s="143">
        <f>IF(List1!$J68=$D$47,1*BZ68,0)</f>
        <v>0</v>
      </c>
      <c r="CJ68" s="125">
        <f>IF(AH68&gt;0,1*List1!$G68,0)</f>
        <v>0</v>
      </c>
      <c r="CK68" s="115">
        <f>IF(AI68&gt;0,1*List1!$G68,0)</f>
        <v>0</v>
      </c>
      <c r="CL68" s="115">
        <f>IF(AJ68&gt;0,1*List1!$G68,0)</f>
        <v>0</v>
      </c>
      <c r="CM68" s="120">
        <f>IF(AK68&gt;0,1*List1!$G68,0)</f>
        <v>0</v>
      </c>
      <c r="CN68" s="24">
        <f>IF(AU68&gt;0,1*List1!$G68,0)</f>
        <v>0</v>
      </c>
      <c r="CO68" s="24">
        <f>IF(AV68&gt;0,1*List1!$G68,0)</f>
        <v>0</v>
      </c>
      <c r="CP68" s="24">
        <f>IF(AW68&gt;0,1*List1!$G68,0)</f>
        <v>0</v>
      </c>
      <c r="CQ68" s="24">
        <f>IF(AX68&gt;0,1*List1!$G68,0)</f>
        <v>0</v>
      </c>
      <c r="CR68" s="125">
        <f>IF(BH68&gt;0,1*List1!$G68,0)</f>
        <v>0</v>
      </c>
      <c r="CS68" s="115">
        <f>IF(BI68&gt;0,1*List1!$G68,0)</f>
        <v>0</v>
      </c>
      <c r="CT68" s="115">
        <f>IF(BJ68&gt;0,1*List1!$G68,0)</f>
        <v>0</v>
      </c>
      <c r="CU68" s="120">
        <f>IF(BK68&gt;0,1*List1!$G68,0)</f>
        <v>0</v>
      </c>
      <c r="CV68" s="24">
        <f>IF(BU68&gt;0,1*List1!$G68,0)</f>
        <v>0</v>
      </c>
      <c r="CW68" s="24">
        <f>IF(BV68&gt;0,1*List1!$G68,0)</f>
        <v>0</v>
      </c>
      <c r="CX68" s="24">
        <f>IF(BW68&gt;0,1*List1!$G68,0)</f>
        <v>0</v>
      </c>
      <c r="CY68" s="149">
        <f>IF(BX68&gt;0,1*List1!$G68,0)</f>
        <v>0</v>
      </c>
      <c r="CZ68" s="24"/>
    </row>
    <row r="69" spans="2:104" ht="19.5" customHeight="1" thickBot="1">
      <c r="B69" s="150">
        <v>14</v>
      </c>
      <c r="C69" s="226">
        <f t="shared" si="4"/>
        <v>0</v>
      </c>
      <c r="D69" s="179"/>
      <c r="E69" s="255"/>
      <c r="F69" s="255"/>
      <c r="G69" s="175"/>
      <c r="H69" s="181"/>
      <c r="I69" s="178"/>
      <c r="J69" s="175"/>
      <c r="K69" s="177"/>
      <c r="L69" s="177"/>
      <c r="M69" s="177"/>
      <c r="N69" s="177"/>
      <c r="O69" s="428">
        <v>0</v>
      </c>
      <c r="P69" s="466"/>
      <c r="Q69" s="467"/>
      <c r="R69" s="467"/>
      <c r="S69" s="467"/>
      <c r="T69" s="467"/>
      <c r="U69" s="467"/>
      <c r="V69" s="468"/>
      <c r="W69" s="13"/>
      <c r="X69" s="151"/>
      <c r="Y69" s="135">
        <f>IF(List1!$K69="A",(1*List1!$E69+80)*List1!$G69,0)</f>
        <v>0</v>
      </c>
      <c r="Z69" s="135">
        <f>IF(List1!$K69="B",(1*List1!$E69+80)*List1!$G69,0)</f>
        <v>0</v>
      </c>
      <c r="AA69" s="135">
        <f>IF(List1!$K69="C",(1*List1!$E69+80)*List1!$G69,0)</f>
        <v>0</v>
      </c>
      <c r="AB69" s="135">
        <f>IF(List1!$K69="D",(1*List1!$E69+80)*List1!$G69,0)</f>
        <v>0</v>
      </c>
      <c r="AC69" s="135">
        <f>IF(List1!$K69="E",(1*List1!$E69+70)*List1!$G69,0)</f>
        <v>0</v>
      </c>
      <c r="AD69" s="135">
        <f>IF(List1!$K69="G",(1*List1!$E69+80)*List1!$G69,0)</f>
        <v>0</v>
      </c>
      <c r="AE69" s="135">
        <f>IF(List1!$K69="J",(1*List1!$E69+80)*List1!$G69,0)</f>
        <v>0</v>
      </c>
      <c r="AF69" s="135">
        <f>IF(List1!$K69="K",(1*List1!$E69+80)*List1!$G69,0)</f>
        <v>0</v>
      </c>
      <c r="AG69" s="135">
        <f>IF(List1!$K69="L",(1*List1!$E69+80)*List1!$G69,0)</f>
        <v>0</v>
      </c>
      <c r="AH69" s="136">
        <f>IF(List1!$K69="FL",(1*List1!$E69)*List1!$G69,0)</f>
        <v>0</v>
      </c>
      <c r="AI69" s="136">
        <f>IF(List1!$K69="FP",List1!$E69*List1!$G69,0)</f>
        <v>0</v>
      </c>
      <c r="AJ69" s="136">
        <f>IF(List1!$K69="DR",List1!$E69*List1!$G69,0)</f>
        <v>0</v>
      </c>
      <c r="AK69" s="136">
        <f>IF(List1!$K69="F",List1!$E69*List1!$G69,0)</f>
        <v>0</v>
      </c>
      <c r="AL69" s="137">
        <f>IF(List1!$L69="A",(1*List1!$E69+80)*List1!$G69,0)</f>
        <v>0</v>
      </c>
      <c r="AM69" s="137">
        <f>IF(List1!$L69="B",(1*List1!$E69+80)*List1!$G69,0)</f>
        <v>0</v>
      </c>
      <c r="AN69" s="137">
        <f>IF(List1!$L69="C",(1*List1!$E69+80)*List1!$G69,0)</f>
        <v>0</v>
      </c>
      <c r="AO69" s="137">
        <f>IF(List1!$L69="D",(1*List1!$E69+80)*List1!$G69,0)</f>
        <v>0</v>
      </c>
      <c r="AP69" s="137">
        <f>IF(List1!$L69="E",(1*List1!$E69+80)*List1!$G69,0)</f>
        <v>0</v>
      </c>
      <c r="AQ69" s="137">
        <f>IF(List1!$L69="G",(1*List1!$E69+80)*List1!$G69,0)</f>
        <v>0</v>
      </c>
      <c r="AR69" s="137">
        <f>IF(List1!$L69="J",(1*List1!$E69+80)*List1!$G69,0)</f>
        <v>0</v>
      </c>
      <c r="AS69" s="137">
        <f>IF(List1!$L69="K",(1*List1!$E69+80)*List1!$G69,0)</f>
        <v>0</v>
      </c>
      <c r="AT69" s="137">
        <f>IF(List1!$L69="L",(1*List1!$E69+80)*List1!$G69,0)</f>
        <v>0</v>
      </c>
      <c r="AU69" s="138">
        <f>IF(List1!$L69="FL",(1*List1!$E69)*List1!$G69,0)</f>
        <v>0</v>
      </c>
      <c r="AV69" s="138">
        <f>IF(List1!$L69="FP",List1!$E69*List1!$G69,0)</f>
        <v>0</v>
      </c>
      <c r="AW69" s="138">
        <f>IF(List1!$L69="DR",List1!$E69*List1!$G69,0)</f>
        <v>0</v>
      </c>
      <c r="AX69" s="138">
        <f>IF(List1!$L69="F",List1!$E69*List1!$G69,0)</f>
        <v>0</v>
      </c>
      <c r="AY69" s="135">
        <f>IF(List1!$M69="A",(1*List1!$F69+80)*List1!$G69,0)</f>
        <v>0</v>
      </c>
      <c r="AZ69" s="135">
        <f>IF(List1!$M69="B",(1*List1!$F69+80)*List1!$G69,0)</f>
        <v>0</v>
      </c>
      <c r="BA69" s="135">
        <f>IF(List1!$M69="C",(1*List1!$F69+80)*List1!$G69,0)</f>
        <v>0</v>
      </c>
      <c r="BB69" s="135">
        <f>IF(List1!$M69="D",(1*List1!$F69+80)*List1!$G69,0)</f>
        <v>0</v>
      </c>
      <c r="BC69" s="135">
        <f>IF(List1!$M69="E",(1*List1!$F69+80)*List1!$G69,0)</f>
        <v>0</v>
      </c>
      <c r="BD69" s="135">
        <f>IF(List1!$M69="G",(1*List1!$F69+80)*List1!$G69,0)</f>
        <v>0</v>
      </c>
      <c r="BE69" s="135">
        <f>IF(List1!$M69="J",(1*List1!$F69+80)*List1!$G69,0)</f>
        <v>0</v>
      </c>
      <c r="BF69" s="135">
        <f>IF(List1!$M69="K",(1*List1!$F69+80)*List1!$G69,0)</f>
        <v>0</v>
      </c>
      <c r="BG69" s="135">
        <f>IF(List1!$M69="L",(1*List1!$F69+80)*List1!$G69,0)</f>
        <v>0</v>
      </c>
      <c r="BH69" s="136">
        <f>IF(List1!$M69="FL",(1*List1!$F69)*List1!$G69,0)</f>
        <v>0</v>
      </c>
      <c r="BI69" s="136">
        <f>IF(List1!$M69="FP",List1!$F69*List1!$G69,0)</f>
        <v>0</v>
      </c>
      <c r="BJ69" s="136">
        <f>IF(List1!$M69="DR",List1!$F69*List1!$G69,0)</f>
        <v>0</v>
      </c>
      <c r="BK69" s="136">
        <f>IF(List1!$M69="F",List1!$F69*List1!$G69,0)</f>
        <v>0</v>
      </c>
      <c r="BL69" s="139">
        <f>IF(List1!$N69="A",(1*List1!$F69+80)*List1!$G69,0)</f>
        <v>0</v>
      </c>
      <c r="BM69" s="139">
        <f>IF(List1!$N69="B",(1*List1!$F69+80)*List1!$G69,0)</f>
        <v>0</v>
      </c>
      <c r="BN69" s="139">
        <f>IF(List1!$N69="C",(1*List1!$F69+80)*List1!$G69,0)</f>
        <v>0</v>
      </c>
      <c r="BO69" s="139">
        <f>IF(List1!$N69="D",(1*List1!$F69+80)*List1!$G69,0)</f>
        <v>0</v>
      </c>
      <c r="BP69" s="139">
        <f>IF(List1!$N69="E",(1*List1!$F69+80)*List1!$G69,0)</f>
        <v>0</v>
      </c>
      <c r="BQ69" s="139">
        <f>IF(List1!$N69="G",(1*List1!$F69+80)*List1!$G69,0)</f>
        <v>0</v>
      </c>
      <c r="BR69" s="139">
        <f>IF(List1!$N69="J",(1*List1!$F69+80)*List1!$G69,0)</f>
        <v>0</v>
      </c>
      <c r="BS69" s="139">
        <f>IF(List1!$N69="K",(1*List1!$F69+80)*List1!$G69,0)</f>
        <v>0</v>
      </c>
      <c r="BT69" s="139">
        <f>IF(List1!$N69="L",(1*List1!$F69+80)*List1!$G69,0)</f>
        <v>0</v>
      </c>
      <c r="BU69" s="140">
        <f>IF(List1!$N69="FL",(1*List1!$F69)*List1!$G69,0)</f>
        <v>0</v>
      </c>
      <c r="BV69" s="123">
        <f>IF(List1!$N69="FP",List1!$F69*List1!$G69,0)</f>
        <v>0</v>
      </c>
      <c r="BW69" s="141">
        <f>IF(List1!$N69="DR",List1!$F69*List1!$G69,0)</f>
        <v>0</v>
      </c>
      <c r="BX69" s="122">
        <f>IF(List1!$N69="F",List1!$F69*List1!$G69,0)</f>
        <v>0</v>
      </c>
      <c r="BZ69" s="142">
        <f>((List1!$E69*List1!$F69)*List1!$G69)/1000000</f>
        <v>0</v>
      </c>
      <c r="CA69" s="143">
        <f>IF(List1!$J69=$D$40,1*BZ69,0)</f>
        <v>0</v>
      </c>
      <c r="CB69" s="143">
        <f>IF(List1!$J69=$D$41,1*BZ69,0)</f>
        <v>0</v>
      </c>
      <c r="CC69" s="143">
        <f>IF(List1!$J69=$D$42,1*BZ69,0)</f>
        <v>0</v>
      </c>
      <c r="CD69" s="143">
        <f>IF(List1!$J69=$D$43,1*BZ69,0)</f>
        <v>0</v>
      </c>
      <c r="CE69" s="143">
        <f>IF(List1!$J69=$D$44,1*BZ69,0)</f>
        <v>0</v>
      </c>
      <c r="CF69" s="126">
        <f>IF(List1!$J69=$D$45,1*BZ69,0)</f>
        <v>0</v>
      </c>
      <c r="CG69" s="143">
        <f>IF(List1!$J69=$D$46,1*BZ69,0)</f>
        <v>0</v>
      </c>
      <c r="CH69" s="143">
        <f>IF(List1!$J69=$D$47,1*BZ69,0)</f>
        <v>0</v>
      </c>
      <c r="CJ69" s="125">
        <f>IF(AH69&gt;0,1*List1!$G69,0)</f>
        <v>0</v>
      </c>
      <c r="CK69" s="115">
        <f>IF(AI69&gt;0,1*List1!$G69,0)</f>
        <v>0</v>
      </c>
      <c r="CL69" s="115">
        <f>IF(AJ69&gt;0,1*List1!$G69,0)</f>
        <v>0</v>
      </c>
      <c r="CM69" s="120">
        <f>IF(AK69&gt;0,1*List1!$G69,0)</f>
        <v>0</v>
      </c>
      <c r="CN69" s="24">
        <f>IF(AU69&gt;0,1*List1!$G69,0)</f>
        <v>0</v>
      </c>
      <c r="CO69" s="24">
        <f>IF(AV69&gt;0,1*List1!$G69,0)</f>
        <v>0</v>
      </c>
      <c r="CP69" s="24">
        <f>IF(AW69&gt;0,1*List1!$G69,0)</f>
        <v>0</v>
      </c>
      <c r="CQ69" s="24">
        <f>IF(AX69&gt;0,1*List1!$G69,0)</f>
        <v>0</v>
      </c>
      <c r="CR69" s="125">
        <f>IF(BH69&gt;0,1*List1!$G69,0)</f>
        <v>0</v>
      </c>
      <c r="CS69" s="115">
        <f>IF(BI69&gt;0,1*List1!$G69,0)</f>
        <v>0</v>
      </c>
      <c r="CT69" s="115">
        <f>IF(BJ69&gt;0,1*List1!$G69,0)</f>
        <v>0</v>
      </c>
      <c r="CU69" s="120">
        <f>IF(BK69&gt;0,1*List1!$G69,0)</f>
        <v>0</v>
      </c>
      <c r="CV69" s="24">
        <f>IF(BU69&gt;0,1*List1!$G69,0)</f>
        <v>0</v>
      </c>
      <c r="CW69" s="24">
        <f>IF(BV69&gt;0,1*List1!$G69,0)</f>
        <v>0</v>
      </c>
      <c r="CX69" s="24">
        <f>IF(BW69&gt;0,1*List1!$G69,0)</f>
        <v>0</v>
      </c>
      <c r="CY69" s="149">
        <f>IF(BX69&gt;0,1*List1!$G69,0)</f>
        <v>0</v>
      </c>
      <c r="CZ69" s="24"/>
    </row>
    <row r="70" spans="2:104" ht="19.5" customHeight="1" thickBot="1">
      <c r="B70" s="150">
        <v>15</v>
      </c>
      <c r="C70" s="226">
        <f t="shared" si="4"/>
        <v>0</v>
      </c>
      <c r="D70" s="179"/>
      <c r="E70" s="256"/>
      <c r="F70" s="256"/>
      <c r="G70" s="180"/>
      <c r="H70" s="181"/>
      <c r="I70" s="178"/>
      <c r="J70" s="175"/>
      <c r="K70" s="177"/>
      <c r="L70" s="177"/>
      <c r="M70" s="177"/>
      <c r="N70" s="177"/>
      <c r="O70" s="428">
        <v>0</v>
      </c>
      <c r="P70" s="469"/>
      <c r="Q70" s="470"/>
      <c r="R70" s="470"/>
      <c r="S70" s="470"/>
      <c r="T70" s="470"/>
      <c r="U70" s="470"/>
      <c r="V70" s="471"/>
      <c r="W70" s="13"/>
      <c r="X70" s="151"/>
      <c r="Y70" s="135">
        <f>IF(List1!$K70="A",(1*List1!$E70+80)*List1!$G70,0)</f>
        <v>0</v>
      </c>
      <c r="Z70" s="135">
        <f>IF(List1!$K70="B",(1*List1!$E70+80)*List1!$G70,0)</f>
        <v>0</v>
      </c>
      <c r="AA70" s="135">
        <f>IF(List1!$K70="C",(1*List1!$E70+80)*List1!$G70,0)</f>
        <v>0</v>
      </c>
      <c r="AB70" s="135">
        <f>IF(List1!$K70="D",(1*List1!$E70+80)*List1!$G70,0)</f>
        <v>0</v>
      </c>
      <c r="AC70" s="135">
        <f>IF(List1!$K70="E",(1*List1!$E70+70)*List1!$G70,0)</f>
        <v>0</v>
      </c>
      <c r="AD70" s="135">
        <f>IF(List1!$K70="G",(1*List1!$E70+80)*List1!$G70,0)</f>
        <v>0</v>
      </c>
      <c r="AE70" s="135">
        <f>IF(List1!$K70="J",(1*List1!$E70+80)*List1!$G70,0)</f>
        <v>0</v>
      </c>
      <c r="AF70" s="135">
        <f>IF(List1!$K70="K",(1*List1!$E70+80)*List1!$G70,0)</f>
        <v>0</v>
      </c>
      <c r="AG70" s="135">
        <f>IF(List1!$K70="L",(1*List1!$E70+80)*List1!$G70,0)</f>
        <v>0</v>
      </c>
      <c r="AH70" s="136">
        <f>IF(List1!$K70="FL",(1*List1!$E70)*List1!$G70,0)</f>
        <v>0</v>
      </c>
      <c r="AI70" s="136">
        <f>IF(List1!$K70="FP",List1!$E70*List1!$G70,0)</f>
        <v>0</v>
      </c>
      <c r="AJ70" s="136">
        <f>IF(List1!$K70="DR",List1!$E70*List1!$G70,0)</f>
        <v>0</v>
      </c>
      <c r="AK70" s="136">
        <f>IF(List1!$K70="F",List1!$E70*List1!$G70,0)</f>
        <v>0</v>
      </c>
      <c r="AL70" s="137">
        <f>IF(List1!$L70="A",(1*List1!$E70+80)*List1!$G70,0)</f>
        <v>0</v>
      </c>
      <c r="AM70" s="137">
        <f>IF(List1!$L70="B",(1*List1!$E70+80)*List1!$G70,0)</f>
        <v>0</v>
      </c>
      <c r="AN70" s="137">
        <f>IF(List1!$L70="C",(1*List1!$E70+80)*List1!$G70,0)</f>
        <v>0</v>
      </c>
      <c r="AO70" s="137">
        <f>IF(List1!$L70="D",(1*List1!$E70+80)*List1!$G70,0)</f>
        <v>0</v>
      </c>
      <c r="AP70" s="137">
        <f>IF(List1!$L70="E",(1*List1!$E70+80)*List1!$G70,0)</f>
        <v>0</v>
      </c>
      <c r="AQ70" s="137">
        <f>IF(List1!$L70="G",(1*List1!$E70+80)*List1!$G70,0)</f>
        <v>0</v>
      </c>
      <c r="AR70" s="137">
        <f>IF(List1!$L70="J",(1*List1!$E70+80)*List1!$G70,0)</f>
        <v>0</v>
      </c>
      <c r="AS70" s="137">
        <f>IF(List1!$L70="K",(1*List1!$E70+80)*List1!$G70,0)</f>
        <v>0</v>
      </c>
      <c r="AT70" s="137">
        <f>IF(List1!$L70="L",(1*List1!$E70+80)*List1!$G70,0)</f>
        <v>0</v>
      </c>
      <c r="AU70" s="138">
        <f>IF(List1!$L70="FL",(1*List1!$E70)*List1!$G70,0)</f>
        <v>0</v>
      </c>
      <c r="AV70" s="138">
        <f>IF(List1!$L70="FP",List1!$E70*List1!$G70,0)</f>
        <v>0</v>
      </c>
      <c r="AW70" s="138">
        <f>IF(List1!$L70="DR",List1!$E70*List1!$G70,0)</f>
        <v>0</v>
      </c>
      <c r="AX70" s="138">
        <f>IF(List1!$L70="F",List1!$E70*List1!$G70,0)</f>
        <v>0</v>
      </c>
      <c r="AY70" s="135">
        <f>IF(List1!$M70="A",(1*List1!$F70+80)*List1!$G70,0)</f>
        <v>0</v>
      </c>
      <c r="AZ70" s="135">
        <f>IF(List1!$M70="B",(1*List1!$F70+80)*List1!$G70,0)</f>
        <v>0</v>
      </c>
      <c r="BA70" s="135">
        <f>IF(List1!$M70="C",(1*List1!$F70+80)*List1!$G70,0)</f>
        <v>0</v>
      </c>
      <c r="BB70" s="135">
        <f>IF(List1!$M70="D",(1*List1!$F70+80)*List1!$G70,0)</f>
        <v>0</v>
      </c>
      <c r="BC70" s="135">
        <f>IF(List1!$M70="E",(1*List1!$F70+80)*List1!$G70,0)</f>
        <v>0</v>
      </c>
      <c r="BD70" s="135">
        <f>IF(List1!$M70="G",(1*List1!$F70+80)*List1!$G70,0)</f>
        <v>0</v>
      </c>
      <c r="BE70" s="135">
        <f>IF(List1!$M70="J",(1*List1!$F70+80)*List1!$G70,0)</f>
        <v>0</v>
      </c>
      <c r="BF70" s="135">
        <f>IF(List1!$M70="K",(1*List1!$F70+80)*List1!$G70,0)</f>
        <v>0</v>
      </c>
      <c r="BG70" s="135">
        <f>IF(List1!$M70="L",(1*List1!$F70+80)*List1!$G70,0)</f>
        <v>0</v>
      </c>
      <c r="BH70" s="136">
        <f>IF(List1!$M70="FL",(1*List1!$F70)*List1!$G70,0)</f>
        <v>0</v>
      </c>
      <c r="BI70" s="136">
        <f>IF(List1!$M70="FP",List1!$F70*List1!$G70,0)</f>
        <v>0</v>
      </c>
      <c r="BJ70" s="136">
        <f>IF(List1!$M70="DR",List1!$F70*List1!$G70,0)</f>
        <v>0</v>
      </c>
      <c r="BK70" s="136">
        <f>IF(List1!$M70="F",List1!$F70*List1!$G70,0)</f>
        <v>0</v>
      </c>
      <c r="BL70" s="139">
        <f>IF(List1!$N70="A",(1*List1!$F70+80)*List1!$G70,0)</f>
        <v>0</v>
      </c>
      <c r="BM70" s="139">
        <f>IF(List1!$N70="B",(1*List1!$F70+80)*List1!$G70,0)</f>
        <v>0</v>
      </c>
      <c r="BN70" s="139">
        <f>IF(List1!$N70="C",(1*List1!$F70+80)*List1!$G70,0)</f>
        <v>0</v>
      </c>
      <c r="BO70" s="139">
        <f>IF(List1!$N70="D",(1*List1!$F70+80)*List1!$G70,0)</f>
        <v>0</v>
      </c>
      <c r="BP70" s="139">
        <f>IF(List1!$N70="E",(1*List1!$F70+80)*List1!$G70,0)</f>
        <v>0</v>
      </c>
      <c r="BQ70" s="139">
        <f>IF(List1!$N70="G",(1*List1!$F70+80)*List1!$G70,0)</f>
        <v>0</v>
      </c>
      <c r="BR70" s="139">
        <f>IF(List1!$N70="J",(1*List1!$F70+80)*List1!$G70,0)</f>
        <v>0</v>
      </c>
      <c r="BS70" s="139">
        <f>IF(List1!$N70="K",(1*List1!$F70+80)*List1!$G70,0)</f>
        <v>0</v>
      </c>
      <c r="BT70" s="139">
        <f>IF(List1!$N70="L",(1*List1!$F70+80)*List1!$G70,0)</f>
        <v>0</v>
      </c>
      <c r="BU70" s="140">
        <f>IF(List1!$N70="FL",(1*List1!$F70)*List1!$G70,0)</f>
        <v>0</v>
      </c>
      <c r="BV70" s="123">
        <f>IF(List1!$N70="FP",List1!$F70*List1!$G70,0)</f>
        <v>0</v>
      </c>
      <c r="BW70" s="141">
        <f>IF(List1!$N70="DR",List1!$F70*List1!$G70,0)</f>
        <v>0</v>
      </c>
      <c r="BX70" s="122">
        <f>IF(List1!$N70="F",List1!$F70*List1!$G70,0)</f>
        <v>0</v>
      </c>
      <c r="BZ70" s="142">
        <f>((List1!$E70*List1!$F70)*List1!$G70)/1000000</f>
        <v>0</v>
      </c>
      <c r="CA70" s="143">
        <f>IF(List1!$J70=$D$40,1*BZ70,0)</f>
        <v>0</v>
      </c>
      <c r="CB70" s="143">
        <f>IF(List1!$J70=$D$41,1*BZ70,0)</f>
        <v>0</v>
      </c>
      <c r="CC70" s="143">
        <f>IF(List1!$J70=$D$42,1*BZ70,0)</f>
        <v>0</v>
      </c>
      <c r="CD70" s="143">
        <f>IF(List1!$J70=$D$43,1*BZ70,0)</f>
        <v>0</v>
      </c>
      <c r="CE70" s="143">
        <f>IF(List1!$J70=$D$44,1*BZ70,0)</f>
        <v>0</v>
      </c>
      <c r="CF70" s="126">
        <f>IF(List1!$J70=$D$45,1*BZ70,0)</f>
        <v>0</v>
      </c>
      <c r="CG70" s="143">
        <f>IF(List1!$J70=$D$46,1*BZ70,0)</f>
        <v>0</v>
      </c>
      <c r="CH70" s="143">
        <f>IF(List1!$J70=$D$47,1*BZ70,0)</f>
        <v>0</v>
      </c>
      <c r="CJ70" s="125">
        <f>IF(AH70&gt;0,1*List1!$G70,0)</f>
        <v>0</v>
      </c>
      <c r="CK70" s="115">
        <f>IF(AI70&gt;0,1*List1!$G70,0)</f>
        <v>0</v>
      </c>
      <c r="CL70" s="115">
        <f>IF(AJ70&gt;0,1*List1!$G70,0)</f>
        <v>0</v>
      </c>
      <c r="CM70" s="120">
        <f>IF(AK70&gt;0,1*List1!$G70,0)</f>
        <v>0</v>
      </c>
      <c r="CN70" s="24">
        <f>IF(AU70&gt;0,1*List1!$G70,0)</f>
        <v>0</v>
      </c>
      <c r="CO70" s="24">
        <f>IF(AV70&gt;0,1*List1!$G70,0)</f>
        <v>0</v>
      </c>
      <c r="CP70" s="24">
        <f>IF(AW70&gt;0,1*List1!$G70,0)</f>
        <v>0</v>
      </c>
      <c r="CQ70" s="24">
        <f>IF(AX70&gt;0,1*List1!$G70,0)</f>
        <v>0</v>
      </c>
      <c r="CR70" s="125">
        <f>IF(BH70&gt;0,1*List1!$G70,0)</f>
        <v>0</v>
      </c>
      <c r="CS70" s="115">
        <f>IF(BI70&gt;0,1*List1!$G70,0)</f>
        <v>0</v>
      </c>
      <c r="CT70" s="115">
        <f>IF(BJ70&gt;0,1*List1!$G70,0)</f>
        <v>0</v>
      </c>
      <c r="CU70" s="120">
        <f>IF(BK70&gt;0,1*List1!$G70,0)</f>
        <v>0</v>
      </c>
      <c r="CV70" s="24">
        <f>IF(BU70&gt;0,1*List1!$G70,0)</f>
        <v>0</v>
      </c>
      <c r="CW70" s="24">
        <f>IF(BV70&gt;0,1*List1!$G70,0)</f>
        <v>0</v>
      </c>
      <c r="CX70" s="24">
        <f>IF(BW70&gt;0,1*List1!$G70,0)</f>
        <v>0</v>
      </c>
      <c r="CY70" s="149">
        <f>IF(BX70&gt;0,1*List1!$G70,0)</f>
        <v>0</v>
      </c>
      <c r="CZ70" s="24"/>
    </row>
    <row r="71" spans="2:104" ht="19.5" customHeight="1" thickBot="1">
      <c r="B71" s="146">
        <v>16</v>
      </c>
      <c r="C71" s="226">
        <f t="shared" si="4"/>
        <v>0</v>
      </c>
      <c r="D71" s="179"/>
      <c r="E71" s="255"/>
      <c r="F71" s="255"/>
      <c r="G71" s="175"/>
      <c r="H71" s="181"/>
      <c r="I71" s="178"/>
      <c r="J71" s="175"/>
      <c r="K71" s="177"/>
      <c r="L71" s="177"/>
      <c r="M71" s="177"/>
      <c r="N71" s="177"/>
      <c r="O71" s="428">
        <v>0</v>
      </c>
      <c r="P71" s="466"/>
      <c r="Q71" s="467"/>
      <c r="R71" s="467"/>
      <c r="S71" s="467"/>
      <c r="T71" s="467"/>
      <c r="U71" s="467"/>
      <c r="V71" s="468"/>
      <c r="W71" s="13"/>
      <c r="X71" s="151"/>
      <c r="Y71" s="135">
        <f>IF(List1!$K71="A",(1*List1!$E71+80)*List1!$G71,0)</f>
        <v>0</v>
      </c>
      <c r="Z71" s="135">
        <f>IF(List1!$K71="B",(1*List1!$E71+80)*List1!$G71,0)</f>
        <v>0</v>
      </c>
      <c r="AA71" s="135">
        <f>IF(List1!$K71="C",(1*List1!$E71+80)*List1!$G71,0)</f>
        <v>0</v>
      </c>
      <c r="AB71" s="135">
        <f>IF(List1!$K71="D",(1*List1!$E71+80)*List1!$G71,0)</f>
        <v>0</v>
      </c>
      <c r="AC71" s="135">
        <f>IF(List1!$K71="E",(1*List1!$E71+70)*List1!$G71,0)</f>
        <v>0</v>
      </c>
      <c r="AD71" s="135">
        <f>IF(List1!$K71="G",(1*List1!$E71+80)*List1!$G71,0)</f>
        <v>0</v>
      </c>
      <c r="AE71" s="135">
        <f>IF(List1!$K71="J",(1*List1!$E71+80)*List1!$G71,0)</f>
        <v>0</v>
      </c>
      <c r="AF71" s="135">
        <f>IF(List1!$K71="K",(1*List1!$E71+80)*List1!$G71,0)</f>
        <v>0</v>
      </c>
      <c r="AG71" s="135">
        <f>IF(List1!$K71="L",(1*List1!$E71+80)*List1!$G71,0)</f>
        <v>0</v>
      </c>
      <c r="AH71" s="136">
        <f>IF(List1!$K71="FL",(1*List1!$E71)*List1!$G71,0)</f>
        <v>0</v>
      </c>
      <c r="AI71" s="136">
        <f>IF(List1!$K71="FP",List1!$E71*List1!$G71,0)</f>
        <v>0</v>
      </c>
      <c r="AJ71" s="136">
        <f>IF(List1!$K71="DR",List1!$E71*List1!$G71,0)</f>
        <v>0</v>
      </c>
      <c r="AK71" s="136">
        <f>IF(List1!$K71="F",List1!$E71*List1!$G71,0)</f>
        <v>0</v>
      </c>
      <c r="AL71" s="137">
        <f>IF(List1!$L71="A",(1*List1!$E71+80)*List1!$G71,0)</f>
        <v>0</v>
      </c>
      <c r="AM71" s="137">
        <f>IF(List1!$L71="B",(1*List1!$E71+80)*List1!$G71,0)</f>
        <v>0</v>
      </c>
      <c r="AN71" s="137">
        <f>IF(List1!$L71="C",(1*List1!$E71+80)*List1!$G71,0)</f>
        <v>0</v>
      </c>
      <c r="AO71" s="137">
        <f>IF(List1!$L71="D",(1*List1!$E71+80)*List1!$G71,0)</f>
        <v>0</v>
      </c>
      <c r="AP71" s="137">
        <f>IF(List1!$L71="E",(1*List1!$E71+80)*List1!$G71,0)</f>
        <v>0</v>
      </c>
      <c r="AQ71" s="137">
        <f>IF(List1!$L71="G",(1*List1!$E71+80)*List1!$G71,0)</f>
        <v>0</v>
      </c>
      <c r="AR71" s="137">
        <f>IF(List1!$L71="J",(1*List1!$E71+80)*List1!$G71,0)</f>
        <v>0</v>
      </c>
      <c r="AS71" s="137">
        <f>IF(List1!$L71="K",(1*List1!$E71+80)*List1!$G71,0)</f>
        <v>0</v>
      </c>
      <c r="AT71" s="137">
        <f>IF(List1!$L71="L",(1*List1!$E71+80)*List1!$G71,0)</f>
        <v>0</v>
      </c>
      <c r="AU71" s="138">
        <f>IF(List1!$L71="FL",(1*List1!$E71)*List1!$G71,0)</f>
        <v>0</v>
      </c>
      <c r="AV71" s="138">
        <f>IF(List1!$L71="FP",List1!$E71*List1!$G71,0)</f>
        <v>0</v>
      </c>
      <c r="AW71" s="138">
        <f>IF(List1!$L71="DR",List1!$E71*List1!$G71,0)</f>
        <v>0</v>
      </c>
      <c r="AX71" s="138">
        <f>IF(List1!$L71="F",List1!$E71*List1!$G71,0)</f>
        <v>0</v>
      </c>
      <c r="AY71" s="135">
        <f>IF(List1!$M71="A",(1*List1!$F71+80)*List1!$G71,0)</f>
        <v>0</v>
      </c>
      <c r="AZ71" s="135">
        <f>IF(List1!$M71="B",(1*List1!$F71+80)*List1!$G71,0)</f>
        <v>0</v>
      </c>
      <c r="BA71" s="135">
        <f>IF(List1!$M71="C",(1*List1!$F71+80)*List1!$G71,0)</f>
        <v>0</v>
      </c>
      <c r="BB71" s="135">
        <f>IF(List1!$M71="D",(1*List1!$F71+80)*List1!$G71,0)</f>
        <v>0</v>
      </c>
      <c r="BC71" s="135">
        <f>IF(List1!$M71="E",(1*List1!$F71+80)*List1!$G71,0)</f>
        <v>0</v>
      </c>
      <c r="BD71" s="135">
        <f>IF(List1!$M71="G",(1*List1!$F71+80)*List1!$G71,0)</f>
        <v>0</v>
      </c>
      <c r="BE71" s="135">
        <f>IF(List1!$M71="J",(1*List1!$F71+80)*List1!$G71,0)</f>
        <v>0</v>
      </c>
      <c r="BF71" s="135">
        <f>IF(List1!$M71="K",(1*List1!$F71+80)*List1!$G71,0)</f>
        <v>0</v>
      </c>
      <c r="BG71" s="135">
        <f>IF(List1!$M71="L",(1*List1!$F71+80)*List1!$G71,0)</f>
        <v>0</v>
      </c>
      <c r="BH71" s="136">
        <f>IF(List1!$M71="FL",(1*List1!$F71)*List1!$G71,0)</f>
        <v>0</v>
      </c>
      <c r="BI71" s="136">
        <f>IF(List1!$M71="FP",List1!$F71*List1!$G71,0)</f>
        <v>0</v>
      </c>
      <c r="BJ71" s="136">
        <f>IF(List1!$M71="DR",List1!$F71*List1!$G71,0)</f>
        <v>0</v>
      </c>
      <c r="BK71" s="136">
        <f>IF(List1!$M71="F",List1!$F71*List1!$G71,0)</f>
        <v>0</v>
      </c>
      <c r="BL71" s="139">
        <f>IF(List1!$N71="A",(1*List1!$F71+80)*List1!$G71,0)</f>
        <v>0</v>
      </c>
      <c r="BM71" s="139">
        <f>IF(List1!$N71="B",(1*List1!$F71+80)*List1!$G71,0)</f>
        <v>0</v>
      </c>
      <c r="BN71" s="139">
        <f>IF(List1!$N71="C",(1*List1!$F71+80)*List1!$G71,0)</f>
        <v>0</v>
      </c>
      <c r="BO71" s="139">
        <f>IF(List1!$N71="D",(1*List1!$F71+80)*List1!$G71,0)</f>
        <v>0</v>
      </c>
      <c r="BP71" s="139">
        <f>IF(List1!$N71="E",(1*List1!$F71+80)*List1!$G71,0)</f>
        <v>0</v>
      </c>
      <c r="BQ71" s="139">
        <f>IF(List1!$N71="G",(1*List1!$F71+80)*List1!$G71,0)</f>
        <v>0</v>
      </c>
      <c r="BR71" s="139">
        <f>IF(List1!$N71="J",(1*List1!$F71+80)*List1!$G71,0)</f>
        <v>0</v>
      </c>
      <c r="BS71" s="139">
        <f>IF(List1!$N71="K",(1*List1!$F71+80)*List1!$G71,0)</f>
        <v>0</v>
      </c>
      <c r="BT71" s="139">
        <f>IF(List1!$N71="L",(1*List1!$F71+80)*List1!$G71,0)</f>
        <v>0</v>
      </c>
      <c r="BU71" s="140">
        <f>IF(List1!$N71="FL",(1*List1!$F71)*List1!$G71,0)</f>
        <v>0</v>
      </c>
      <c r="BV71" s="123">
        <f>IF(List1!$N71="FP",List1!$F71*List1!$G71,0)</f>
        <v>0</v>
      </c>
      <c r="BW71" s="141">
        <f>IF(List1!$N71="DR",List1!$F71*List1!$G71,0)</f>
        <v>0</v>
      </c>
      <c r="BX71" s="122">
        <f>IF(List1!$N71="F",List1!$F71*List1!$G71,0)</f>
        <v>0</v>
      </c>
      <c r="BZ71" s="142">
        <f>((List1!$E71*List1!$F71)*List1!$G71)/1000000</f>
        <v>0</v>
      </c>
      <c r="CA71" s="143">
        <f>IF(List1!$J71=$D$40,1*BZ71,0)</f>
        <v>0</v>
      </c>
      <c r="CB71" s="143">
        <f>IF(List1!$J71=$D$41,1*BZ71,0)</f>
        <v>0</v>
      </c>
      <c r="CC71" s="143">
        <f>IF(List1!$J71=$D$42,1*BZ71,0)</f>
        <v>0</v>
      </c>
      <c r="CD71" s="143">
        <f>IF(List1!$J71=$D$43,1*BZ71,0)</f>
        <v>0</v>
      </c>
      <c r="CE71" s="143">
        <f>IF(List1!$J71=$D$44,1*BZ71,0)</f>
        <v>0</v>
      </c>
      <c r="CF71" s="126">
        <f>IF(List1!$J71=$D$45,1*BZ71,0)</f>
        <v>0</v>
      </c>
      <c r="CG71" s="143">
        <f>IF(List1!$J71=$D$46,1*BZ71,0)</f>
        <v>0</v>
      </c>
      <c r="CH71" s="143">
        <f>IF(List1!$J71=$D$47,1*BZ71,0)</f>
        <v>0</v>
      </c>
      <c r="CJ71" s="125">
        <f>IF(AH71&gt;0,1*List1!$G71,0)</f>
        <v>0</v>
      </c>
      <c r="CK71" s="115">
        <f>IF(AI71&gt;0,1*List1!$G71,0)</f>
        <v>0</v>
      </c>
      <c r="CL71" s="115">
        <f>IF(AJ71&gt;0,1*List1!$G71,0)</f>
        <v>0</v>
      </c>
      <c r="CM71" s="120">
        <f>IF(AK71&gt;0,1*List1!$G71,0)</f>
        <v>0</v>
      </c>
      <c r="CN71" s="24">
        <f>IF(AU71&gt;0,1*List1!$G71,0)</f>
        <v>0</v>
      </c>
      <c r="CO71" s="24">
        <f>IF(AV71&gt;0,1*List1!$G71,0)</f>
        <v>0</v>
      </c>
      <c r="CP71" s="24">
        <f>IF(AW71&gt;0,1*List1!$G71,0)</f>
        <v>0</v>
      </c>
      <c r="CQ71" s="24">
        <f>IF(AX71&gt;0,1*List1!$G71,0)</f>
        <v>0</v>
      </c>
      <c r="CR71" s="125">
        <f>IF(BH71&gt;0,1*List1!$G71,0)</f>
        <v>0</v>
      </c>
      <c r="CS71" s="115">
        <f>IF(BI71&gt;0,1*List1!$G71,0)</f>
        <v>0</v>
      </c>
      <c r="CT71" s="115">
        <f>IF(BJ71&gt;0,1*List1!$G71,0)</f>
        <v>0</v>
      </c>
      <c r="CU71" s="120">
        <f>IF(BK71&gt;0,1*List1!$G71,0)</f>
        <v>0</v>
      </c>
      <c r="CV71" s="24">
        <f>IF(BU71&gt;0,1*List1!$G71,0)</f>
        <v>0</v>
      </c>
      <c r="CW71" s="24">
        <f>IF(BV71&gt;0,1*List1!$G71,0)</f>
        <v>0</v>
      </c>
      <c r="CX71" s="24">
        <f>IF(BW71&gt;0,1*List1!$G71,0)</f>
        <v>0</v>
      </c>
      <c r="CY71" s="149">
        <f>IF(BX71&gt;0,1*List1!$G71,0)</f>
        <v>0</v>
      </c>
      <c r="CZ71" s="24"/>
    </row>
    <row r="72" spans="2:104" ht="19.5" customHeight="1" thickBot="1">
      <c r="B72" s="150">
        <v>17</v>
      </c>
      <c r="C72" s="226">
        <f t="shared" si="4"/>
        <v>0</v>
      </c>
      <c r="D72" s="179"/>
      <c r="E72" s="256"/>
      <c r="F72" s="256"/>
      <c r="G72" s="180"/>
      <c r="H72" s="181"/>
      <c r="I72" s="178"/>
      <c r="J72" s="175"/>
      <c r="K72" s="177"/>
      <c r="L72" s="177"/>
      <c r="M72" s="177"/>
      <c r="N72" s="177"/>
      <c r="O72" s="428">
        <v>0</v>
      </c>
      <c r="P72" s="466"/>
      <c r="Q72" s="467"/>
      <c r="R72" s="467"/>
      <c r="S72" s="467"/>
      <c r="T72" s="467"/>
      <c r="U72" s="467"/>
      <c r="V72" s="468"/>
      <c r="W72" s="13"/>
      <c r="X72" s="151"/>
      <c r="Y72" s="135">
        <f>IF(List1!$K72="A",(1*List1!$E72+80)*List1!$G72,0)</f>
        <v>0</v>
      </c>
      <c r="Z72" s="135">
        <f>IF(List1!$K72="B",(1*List1!$E72+80)*List1!$G72,0)</f>
        <v>0</v>
      </c>
      <c r="AA72" s="135">
        <f>IF(List1!$K72="C",(1*List1!$E72+80)*List1!$G72,0)</f>
        <v>0</v>
      </c>
      <c r="AB72" s="135">
        <f>IF(List1!$K72="D",(1*List1!$E72+80)*List1!$G72,0)</f>
        <v>0</v>
      </c>
      <c r="AC72" s="135">
        <f>IF(List1!$K72="E",(1*List1!$E72+70)*List1!$G72,0)</f>
        <v>0</v>
      </c>
      <c r="AD72" s="135">
        <f>IF(List1!$K72="G",(1*List1!$E72+80)*List1!$G72,0)</f>
        <v>0</v>
      </c>
      <c r="AE72" s="135">
        <f>IF(List1!$K72="J",(1*List1!$E72+80)*List1!$G72,0)</f>
        <v>0</v>
      </c>
      <c r="AF72" s="135">
        <f>IF(List1!$K72="K",(1*List1!$E72+80)*List1!$G72,0)</f>
        <v>0</v>
      </c>
      <c r="AG72" s="135">
        <f>IF(List1!$K72="L",(1*List1!$E72+80)*List1!$G72,0)</f>
        <v>0</v>
      </c>
      <c r="AH72" s="136">
        <f>IF(List1!$K72="FL",(1*List1!$E72)*List1!$G72,0)</f>
        <v>0</v>
      </c>
      <c r="AI72" s="136">
        <f>IF(List1!$K72="FP",List1!$E72*List1!$G72,0)</f>
        <v>0</v>
      </c>
      <c r="AJ72" s="136">
        <f>IF(List1!$K72="DR",List1!$E72*List1!$G72,0)</f>
        <v>0</v>
      </c>
      <c r="AK72" s="136">
        <f>IF(List1!$K72="F",List1!$E72*List1!$G72,0)</f>
        <v>0</v>
      </c>
      <c r="AL72" s="137">
        <f>IF(List1!$L72="A",(1*List1!$E72+80)*List1!$G72,0)</f>
        <v>0</v>
      </c>
      <c r="AM72" s="137">
        <f>IF(List1!$L72="B",(1*List1!$E72+80)*List1!$G72,0)</f>
        <v>0</v>
      </c>
      <c r="AN72" s="137">
        <f>IF(List1!$L72="C",(1*List1!$E72+80)*List1!$G72,0)</f>
        <v>0</v>
      </c>
      <c r="AO72" s="137">
        <f>IF(List1!$L72="D",(1*List1!$E72+80)*List1!$G72,0)</f>
        <v>0</v>
      </c>
      <c r="AP72" s="137">
        <f>IF(List1!$L72="E",(1*List1!$E72+80)*List1!$G72,0)</f>
        <v>0</v>
      </c>
      <c r="AQ72" s="137">
        <f>IF(List1!$L72="G",(1*List1!$E72+80)*List1!$G72,0)</f>
        <v>0</v>
      </c>
      <c r="AR72" s="137">
        <f>IF(List1!$L72="J",(1*List1!$E72+80)*List1!$G72,0)</f>
        <v>0</v>
      </c>
      <c r="AS72" s="137">
        <f>IF(List1!$L72="K",(1*List1!$E72+80)*List1!$G72,0)</f>
        <v>0</v>
      </c>
      <c r="AT72" s="137">
        <f>IF(List1!$L72="L",(1*List1!$E72+80)*List1!$G72,0)</f>
        <v>0</v>
      </c>
      <c r="AU72" s="138">
        <f>IF(List1!$L72="FL",(1*List1!$E72)*List1!$G72,0)</f>
        <v>0</v>
      </c>
      <c r="AV72" s="138">
        <f>IF(List1!$L72="FP",List1!$E72*List1!$G72,0)</f>
        <v>0</v>
      </c>
      <c r="AW72" s="138">
        <f>IF(List1!$L72="DR",List1!$E72*List1!$G72,0)</f>
        <v>0</v>
      </c>
      <c r="AX72" s="138">
        <f>IF(List1!$L72="F",List1!$E72*List1!$G72,0)</f>
        <v>0</v>
      </c>
      <c r="AY72" s="135">
        <f>IF(List1!$M72="A",(1*List1!$F72+80)*List1!$G72,0)</f>
        <v>0</v>
      </c>
      <c r="AZ72" s="135">
        <f>IF(List1!$M72="B",(1*List1!$F72+80)*List1!$G72,0)</f>
        <v>0</v>
      </c>
      <c r="BA72" s="135">
        <f>IF(List1!$M72="C",(1*List1!$F72+80)*List1!$G72,0)</f>
        <v>0</v>
      </c>
      <c r="BB72" s="135">
        <f>IF(List1!$M72="D",(1*List1!$F72+80)*List1!$G72,0)</f>
        <v>0</v>
      </c>
      <c r="BC72" s="135">
        <f>IF(List1!$M72="E",(1*List1!$F72+80)*List1!$G72,0)</f>
        <v>0</v>
      </c>
      <c r="BD72" s="135">
        <f>IF(List1!$M72="G",(1*List1!$F72+80)*List1!$G72,0)</f>
        <v>0</v>
      </c>
      <c r="BE72" s="135">
        <f>IF(List1!$M72="J",(1*List1!$F72+80)*List1!$G72,0)</f>
        <v>0</v>
      </c>
      <c r="BF72" s="135">
        <f>IF(List1!$M72="K",(1*List1!$F72+80)*List1!$G72,0)</f>
        <v>0</v>
      </c>
      <c r="BG72" s="135">
        <f>IF(List1!$M72="L",(1*List1!$F72+80)*List1!$G72,0)</f>
        <v>0</v>
      </c>
      <c r="BH72" s="136">
        <f>IF(List1!$M72="FL",(1*List1!$F72)*List1!$G72,0)</f>
        <v>0</v>
      </c>
      <c r="BI72" s="136">
        <f>IF(List1!$M72="FP",List1!$F72*List1!$G72,0)</f>
        <v>0</v>
      </c>
      <c r="BJ72" s="136">
        <f>IF(List1!$M72="DR",List1!$F72*List1!$G72,0)</f>
        <v>0</v>
      </c>
      <c r="BK72" s="136">
        <f>IF(List1!$M72="F",List1!$F72*List1!$G72,0)</f>
        <v>0</v>
      </c>
      <c r="BL72" s="139">
        <f>IF(List1!$N72="A",(1*List1!$F72+80)*List1!$G72,0)</f>
        <v>0</v>
      </c>
      <c r="BM72" s="139">
        <f>IF(List1!$N72="B",(1*List1!$F72+80)*List1!$G72,0)</f>
        <v>0</v>
      </c>
      <c r="BN72" s="139">
        <f>IF(List1!$N72="C",(1*List1!$F72+80)*List1!$G72,0)</f>
        <v>0</v>
      </c>
      <c r="BO72" s="139">
        <f>IF(List1!$N72="D",(1*List1!$F72+80)*List1!$G72,0)</f>
        <v>0</v>
      </c>
      <c r="BP72" s="139">
        <f>IF(List1!$N72="E",(1*List1!$F72+80)*List1!$G72,0)</f>
        <v>0</v>
      </c>
      <c r="BQ72" s="139">
        <f>IF(List1!$N72="G",(1*List1!$F72+80)*List1!$G72,0)</f>
        <v>0</v>
      </c>
      <c r="BR72" s="139">
        <f>IF(List1!$N72="J",(1*List1!$F72+80)*List1!$G72,0)</f>
        <v>0</v>
      </c>
      <c r="BS72" s="139">
        <f>IF(List1!$N72="K",(1*List1!$F72+80)*List1!$G72,0)</f>
        <v>0</v>
      </c>
      <c r="BT72" s="139">
        <f>IF(List1!$N72="L",(1*List1!$F72+80)*List1!$G72,0)</f>
        <v>0</v>
      </c>
      <c r="BU72" s="140">
        <f>IF(List1!$N72="FL",(1*List1!$F72)*List1!$G72,0)</f>
        <v>0</v>
      </c>
      <c r="BV72" s="123">
        <f>IF(List1!$N72="FP",List1!$F72*List1!$G72,0)</f>
        <v>0</v>
      </c>
      <c r="BW72" s="141">
        <f>IF(List1!$N72="DR",List1!$F72*List1!$G72,0)</f>
        <v>0</v>
      </c>
      <c r="BX72" s="122">
        <f>IF(List1!$N72="F",List1!$F72*List1!$G72,0)</f>
        <v>0</v>
      </c>
      <c r="BZ72" s="142">
        <f>((List1!$E72*List1!$F72)*List1!$G72)/1000000</f>
        <v>0</v>
      </c>
      <c r="CA72" s="143">
        <f>IF(List1!$J72=$D$40,1*BZ72,0)</f>
        <v>0</v>
      </c>
      <c r="CB72" s="143">
        <f>IF(List1!$J72=$D$41,1*BZ72,0)</f>
        <v>0</v>
      </c>
      <c r="CC72" s="143">
        <f>IF(List1!$J72=$D$42,1*BZ72,0)</f>
        <v>0</v>
      </c>
      <c r="CD72" s="143">
        <f>IF(List1!$J72=$D$43,1*BZ72,0)</f>
        <v>0</v>
      </c>
      <c r="CE72" s="143">
        <f>IF(List1!$J72=$D$44,1*BZ72,0)</f>
        <v>0</v>
      </c>
      <c r="CF72" s="126">
        <f>IF(List1!$J72=$D$45,1*BZ72,0)</f>
        <v>0</v>
      </c>
      <c r="CG72" s="143">
        <f>IF(List1!$J72=$D$46,1*BZ72,0)</f>
        <v>0</v>
      </c>
      <c r="CH72" s="143">
        <f>IF(List1!$J72=$D$47,1*BZ72,0)</f>
        <v>0</v>
      </c>
      <c r="CJ72" s="125">
        <f>IF(AH72&gt;0,1*List1!$G72,0)</f>
        <v>0</v>
      </c>
      <c r="CK72" s="115">
        <f>IF(AI72&gt;0,1*List1!$G72,0)</f>
        <v>0</v>
      </c>
      <c r="CL72" s="115">
        <f>IF(AJ72&gt;0,1*List1!$G72,0)</f>
        <v>0</v>
      </c>
      <c r="CM72" s="120">
        <f>IF(AK72&gt;0,1*List1!$G72,0)</f>
        <v>0</v>
      </c>
      <c r="CN72" s="24">
        <f>IF(AU72&gt;0,1*List1!$G72,0)</f>
        <v>0</v>
      </c>
      <c r="CO72" s="24">
        <f>IF(AV72&gt;0,1*List1!$G72,0)</f>
        <v>0</v>
      </c>
      <c r="CP72" s="24">
        <f>IF(AW72&gt;0,1*List1!$G72,0)</f>
        <v>0</v>
      </c>
      <c r="CQ72" s="24">
        <f>IF(AX72&gt;0,1*List1!$G72,0)</f>
        <v>0</v>
      </c>
      <c r="CR72" s="125">
        <f>IF(BH72&gt;0,1*List1!$G72,0)</f>
        <v>0</v>
      </c>
      <c r="CS72" s="115">
        <f>IF(BI72&gt;0,1*List1!$G72,0)</f>
        <v>0</v>
      </c>
      <c r="CT72" s="115">
        <f>IF(BJ72&gt;0,1*List1!$G72,0)</f>
        <v>0</v>
      </c>
      <c r="CU72" s="120">
        <f>IF(BK72&gt;0,1*List1!$G72,0)</f>
        <v>0</v>
      </c>
      <c r="CV72" s="24">
        <f>IF(BU72&gt;0,1*List1!$G72,0)</f>
        <v>0</v>
      </c>
      <c r="CW72" s="24">
        <f>IF(BV72&gt;0,1*List1!$G72,0)</f>
        <v>0</v>
      </c>
      <c r="CX72" s="24">
        <f>IF(BW72&gt;0,1*List1!$G72,0)</f>
        <v>0</v>
      </c>
      <c r="CY72" s="149">
        <f>IF(BX72&gt;0,1*List1!$G72,0)</f>
        <v>0</v>
      </c>
      <c r="CZ72" s="24"/>
    </row>
    <row r="73" spans="2:104" ht="19.5" customHeight="1" thickBot="1">
      <c r="B73" s="150">
        <v>18</v>
      </c>
      <c r="C73" s="226">
        <f t="shared" si="4"/>
        <v>0</v>
      </c>
      <c r="D73" s="179"/>
      <c r="E73" s="255"/>
      <c r="F73" s="255"/>
      <c r="G73" s="175"/>
      <c r="H73" s="181"/>
      <c r="I73" s="178"/>
      <c r="J73" s="176"/>
      <c r="K73" s="177"/>
      <c r="L73" s="177"/>
      <c r="M73" s="177"/>
      <c r="N73" s="177"/>
      <c r="O73" s="428">
        <v>0</v>
      </c>
      <c r="P73" s="466"/>
      <c r="Q73" s="467"/>
      <c r="R73" s="467"/>
      <c r="S73" s="467"/>
      <c r="T73" s="467"/>
      <c r="U73" s="467"/>
      <c r="V73" s="468"/>
      <c r="W73" s="13"/>
      <c r="X73" s="148"/>
      <c r="Y73" s="135">
        <f>IF(List1!$K73="A",(1*List1!$E73+80)*List1!$G73,0)</f>
        <v>0</v>
      </c>
      <c r="Z73" s="135">
        <f>IF(List1!$K73="B",(1*List1!$E73+80)*List1!$G73,0)</f>
        <v>0</v>
      </c>
      <c r="AA73" s="135">
        <f>IF(List1!$K73="C",(1*List1!$E73+80)*List1!$G73,0)</f>
        <v>0</v>
      </c>
      <c r="AB73" s="135">
        <f>IF(List1!$K73="D",(1*List1!$E73+80)*List1!$G73,0)</f>
        <v>0</v>
      </c>
      <c r="AC73" s="135">
        <f>IF(List1!$K73="E",(1*List1!$E73+70)*List1!$G73,0)</f>
        <v>0</v>
      </c>
      <c r="AD73" s="135">
        <f>IF(List1!$K73="G",(1*List1!$E73+80)*List1!$G73,0)</f>
        <v>0</v>
      </c>
      <c r="AE73" s="135">
        <f>IF(List1!$K73="J",(1*List1!$E73+80)*List1!$G73,0)</f>
        <v>0</v>
      </c>
      <c r="AF73" s="135">
        <f>IF(List1!$K73="K",(1*List1!$E73+80)*List1!$G73,0)</f>
        <v>0</v>
      </c>
      <c r="AG73" s="135">
        <f>IF(List1!$K73="L",(1*List1!$E73+80)*List1!$G73,0)</f>
        <v>0</v>
      </c>
      <c r="AH73" s="136">
        <f>IF(List1!$K73="FL",(1*List1!$E73)*List1!$G73,0)</f>
        <v>0</v>
      </c>
      <c r="AI73" s="136">
        <f>IF(List1!$K73="FP",List1!$E73*List1!$G73,0)</f>
        <v>0</v>
      </c>
      <c r="AJ73" s="136">
        <f>IF(List1!$K73="DR",List1!$E73*List1!$G73,0)</f>
        <v>0</v>
      </c>
      <c r="AK73" s="136">
        <f>IF(List1!$K73="F",List1!$E73*List1!$G73,0)</f>
        <v>0</v>
      </c>
      <c r="AL73" s="137">
        <f>IF(List1!$L73="A",(1*List1!$E73+80)*List1!$G73,0)</f>
        <v>0</v>
      </c>
      <c r="AM73" s="137">
        <f>IF(List1!$L73="B",(1*List1!$E73+80)*List1!$G73,0)</f>
        <v>0</v>
      </c>
      <c r="AN73" s="137">
        <f>IF(List1!$L73="C",(1*List1!$E73+80)*List1!$G73,0)</f>
        <v>0</v>
      </c>
      <c r="AO73" s="137">
        <f>IF(List1!$L73="D",(1*List1!$E73+80)*List1!$G73,0)</f>
        <v>0</v>
      </c>
      <c r="AP73" s="137">
        <f>IF(List1!$L73="E",(1*List1!$E73+80)*List1!$G73,0)</f>
        <v>0</v>
      </c>
      <c r="AQ73" s="137">
        <f>IF(List1!$L73="G",(1*List1!$E73+80)*List1!$G73,0)</f>
        <v>0</v>
      </c>
      <c r="AR73" s="137">
        <f>IF(List1!$L73="J",(1*List1!$E73+80)*List1!$G73,0)</f>
        <v>0</v>
      </c>
      <c r="AS73" s="137">
        <f>IF(List1!$L73="K",(1*List1!$E73+80)*List1!$G73,0)</f>
        <v>0</v>
      </c>
      <c r="AT73" s="137">
        <f>IF(List1!$L73="L",(1*List1!$E73+80)*List1!$G73,0)</f>
        <v>0</v>
      </c>
      <c r="AU73" s="138">
        <f>IF(List1!$L73="FL",(1*List1!$E73)*List1!$G73,0)</f>
        <v>0</v>
      </c>
      <c r="AV73" s="138">
        <f>IF(List1!$L73="FP",List1!$E73*List1!$G73,0)</f>
        <v>0</v>
      </c>
      <c r="AW73" s="138">
        <f>IF(List1!$L73="DR",List1!$E73*List1!$G73,0)</f>
        <v>0</v>
      </c>
      <c r="AX73" s="138">
        <f>IF(List1!$L73="F",List1!$E73*List1!$G73,0)</f>
        <v>0</v>
      </c>
      <c r="AY73" s="135">
        <f>IF(List1!$M73="A",(1*List1!$F73+80)*List1!$G73,0)</f>
        <v>0</v>
      </c>
      <c r="AZ73" s="135">
        <f>IF(List1!$M73="B",(1*List1!$F73+80)*List1!$G73,0)</f>
        <v>0</v>
      </c>
      <c r="BA73" s="135">
        <f>IF(List1!$M73="C",(1*List1!$F73+80)*List1!$G73,0)</f>
        <v>0</v>
      </c>
      <c r="BB73" s="135">
        <f>IF(List1!$M73="D",(1*List1!$F73+80)*List1!$G73,0)</f>
        <v>0</v>
      </c>
      <c r="BC73" s="135">
        <f>IF(List1!$M73="E",(1*List1!$F73+80)*List1!$G73,0)</f>
        <v>0</v>
      </c>
      <c r="BD73" s="135">
        <f>IF(List1!$M73="G",(1*List1!$F73+80)*List1!$G73,0)</f>
        <v>0</v>
      </c>
      <c r="BE73" s="135">
        <f>IF(List1!$M73="J",(1*List1!$F73+80)*List1!$G73,0)</f>
        <v>0</v>
      </c>
      <c r="BF73" s="135">
        <f>IF(List1!$M73="K",(1*List1!$F73+80)*List1!$G73,0)</f>
        <v>0</v>
      </c>
      <c r="BG73" s="135">
        <f>IF(List1!$M73="L",(1*List1!$F73+80)*List1!$G73,0)</f>
        <v>0</v>
      </c>
      <c r="BH73" s="136">
        <f>IF(List1!$M73="FL",(1*List1!$F73)*List1!$G73,0)</f>
        <v>0</v>
      </c>
      <c r="BI73" s="136">
        <f>IF(List1!$M73="FP",List1!$F73*List1!$G73,0)</f>
        <v>0</v>
      </c>
      <c r="BJ73" s="136">
        <f>IF(List1!$M73="DR",List1!$F73*List1!$G73,0)</f>
        <v>0</v>
      </c>
      <c r="BK73" s="136">
        <f>IF(List1!$M73="F",List1!$F73*List1!$G73,0)</f>
        <v>0</v>
      </c>
      <c r="BL73" s="139">
        <f>IF(List1!$N73="A",(1*List1!$F73+80)*List1!$G73,0)</f>
        <v>0</v>
      </c>
      <c r="BM73" s="139">
        <f>IF(List1!$N73="B",(1*List1!$F73+80)*List1!$G73,0)</f>
        <v>0</v>
      </c>
      <c r="BN73" s="139">
        <f>IF(List1!$N73="C",(1*List1!$F73+80)*List1!$G73,0)</f>
        <v>0</v>
      </c>
      <c r="BO73" s="139">
        <f>IF(List1!$N73="D",(1*List1!$F73+80)*List1!$G73,0)</f>
        <v>0</v>
      </c>
      <c r="BP73" s="139">
        <f>IF(List1!$N73="E",(1*List1!$F73+80)*List1!$G73,0)</f>
        <v>0</v>
      </c>
      <c r="BQ73" s="139">
        <f>IF(List1!$N73="G",(1*List1!$F73+80)*List1!$G73,0)</f>
        <v>0</v>
      </c>
      <c r="BR73" s="139">
        <f>IF(List1!$N73="J",(1*List1!$F73+80)*List1!$G73,0)</f>
        <v>0</v>
      </c>
      <c r="BS73" s="139">
        <f>IF(List1!$N73="K",(1*List1!$F73+80)*List1!$G73,0)</f>
        <v>0</v>
      </c>
      <c r="BT73" s="139">
        <f>IF(List1!$N73="L",(1*List1!$F73+80)*List1!$G73,0)</f>
        <v>0</v>
      </c>
      <c r="BU73" s="140">
        <f>IF(List1!$N73="FL",(1*List1!$F73)*List1!$G73,0)</f>
        <v>0</v>
      </c>
      <c r="BV73" s="123">
        <f>IF(List1!$N73="FP",List1!$F73*List1!$G73,0)</f>
        <v>0</v>
      </c>
      <c r="BW73" s="141">
        <f>IF(List1!$N73="DR",List1!$F73*List1!$G73,0)</f>
        <v>0</v>
      </c>
      <c r="BX73" s="122">
        <f>IF(List1!$N73="F",List1!$F73*List1!$G73,0)</f>
        <v>0</v>
      </c>
      <c r="BZ73" s="142">
        <f>((List1!$E73*List1!$F73)*List1!$G73)/1000000</f>
        <v>0</v>
      </c>
      <c r="CA73" s="143">
        <f>IF(List1!$J73=$D$40,1*BZ73,0)</f>
        <v>0</v>
      </c>
      <c r="CB73" s="143">
        <f>IF(List1!$J73=$D$41,1*BZ73,0)</f>
        <v>0</v>
      </c>
      <c r="CC73" s="143">
        <f>IF(List1!$J73=$D$42,1*BZ73,0)</f>
        <v>0</v>
      </c>
      <c r="CD73" s="143">
        <f>IF(List1!$J73=$D$43,1*BZ73,0)</f>
        <v>0</v>
      </c>
      <c r="CE73" s="143">
        <f>IF(List1!$J73=$D$44,1*BZ73,0)</f>
        <v>0</v>
      </c>
      <c r="CF73" s="126">
        <f>IF(List1!$J73=$D$45,1*BZ73,0)</f>
        <v>0</v>
      </c>
      <c r="CG73" s="143">
        <f>IF(List1!$J73=$D$46,1*BZ73,0)</f>
        <v>0</v>
      </c>
      <c r="CH73" s="143">
        <f>IF(List1!$J73=$D$47,1*BZ73,0)</f>
        <v>0</v>
      </c>
      <c r="CJ73" s="125">
        <f>IF(AH73&gt;0,1*List1!$G73,0)</f>
        <v>0</v>
      </c>
      <c r="CK73" s="115">
        <f>IF(AI73&gt;0,1*List1!$G73,0)</f>
        <v>0</v>
      </c>
      <c r="CL73" s="115">
        <f>IF(AJ73&gt;0,1*List1!$G73,0)</f>
        <v>0</v>
      </c>
      <c r="CM73" s="120">
        <f>IF(AK73&gt;0,1*List1!$G73,0)</f>
        <v>0</v>
      </c>
      <c r="CN73" s="24">
        <f>IF(AU73&gt;0,1*List1!$G73,0)</f>
        <v>0</v>
      </c>
      <c r="CO73" s="24">
        <f>IF(AV73&gt;0,1*List1!$G73,0)</f>
        <v>0</v>
      </c>
      <c r="CP73" s="24">
        <f>IF(AW73&gt;0,1*List1!$G73,0)</f>
        <v>0</v>
      </c>
      <c r="CQ73" s="24">
        <f>IF(AX73&gt;0,1*List1!$G73,0)</f>
        <v>0</v>
      </c>
      <c r="CR73" s="125">
        <f>IF(BH73&gt;0,1*List1!$G73,0)</f>
        <v>0</v>
      </c>
      <c r="CS73" s="115">
        <f>IF(BI73&gt;0,1*List1!$G73,0)</f>
        <v>0</v>
      </c>
      <c r="CT73" s="115">
        <f>IF(BJ73&gt;0,1*List1!$G73,0)</f>
        <v>0</v>
      </c>
      <c r="CU73" s="120">
        <f>IF(BK73&gt;0,1*List1!$G73,0)</f>
        <v>0</v>
      </c>
      <c r="CV73" s="24">
        <f>IF(BU73&gt;0,1*List1!$G73,0)</f>
        <v>0</v>
      </c>
      <c r="CW73" s="24">
        <f>IF(BV73&gt;0,1*List1!$G73,0)</f>
        <v>0</v>
      </c>
      <c r="CX73" s="24">
        <f>IF(BW73&gt;0,1*List1!$G73,0)</f>
        <v>0</v>
      </c>
      <c r="CY73" s="149">
        <f>IF(BX73&gt;0,1*List1!$G73,0)</f>
        <v>0</v>
      </c>
      <c r="CZ73" s="24"/>
    </row>
    <row r="74" spans="2:104" ht="19.5" customHeight="1" thickBot="1">
      <c r="B74" s="146">
        <v>19</v>
      </c>
      <c r="C74" s="226">
        <f t="shared" si="4"/>
        <v>0</v>
      </c>
      <c r="D74" s="179"/>
      <c r="E74" s="256"/>
      <c r="F74" s="256"/>
      <c r="G74" s="180"/>
      <c r="H74" s="181"/>
      <c r="I74" s="178"/>
      <c r="J74" s="175"/>
      <c r="K74" s="177"/>
      <c r="L74" s="177"/>
      <c r="M74" s="177"/>
      <c r="N74" s="177"/>
      <c r="O74" s="428">
        <v>0</v>
      </c>
      <c r="P74" s="469"/>
      <c r="Q74" s="470"/>
      <c r="R74" s="470"/>
      <c r="S74" s="470"/>
      <c r="T74" s="470"/>
      <c r="U74" s="470"/>
      <c r="V74" s="471"/>
      <c r="W74" s="13"/>
      <c r="X74" s="151"/>
      <c r="Y74" s="135">
        <f>IF(List1!$K74="A",(1*List1!$E74+80)*List1!$G74,0)</f>
        <v>0</v>
      </c>
      <c r="Z74" s="135">
        <f>IF(List1!$K74="B",(1*List1!$E74+80)*List1!$G74,0)</f>
        <v>0</v>
      </c>
      <c r="AA74" s="135">
        <f>IF(List1!$K74="C",(1*List1!$E74+80)*List1!$G74,0)</f>
        <v>0</v>
      </c>
      <c r="AB74" s="135">
        <f>IF(List1!$K74="D",(1*List1!$E74+80)*List1!$G74,0)</f>
        <v>0</v>
      </c>
      <c r="AC74" s="135">
        <f>IF(List1!$K74="E",(1*List1!$E74+70)*List1!$G74,0)</f>
        <v>0</v>
      </c>
      <c r="AD74" s="135">
        <f>IF(List1!$K74="G",(1*List1!$E74+80)*List1!$G74,0)</f>
        <v>0</v>
      </c>
      <c r="AE74" s="135">
        <f>IF(List1!$K74="J",(1*List1!$E74+80)*List1!$G74,0)</f>
        <v>0</v>
      </c>
      <c r="AF74" s="135">
        <f>IF(List1!$K74="K",(1*List1!$E74+80)*List1!$G74,0)</f>
        <v>0</v>
      </c>
      <c r="AG74" s="135">
        <f>IF(List1!$K74="L",(1*List1!$E74+80)*List1!$G74,0)</f>
        <v>0</v>
      </c>
      <c r="AH74" s="136">
        <f>IF(List1!$K74="FL",(1*List1!$E74)*List1!$G74,0)</f>
        <v>0</v>
      </c>
      <c r="AI74" s="136">
        <f>IF(List1!$K74="FP",List1!$E74*List1!$G74,0)</f>
        <v>0</v>
      </c>
      <c r="AJ74" s="136">
        <f>IF(List1!$K74="DR",List1!$E74*List1!$G74,0)</f>
        <v>0</v>
      </c>
      <c r="AK74" s="136">
        <f>IF(List1!$K74="F",List1!$E74*List1!$G74,0)</f>
        <v>0</v>
      </c>
      <c r="AL74" s="137">
        <f>IF(List1!$L74="A",(1*List1!$E74+80)*List1!$G74,0)</f>
        <v>0</v>
      </c>
      <c r="AM74" s="137">
        <f>IF(List1!$L74="B",(1*List1!$E74+80)*List1!$G74,0)</f>
        <v>0</v>
      </c>
      <c r="AN74" s="137">
        <f>IF(List1!$L74="C",(1*List1!$E74+80)*List1!$G74,0)</f>
        <v>0</v>
      </c>
      <c r="AO74" s="137">
        <f>IF(List1!$L74="D",(1*List1!$E74+80)*List1!$G74,0)</f>
        <v>0</v>
      </c>
      <c r="AP74" s="137">
        <f>IF(List1!$L74="E",(1*List1!$E74+80)*List1!$G74,0)</f>
        <v>0</v>
      </c>
      <c r="AQ74" s="137">
        <f>IF(List1!$L74="G",(1*List1!$E74+80)*List1!$G74,0)</f>
        <v>0</v>
      </c>
      <c r="AR74" s="137">
        <f>IF(List1!$L74="J",(1*List1!$E74+80)*List1!$G74,0)</f>
        <v>0</v>
      </c>
      <c r="AS74" s="137">
        <f>IF(List1!$L74="K",(1*List1!$E74+80)*List1!$G74,0)</f>
        <v>0</v>
      </c>
      <c r="AT74" s="137">
        <f>IF(List1!$L74="L",(1*List1!$E74+80)*List1!$G74,0)</f>
        <v>0</v>
      </c>
      <c r="AU74" s="138">
        <f>IF(List1!$L74="FL",(1*List1!$E74)*List1!$G74,0)</f>
        <v>0</v>
      </c>
      <c r="AV74" s="138">
        <f>IF(List1!$L74="FP",List1!$E74*List1!$G74,0)</f>
        <v>0</v>
      </c>
      <c r="AW74" s="138">
        <f>IF(List1!$L74="DR",List1!$E74*List1!$G74,0)</f>
        <v>0</v>
      </c>
      <c r="AX74" s="138">
        <f>IF(List1!$L74="F",List1!$E74*List1!$G74,0)</f>
        <v>0</v>
      </c>
      <c r="AY74" s="135">
        <f>IF(List1!$M74="A",(1*List1!$F74+80)*List1!$G74,0)</f>
        <v>0</v>
      </c>
      <c r="AZ74" s="135">
        <f>IF(List1!$M74="B",(1*List1!$F74+80)*List1!$G74,0)</f>
        <v>0</v>
      </c>
      <c r="BA74" s="135">
        <f>IF(List1!$M74="C",(1*List1!$F74+80)*List1!$G74,0)</f>
        <v>0</v>
      </c>
      <c r="BB74" s="135">
        <f>IF(List1!$M74="D",(1*List1!$F74+80)*List1!$G74,0)</f>
        <v>0</v>
      </c>
      <c r="BC74" s="135">
        <f>IF(List1!$M74="E",(1*List1!$F74+80)*List1!$G74,0)</f>
        <v>0</v>
      </c>
      <c r="BD74" s="135">
        <f>IF(List1!$M74="G",(1*List1!$F74+80)*List1!$G74,0)</f>
        <v>0</v>
      </c>
      <c r="BE74" s="135">
        <f>IF(List1!$M74="J",(1*List1!$F74+80)*List1!$G74,0)</f>
        <v>0</v>
      </c>
      <c r="BF74" s="135">
        <f>IF(List1!$M74="K",(1*List1!$F74+80)*List1!$G74,0)</f>
        <v>0</v>
      </c>
      <c r="BG74" s="135">
        <f>IF(List1!$M74="L",(1*List1!$F74+80)*List1!$G74,0)</f>
        <v>0</v>
      </c>
      <c r="BH74" s="136">
        <f>IF(List1!$M74="FL",(1*List1!$F74)*List1!$G74,0)</f>
        <v>0</v>
      </c>
      <c r="BI74" s="136">
        <f>IF(List1!$M74="FP",List1!$F74*List1!$G74,0)</f>
        <v>0</v>
      </c>
      <c r="BJ74" s="136">
        <f>IF(List1!$M74="DR",List1!$F74*List1!$G74,0)</f>
        <v>0</v>
      </c>
      <c r="BK74" s="136">
        <f>IF(List1!$M74="F",List1!$F74*List1!$G74,0)</f>
        <v>0</v>
      </c>
      <c r="BL74" s="139">
        <f>IF(List1!$N74="A",(1*List1!$F74+80)*List1!$G74,0)</f>
        <v>0</v>
      </c>
      <c r="BM74" s="139">
        <f>IF(List1!$N74="B",(1*List1!$F74+80)*List1!$G74,0)</f>
        <v>0</v>
      </c>
      <c r="BN74" s="139">
        <f>IF(List1!$N74="C",(1*List1!$F74+80)*List1!$G74,0)</f>
        <v>0</v>
      </c>
      <c r="BO74" s="139">
        <f>IF(List1!$N74="D",(1*List1!$F74+80)*List1!$G74,0)</f>
        <v>0</v>
      </c>
      <c r="BP74" s="139">
        <f>IF(List1!$N74="E",(1*List1!$F74+80)*List1!$G74,0)</f>
        <v>0</v>
      </c>
      <c r="BQ74" s="139">
        <f>IF(List1!$N74="G",(1*List1!$F74+80)*List1!$G74,0)</f>
        <v>0</v>
      </c>
      <c r="BR74" s="139">
        <f>IF(List1!$N74="J",(1*List1!$F74+80)*List1!$G74,0)</f>
        <v>0</v>
      </c>
      <c r="BS74" s="139">
        <f>IF(List1!$N74="K",(1*List1!$F74+80)*List1!$G74,0)</f>
        <v>0</v>
      </c>
      <c r="BT74" s="139">
        <f>IF(List1!$N74="L",(1*List1!$F74+80)*List1!$G74,0)</f>
        <v>0</v>
      </c>
      <c r="BU74" s="140">
        <f>IF(List1!$N74="FL",(1*List1!$F74)*List1!$G74,0)</f>
        <v>0</v>
      </c>
      <c r="BV74" s="123">
        <f>IF(List1!$N74="FP",List1!$F74*List1!$G74,0)</f>
        <v>0</v>
      </c>
      <c r="BW74" s="141">
        <f>IF(List1!$N74="DR",List1!$F74*List1!$G74,0)</f>
        <v>0</v>
      </c>
      <c r="BX74" s="122">
        <f>IF(List1!$N74="F",List1!$F74*List1!$G74,0)</f>
        <v>0</v>
      </c>
      <c r="BZ74" s="142">
        <f>((List1!$E74*List1!$F74)*List1!$G74)/1000000</f>
        <v>0</v>
      </c>
      <c r="CA74" s="143">
        <f>IF(List1!$J74=$D$40,1*BZ74,0)</f>
        <v>0</v>
      </c>
      <c r="CB74" s="143">
        <f>IF(List1!$J74=$D$41,1*BZ74,0)</f>
        <v>0</v>
      </c>
      <c r="CC74" s="143">
        <f>IF(List1!$J74=$D$42,1*BZ74,0)</f>
        <v>0</v>
      </c>
      <c r="CD74" s="143">
        <f>IF(List1!$J74=$D$43,1*BZ74,0)</f>
        <v>0</v>
      </c>
      <c r="CE74" s="143">
        <f>IF(List1!$J74=$D$44,1*BZ74,0)</f>
        <v>0</v>
      </c>
      <c r="CF74" s="126">
        <f>IF(List1!$J74=$D$45,1*BZ74,0)</f>
        <v>0</v>
      </c>
      <c r="CG74" s="143">
        <f>IF(List1!$J74=$D$46,1*BZ74,0)</f>
        <v>0</v>
      </c>
      <c r="CH74" s="143">
        <f>IF(List1!$J74=$D$47,1*BZ74,0)</f>
        <v>0</v>
      </c>
      <c r="CJ74" s="125">
        <f>IF(AH74&gt;0,1*List1!$G74,0)</f>
        <v>0</v>
      </c>
      <c r="CK74" s="115">
        <f>IF(AI74&gt;0,1*List1!$G74,0)</f>
        <v>0</v>
      </c>
      <c r="CL74" s="115">
        <f>IF(AJ74&gt;0,1*List1!$G74,0)</f>
        <v>0</v>
      </c>
      <c r="CM74" s="120">
        <f>IF(AK74&gt;0,1*List1!$G74,0)</f>
        <v>0</v>
      </c>
      <c r="CN74" s="24">
        <f>IF(AU74&gt;0,1*List1!$G74,0)</f>
        <v>0</v>
      </c>
      <c r="CO74" s="24">
        <f>IF(AV74&gt;0,1*List1!$G74,0)</f>
        <v>0</v>
      </c>
      <c r="CP74" s="24">
        <f>IF(AW74&gt;0,1*List1!$G74,0)</f>
        <v>0</v>
      </c>
      <c r="CQ74" s="24">
        <f>IF(AX74&gt;0,1*List1!$G74,0)</f>
        <v>0</v>
      </c>
      <c r="CR74" s="125">
        <f>IF(BH74&gt;0,1*List1!$G74,0)</f>
        <v>0</v>
      </c>
      <c r="CS74" s="115">
        <f>IF(BI74&gt;0,1*List1!$G74,0)</f>
        <v>0</v>
      </c>
      <c r="CT74" s="115">
        <f>IF(BJ74&gt;0,1*List1!$G74,0)</f>
        <v>0</v>
      </c>
      <c r="CU74" s="120">
        <f>IF(BK74&gt;0,1*List1!$G74,0)</f>
        <v>0</v>
      </c>
      <c r="CV74" s="24">
        <f>IF(BU74&gt;0,1*List1!$G74,0)</f>
        <v>0</v>
      </c>
      <c r="CW74" s="24">
        <f>IF(BV74&gt;0,1*List1!$G74,0)</f>
        <v>0</v>
      </c>
      <c r="CX74" s="24">
        <f>IF(BW74&gt;0,1*List1!$G74,0)</f>
        <v>0</v>
      </c>
      <c r="CY74" s="149">
        <f>IF(BX74&gt;0,1*List1!$G74,0)</f>
        <v>0</v>
      </c>
      <c r="CZ74" s="24"/>
    </row>
    <row r="75" spans="2:104" ht="19.5" customHeight="1" thickBot="1">
      <c r="B75" s="150">
        <v>20</v>
      </c>
      <c r="C75" s="226">
        <f t="shared" si="4"/>
        <v>0</v>
      </c>
      <c r="D75" s="179"/>
      <c r="E75" s="255"/>
      <c r="F75" s="255"/>
      <c r="G75" s="175"/>
      <c r="H75" s="181"/>
      <c r="I75" s="178"/>
      <c r="J75" s="175"/>
      <c r="K75" s="177"/>
      <c r="L75" s="177"/>
      <c r="M75" s="177"/>
      <c r="N75" s="177"/>
      <c r="O75" s="428">
        <v>0</v>
      </c>
      <c r="P75" s="469"/>
      <c r="Q75" s="470"/>
      <c r="R75" s="470"/>
      <c r="S75" s="470"/>
      <c r="T75" s="470"/>
      <c r="U75" s="470"/>
      <c r="V75" s="471"/>
      <c r="W75" s="13"/>
      <c r="X75" s="151"/>
      <c r="Y75" s="135">
        <f>IF(List1!$K75="A",(1*List1!$E75+80)*List1!$G75,0)</f>
        <v>0</v>
      </c>
      <c r="Z75" s="135">
        <f>IF(List1!$K75="B",(1*List1!$E75+80)*List1!$G75,0)</f>
        <v>0</v>
      </c>
      <c r="AA75" s="135">
        <f>IF(List1!$K75="C",(1*List1!$E75+80)*List1!$G75,0)</f>
        <v>0</v>
      </c>
      <c r="AB75" s="135">
        <f>IF(List1!$K75="D",(1*List1!$E75+80)*List1!$G75,0)</f>
        <v>0</v>
      </c>
      <c r="AC75" s="135">
        <f>IF(List1!$K75="E",(1*List1!$E75+70)*List1!$G75,0)</f>
        <v>0</v>
      </c>
      <c r="AD75" s="135">
        <f>IF(List1!$K75="G",(1*List1!$E75+80)*List1!$G75,0)</f>
        <v>0</v>
      </c>
      <c r="AE75" s="135">
        <f>IF(List1!$K75="J",(1*List1!$E75+80)*List1!$G75,0)</f>
        <v>0</v>
      </c>
      <c r="AF75" s="135">
        <f>IF(List1!$K75="K",(1*List1!$E75+80)*List1!$G75,0)</f>
        <v>0</v>
      </c>
      <c r="AG75" s="135">
        <f>IF(List1!$K75="L",(1*List1!$E75+80)*List1!$G75,0)</f>
        <v>0</v>
      </c>
      <c r="AH75" s="136">
        <f>IF(List1!$K75="FL",(1*List1!$E75)*List1!$G75,0)</f>
        <v>0</v>
      </c>
      <c r="AI75" s="136">
        <f>IF(List1!$K75="FP",List1!$E75*List1!$G75,0)</f>
        <v>0</v>
      </c>
      <c r="AJ75" s="136">
        <f>IF(List1!$K75="DR",List1!$E75*List1!$G75,0)</f>
        <v>0</v>
      </c>
      <c r="AK75" s="136">
        <f>IF(List1!$K75="F",List1!$E75*List1!$G75,0)</f>
        <v>0</v>
      </c>
      <c r="AL75" s="137">
        <f>IF(List1!$L75="A",(1*List1!$E75+80)*List1!$G75,0)</f>
        <v>0</v>
      </c>
      <c r="AM75" s="137">
        <f>IF(List1!$L75="B",(1*List1!$E75+80)*List1!$G75,0)</f>
        <v>0</v>
      </c>
      <c r="AN75" s="137">
        <f>IF(List1!$L75="C",(1*List1!$E75+80)*List1!$G75,0)</f>
        <v>0</v>
      </c>
      <c r="AO75" s="137">
        <f>IF(List1!$L75="D",(1*List1!$E75+80)*List1!$G75,0)</f>
        <v>0</v>
      </c>
      <c r="AP75" s="137">
        <f>IF(List1!$L75="E",(1*List1!$E75+80)*List1!$G75,0)</f>
        <v>0</v>
      </c>
      <c r="AQ75" s="137">
        <f>IF(List1!$L75="G",(1*List1!$E75+80)*List1!$G75,0)</f>
        <v>0</v>
      </c>
      <c r="AR75" s="137">
        <f>IF(List1!$L75="J",(1*List1!$E75+80)*List1!$G75,0)</f>
        <v>0</v>
      </c>
      <c r="AS75" s="137">
        <f>IF(List1!$L75="K",(1*List1!$E75+80)*List1!$G75,0)</f>
        <v>0</v>
      </c>
      <c r="AT75" s="137">
        <f>IF(List1!$L75="L",(1*List1!$E75+80)*List1!$G75,0)</f>
        <v>0</v>
      </c>
      <c r="AU75" s="138">
        <f>IF(List1!$L75="FL",(1*List1!$E75)*List1!$G75,0)</f>
        <v>0</v>
      </c>
      <c r="AV75" s="138">
        <f>IF(List1!$L75="FP",List1!$E75*List1!$G75,0)</f>
        <v>0</v>
      </c>
      <c r="AW75" s="138">
        <f>IF(List1!$L75="DR",List1!$E75*List1!$G75,0)</f>
        <v>0</v>
      </c>
      <c r="AX75" s="138">
        <f>IF(List1!$L75="F",List1!$E75*List1!$G75,0)</f>
        <v>0</v>
      </c>
      <c r="AY75" s="135">
        <f>IF(List1!$M75="A",(1*List1!$F75+80)*List1!$G75,0)</f>
        <v>0</v>
      </c>
      <c r="AZ75" s="135">
        <f>IF(List1!$M75="B",(1*List1!$F75+80)*List1!$G75,0)</f>
        <v>0</v>
      </c>
      <c r="BA75" s="135">
        <f>IF(List1!$M75="C",(1*List1!$F75+80)*List1!$G75,0)</f>
        <v>0</v>
      </c>
      <c r="BB75" s="135">
        <f>IF(List1!$M75="D",(1*List1!$F75+80)*List1!$G75,0)</f>
        <v>0</v>
      </c>
      <c r="BC75" s="135">
        <f>IF(List1!$M75="E",(1*List1!$F75+80)*List1!$G75,0)</f>
        <v>0</v>
      </c>
      <c r="BD75" s="135">
        <f>IF(List1!$M75="G",(1*List1!$F75+80)*List1!$G75,0)</f>
        <v>0</v>
      </c>
      <c r="BE75" s="135">
        <f>IF(List1!$M75="J",(1*List1!$F75+80)*List1!$G75,0)</f>
        <v>0</v>
      </c>
      <c r="BF75" s="135">
        <f>IF(List1!$M75="K",(1*List1!$F75+80)*List1!$G75,0)</f>
        <v>0</v>
      </c>
      <c r="BG75" s="135">
        <f>IF(List1!$M75="L",(1*List1!$F75+80)*List1!$G75,0)</f>
        <v>0</v>
      </c>
      <c r="BH75" s="136">
        <f>IF(List1!$M75="FL",(1*List1!$F75)*List1!$G75,0)</f>
        <v>0</v>
      </c>
      <c r="BI75" s="136">
        <f>IF(List1!$M75="FP",List1!$F75*List1!$G75,0)</f>
        <v>0</v>
      </c>
      <c r="BJ75" s="136">
        <f>IF(List1!$M75="DR",List1!$F75*List1!$G75,0)</f>
        <v>0</v>
      </c>
      <c r="BK75" s="136">
        <f>IF(List1!$M75="F",List1!$F75*List1!$G75,0)</f>
        <v>0</v>
      </c>
      <c r="BL75" s="139">
        <f>IF(List1!$N75="A",(1*List1!$F75+80)*List1!$G75,0)</f>
        <v>0</v>
      </c>
      <c r="BM75" s="139">
        <f>IF(List1!$N75="B",(1*List1!$F75+80)*List1!$G75,0)</f>
        <v>0</v>
      </c>
      <c r="BN75" s="139">
        <f>IF(List1!$N75="C",(1*List1!$F75+80)*List1!$G75,0)</f>
        <v>0</v>
      </c>
      <c r="BO75" s="139">
        <f>IF(List1!$N75="D",(1*List1!$F75+80)*List1!$G75,0)</f>
        <v>0</v>
      </c>
      <c r="BP75" s="139">
        <f>IF(List1!$N75="E",(1*List1!$F75+80)*List1!$G75,0)</f>
        <v>0</v>
      </c>
      <c r="BQ75" s="139">
        <f>IF(List1!$N75="G",(1*List1!$F75+80)*List1!$G75,0)</f>
        <v>0</v>
      </c>
      <c r="BR75" s="139">
        <f>IF(List1!$N75="J",(1*List1!$F75+80)*List1!$G75,0)</f>
        <v>0</v>
      </c>
      <c r="BS75" s="139">
        <f>IF(List1!$N75="K",(1*List1!$F75+80)*List1!$G75,0)</f>
        <v>0</v>
      </c>
      <c r="BT75" s="139">
        <f>IF(List1!$N75="L",(1*List1!$F75+80)*List1!$G75,0)</f>
        <v>0</v>
      </c>
      <c r="BU75" s="140">
        <f>IF(List1!$N75="FL",(1*List1!$F75)*List1!$G75,0)</f>
        <v>0</v>
      </c>
      <c r="BV75" s="123">
        <f>IF(List1!$N75="FP",List1!$F75*List1!$G75,0)</f>
        <v>0</v>
      </c>
      <c r="BW75" s="141">
        <f>IF(List1!$N75="DR",List1!$F75*List1!$G75,0)</f>
        <v>0</v>
      </c>
      <c r="BX75" s="122">
        <f>IF(List1!$N75="F",List1!$F75*List1!$G75,0)</f>
        <v>0</v>
      </c>
      <c r="BZ75" s="142">
        <f>((List1!$E75*List1!$F75)*List1!$G75)/1000000</f>
        <v>0</v>
      </c>
      <c r="CA75" s="143">
        <f>IF(List1!$J75=$D$40,1*BZ75,0)</f>
        <v>0</v>
      </c>
      <c r="CB75" s="143">
        <f>IF(List1!$J75=$D$41,1*BZ75,0)</f>
        <v>0</v>
      </c>
      <c r="CC75" s="143">
        <f>IF(List1!$J75=$D$42,1*BZ75,0)</f>
        <v>0</v>
      </c>
      <c r="CD75" s="143">
        <f>IF(List1!$J75=$D$43,1*BZ75,0)</f>
        <v>0</v>
      </c>
      <c r="CE75" s="143">
        <f>IF(List1!$J75=$D$44,1*BZ75,0)</f>
        <v>0</v>
      </c>
      <c r="CF75" s="126">
        <f>IF(List1!$J75=$D$45,1*BZ75,0)</f>
        <v>0</v>
      </c>
      <c r="CG75" s="143">
        <f>IF(List1!$J75=$D$46,1*BZ75,0)</f>
        <v>0</v>
      </c>
      <c r="CH75" s="143">
        <f>IF(List1!$J75=$D$47,1*BZ75,0)</f>
        <v>0</v>
      </c>
      <c r="CJ75" s="125">
        <f>IF(AH75&gt;0,1*List1!$G75,0)</f>
        <v>0</v>
      </c>
      <c r="CK75" s="115">
        <f>IF(AI75&gt;0,1*List1!$G75,0)</f>
        <v>0</v>
      </c>
      <c r="CL75" s="115">
        <f>IF(AJ75&gt;0,1*List1!$G75,0)</f>
        <v>0</v>
      </c>
      <c r="CM75" s="120">
        <f>IF(AK75&gt;0,1*List1!$G75,0)</f>
        <v>0</v>
      </c>
      <c r="CN75" s="24">
        <f>IF(AU75&gt;0,1*List1!$G75,0)</f>
        <v>0</v>
      </c>
      <c r="CO75" s="24">
        <f>IF(AV75&gt;0,1*List1!$G75,0)</f>
        <v>0</v>
      </c>
      <c r="CP75" s="24">
        <f>IF(AW75&gt;0,1*List1!$G75,0)</f>
        <v>0</v>
      </c>
      <c r="CQ75" s="24">
        <f>IF(AX75&gt;0,1*List1!$G75,0)</f>
        <v>0</v>
      </c>
      <c r="CR75" s="125">
        <f>IF(BH75&gt;0,1*List1!$G75,0)</f>
        <v>0</v>
      </c>
      <c r="CS75" s="115">
        <f>IF(BI75&gt;0,1*List1!$G75,0)</f>
        <v>0</v>
      </c>
      <c r="CT75" s="115">
        <f>IF(BJ75&gt;0,1*List1!$G75,0)</f>
        <v>0</v>
      </c>
      <c r="CU75" s="120">
        <f>IF(BK75&gt;0,1*List1!$G75,0)</f>
        <v>0</v>
      </c>
      <c r="CV75" s="24">
        <f>IF(BU75&gt;0,1*List1!$G75,0)</f>
        <v>0</v>
      </c>
      <c r="CW75" s="24">
        <f>IF(BV75&gt;0,1*List1!$G75,0)</f>
        <v>0</v>
      </c>
      <c r="CX75" s="24">
        <f>IF(BW75&gt;0,1*List1!$G75,0)</f>
        <v>0</v>
      </c>
      <c r="CY75" s="149">
        <f>IF(BX75&gt;0,1*List1!$G75,0)</f>
        <v>0</v>
      </c>
      <c r="CZ75" s="24"/>
    </row>
    <row r="76" spans="2:104" ht="19.5" customHeight="1" thickBot="1">
      <c r="B76" s="150">
        <v>21</v>
      </c>
      <c r="C76" s="226">
        <f t="shared" si="4"/>
        <v>0</v>
      </c>
      <c r="D76" s="179"/>
      <c r="E76" s="256"/>
      <c r="F76" s="256"/>
      <c r="G76" s="180"/>
      <c r="H76" s="181"/>
      <c r="I76" s="178"/>
      <c r="J76" s="175"/>
      <c r="K76" s="177"/>
      <c r="L76" s="177"/>
      <c r="M76" s="177"/>
      <c r="N76" s="177"/>
      <c r="O76" s="428">
        <v>0</v>
      </c>
      <c r="P76" s="469"/>
      <c r="Q76" s="470"/>
      <c r="R76" s="470"/>
      <c r="S76" s="470"/>
      <c r="T76" s="470"/>
      <c r="U76" s="470"/>
      <c r="V76" s="471"/>
      <c r="W76" s="13"/>
      <c r="X76" s="151"/>
      <c r="Y76" s="135">
        <f>IF(List1!$K76="A",(1*List1!$E76+80)*List1!$G76,0)</f>
        <v>0</v>
      </c>
      <c r="Z76" s="135">
        <f>IF(List1!$K76="B",(1*List1!$E76+80)*List1!$G76,0)</f>
        <v>0</v>
      </c>
      <c r="AA76" s="135">
        <f>IF(List1!$K76="C",(1*List1!$E76+80)*List1!$G76,0)</f>
        <v>0</v>
      </c>
      <c r="AB76" s="135">
        <f>IF(List1!$K76="D",(1*List1!$E76+80)*List1!$G76,0)</f>
        <v>0</v>
      </c>
      <c r="AC76" s="135">
        <f>IF(List1!$K76="E",(1*List1!$E76+70)*List1!$G76,0)</f>
        <v>0</v>
      </c>
      <c r="AD76" s="135">
        <f>IF(List1!$K76="G",(1*List1!$E76+80)*List1!$G76,0)</f>
        <v>0</v>
      </c>
      <c r="AE76" s="135">
        <f>IF(List1!$K76="J",(1*List1!$E76+80)*List1!$G76,0)</f>
        <v>0</v>
      </c>
      <c r="AF76" s="135">
        <f>IF(List1!$K76="K",(1*List1!$E76+80)*List1!$G76,0)</f>
        <v>0</v>
      </c>
      <c r="AG76" s="135">
        <f>IF(List1!$K76="L",(1*List1!$E76+80)*List1!$G76,0)</f>
        <v>0</v>
      </c>
      <c r="AH76" s="136">
        <f>IF(List1!$K76="FL",(1*List1!$E76)*List1!$G76,0)</f>
        <v>0</v>
      </c>
      <c r="AI76" s="136">
        <f>IF(List1!$K76="FP",List1!$E76*List1!$G76,0)</f>
        <v>0</v>
      </c>
      <c r="AJ76" s="136">
        <f>IF(List1!$K76="DR",List1!$E76*List1!$G76,0)</f>
        <v>0</v>
      </c>
      <c r="AK76" s="136">
        <f>IF(List1!$K76="F",List1!$E76*List1!$G76,0)</f>
        <v>0</v>
      </c>
      <c r="AL76" s="137">
        <f>IF(List1!$L76="A",(1*List1!$E76+80)*List1!$G76,0)</f>
        <v>0</v>
      </c>
      <c r="AM76" s="137">
        <f>IF(List1!$L76="B",(1*List1!$E76+80)*List1!$G76,0)</f>
        <v>0</v>
      </c>
      <c r="AN76" s="137">
        <f>IF(List1!$L76="C",(1*List1!$E76+80)*List1!$G76,0)</f>
        <v>0</v>
      </c>
      <c r="AO76" s="137">
        <f>IF(List1!$L76="D",(1*List1!$E76+80)*List1!$G76,0)</f>
        <v>0</v>
      </c>
      <c r="AP76" s="137">
        <f>IF(List1!$L76="E",(1*List1!$E76+80)*List1!$G76,0)</f>
        <v>0</v>
      </c>
      <c r="AQ76" s="137">
        <f>IF(List1!$L76="G",(1*List1!$E76+80)*List1!$G76,0)</f>
        <v>0</v>
      </c>
      <c r="AR76" s="137">
        <f>IF(List1!$L76="J",(1*List1!$E76+80)*List1!$G76,0)</f>
        <v>0</v>
      </c>
      <c r="AS76" s="137">
        <f>IF(List1!$L76="K",(1*List1!$E76+80)*List1!$G76,0)</f>
        <v>0</v>
      </c>
      <c r="AT76" s="137">
        <f>IF(List1!$L76="L",(1*List1!$E76+80)*List1!$G76,0)</f>
        <v>0</v>
      </c>
      <c r="AU76" s="138">
        <f>IF(List1!$L76="FL",(1*List1!$E76)*List1!$G76,0)</f>
        <v>0</v>
      </c>
      <c r="AV76" s="138">
        <f>IF(List1!$L76="FP",List1!$E76*List1!$G76,0)</f>
        <v>0</v>
      </c>
      <c r="AW76" s="138">
        <f>IF(List1!$L76="DR",List1!$E76*List1!$G76,0)</f>
        <v>0</v>
      </c>
      <c r="AX76" s="138">
        <f>IF(List1!$L76="F",List1!$E76*List1!$G76,0)</f>
        <v>0</v>
      </c>
      <c r="AY76" s="135">
        <f>IF(List1!$M76="A",(1*List1!$F76+80)*List1!$G76,0)</f>
        <v>0</v>
      </c>
      <c r="AZ76" s="135">
        <f>IF(List1!$M76="B",(1*List1!$F76+80)*List1!$G76,0)</f>
        <v>0</v>
      </c>
      <c r="BA76" s="135">
        <f>IF(List1!$M76="C",(1*List1!$F76+80)*List1!$G76,0)</f>
        <v>0</v>
      </c>
      <c r="BB76" s="135">
        <f>IF(List1!$M76="D",(1*List1!$F76+80)*List1!$G76,0)</f>
        <v>0</v>
      </c>
      <c r="BC76" s="135">
        <f>IF(List1!$M76="E",(1*List1!$F76+80)*List1!$G76,0)</f>
        <v>0</v>
      </c>
      <c r="BD76" s="135">
        <f>IF(List1!$M76="G",(1*List1!$F76+80)*List1!$G76,0)</f>
        <v>0</v>
      </c>
      <c r="BE76" s="135">
        <f>IF(List1!$M76="J",(1*List1!$F76+80)*List1!$G76,0)</f>
        <v>0</v>
      </c>
      <c r="BF76" s="135">
        <f>IF(List1!$M76="K",(1*List1!$F76+80)*List1!$G76,0)</f>
        <v>0</v>
      </c>
      <c r="BG76" s="135">
        <f>IF(List1!$M76="L",(1*List1!$F76+80)*List1!$G76,0)</f>
        <v>0</v>
      </c>
      <c r="BH76" s="136">
        <f>IF(List1!$M76="FL",(1*List1!$F76)*List1!$G76,0)</f>
        <v>0</v>
      </c>
      <c r="BI76" s="136">
        <f>IF(List1!$M76="FP",List1!$F76*List1!$G76,0)</f>
        <v>0</v>
      </c>
      <c r="BJ76" s="136">
        <f>IF(List1!$M76="DR",List1!$F76*List1!$G76,0)</f>
        <v>0</v>
      </c>
      <c r="BK76" s="136">
        <f>IF(List1!$M76="F",List1!$F76*List1!$G76,0)</f>
        <v>0</v>
      </c>
      <c r="BL76" s="139">
        <f>IF(List1!$N76="A",(1*List1!$F76+80)*List1!$G76,0)</f>
        <v>0</v>
      </c>
      <c r="BM76" s="139">
        <f>IF(List1!$N76="B",(1*List1!$F76+80)*List1!$G76,0)</f>
        <v>0</v>
      </c>
      <c r="BN76" s="139">
        <f>IF(List1!$N76="C",(1*List1!$F76+80)*List1!$G76,0)</f>
        <v>0</v>
      </c>
      <c r="BO76" s="139">
        <f>IF(List1!$N76="D",(1*List1!$F76+80)*List1!$G76,0)</f>
        <v>0</v>
      </c>
      <c r="BP76" s="139">
        <f>IF(List1!$N76="E",(1*List1!$F76+80)*List1!$G76,0)</f>
        <v>0</v>
      </c>
      <c r="BQ76" s="139">
        <f>IF(List1!$N76="G",(1*List1!$F76+80)*List1!$G76,0)</f>
        <v>0</v>
      </c>
      <c r="BR76" s="139">
        <f>IF(List1!$N76="J",(1*List1!$F76+80)*List1!$G76,0)</f>
        <v>0</v>
      </c>
      <c r="BS76" s="139">
        <f>IF(List1!$N76="K",(1*List1!$F76+80)*List1!$G76,0)</f>
        <v>0</v>
      </c>
      <c r="BT76" s="139">
        <f>IF(List1!$N76="L",(1*List1!$F76+80)*List1!$G76,0)</f>
        <v>0</v>
      </c>
      <c r="BU76" s="140">
        <f>IF(List1!$N76="FL",(1*List1!$F76)*List1!$G76,0)</f>
        <v>0</v>
      </c>
      <c r="BV76" s="123">
        <f>IF(List1!$N76="FP",List1!$F76*List1!$G76,0)</f>
        <v>0</v>
      </c>
      <c r="BW76" s="141">
        <f>IF(List1!$N76="DR",List1!$F76*List1!$G76,0)</f>
        <v>0</v>
      </c>
      <c r="BX76" s="122">
        <f>IF(List1!$N76="F",List1!$F76*List1!$G76,0)</f>
        <v>0</v>
      </c>
      <c r="BZ76" s="142">
        <f>((List1!$E76*List1!$F76)*List1!$G76)/1000000</f>
        <v>0</v>
      </c>
      <c r="CA76" s="143">
        <f>IF(List1!$J76=$D$40,1*BZ76,0)</f>
        <v>0</v>
      </c>
      <c r="CB76" s="143">
        <f>IF(List1!$J76=$D$41,1*BZ76,0)</f>
        <v>0</v>
      </c>
      <c r="CC76" s="143">
        <f>IF(List1!$J76=$D$42,1*BZ76,0)</f>
        <v>0</v>
      </c>
      <c r="CD76" s="143">
        <f>IF(List1!$J76=$D$43,1*BZ76,0)</f>
        <v>0</v>
      </c>
      <c r="CE76" s="143">
        <f>IF(List1!$J76=$D$44,1*BZ76,0)</f>
        <v>0</v>
      </c>
      <c r="CF76" s="126">
        <f>IF(List1!$J76=$D$45,1*BZ76,0)</f>
        <v>0</v>
      </c>
      <c r="CG76" s="143">
        <f>IF(List1!$J76=$D$46,1*BZ76,0)</f>
        <v>0</v>
      </c>
      <c r="CH76" s="143">
        <f>IF(List1!$J76=$D$47,1*BZ76,0)</f>
        <v>0</v>
      </c>
      <c r="CJ76" s="125">
        <f>IF(AH76&gt;0,1*List1!$G76,0)</f>
        <v>0</v>
      </c>
      <c r="CK76" s="115">
        <f>IF(AI76&gt;0,1*List1!$G76,0)</f>
        <v>0</v>
      </c>
      <c r="CL76" s="115">
        <f>IF(AJ76&gt;0,1*List1!$G76,0)</f>
        <v>0</v>
      </c>
      <c r="CM76" s="120">
        <f>IF(AK76&gt;0,1*List1!$G76,0)</f>
        <v>0</v>
      </c>
      <c r="CN76" s="24">
        <f>IF(AU76&gt;0,1*List1!$G76,0)</f>
        <v>0</v>
      </c>
      <c r="CO76" s="24">
        <f>IF(AV76&gt;0,1*List1!$G76,0)</f>
        <v>0</v>
      </c>
      <c r="CP76" s="24">
        <f>IF(AW76&gt;0,1*List1!$G76,0)</f>
        <v>0</v>
      </c>
      <c r="CQ76" s="24">
        <f>IF(AX76&gt;0,1*List1!$G76,0)</f>
        <v>0</v>
      </c>
      <c r="CR76" s="125">
        <f>IF(BH76&gt;0,1*List1!$G76,0)</f>
        <v>0</v>
      </c>
      <c r="CS76" s="115">
        <f>IF(BI76&gt;0,1*List1!$G76,0)</f>
        <v>0</v>
      </c>
      <c r="CT76" s="115">
        <f>IF(BJ76&gt;0,1*List1!$G76,0)</f>
        <v>0</v>
      </c>
      <c r="CU76" s="120">
        <f>IF(BK76&gt;0,1*List1!$G76,0)</f>
        <v>0</v>
      </c>
      <c r="CV76" s="24">
        <f>IF(BU76&gt;0,1*List1!$G76,0)</f>
        <v>0</v>
      </c>
      <c r="CW76" s="24">
        <f>IF(BV76&gt;0,1*List1!$G76,0)</f>
        <v>0</v>
      </c>
      <c r="CX76" s="24">
        <f>IF(BW76&gt;0,1*List1!$G76,0)</f>
        <v>0</v>
      </c>
      <c r="CY76" s="149">
        <f>IF(BX76&gt;0,1*List1!$G76,0)</f>
        <v>0</v>
      </c>
      <c r="CZ76" s="24"/>
    </row>
    <row r="77" spans="2:104" ht="19.5" customHeight="1" thickBot="1">
      <c r="B77" s="146">
        <v>22</v>
      </c>
      <c r="C77" s="226">
        <f t="shared" si="4"/>
        <v>0</v>
      </c>
      <c r="D77" s="179"/>
      <c r="E77" s="255"/>
      <c r="F77" s="255"/>
      <c r="G77" s="175"/>
      <c r="H77" s="215"/>
      <c r="I77" s="178"/>
      <c r="J77" s="176"/>
      <c r="K77" s="177"/>
      <c r="L77" s="177"/>
      <c r="M77" s="177"/>
      <c r="N77" s="177"/>
      <c r="O77" s="428">
        <v>0</v>
      </c>
      <c r="P77" s="466"/>
      <c r="Q77" s="467"/>
      <c r="R77" s="467"/>
      <c r="S77" s="467"/>
      <c r="T77" s="467"/>
      <c r="U77" s="467"/>
      <c r="V77" s="468"/>
      <c r="W77" s="13"/>
      <c r="X77" s="148"/>
      <c r="Y77" s="135">
        <f>IF(List1!$K77="A",(1*List1!$E77+80)*List1!$G77,0)</f>
        <v>0</v>
      </c>
      <c r="Z77" s="135">
        <f>IF(List1!$K77="B",(1*List1!$E77+80)*List1!$G77,0)</f>
        <v>0</v>
      </c>
      <c r="AA77" s="135">
        <f>IF(List1!$K77="C",(1*List1!$E77+80)*List1!$G77,0)</f>
        <v>0</v>
      </c>
      <c r="AB77" s="135">
        <f>IF(List1!$K77="D",(1*List1!$E77+80)*List1!$G77,0)</f>
        <v>0</v>
      </c>
      <c r="AC77" s="135">
        <f>IF(List1!$K77="E",(1*List1!$E77+70)*List1!$G77,0)</f>
        <v>0</v>
      </c>
      <c r="AD77" s="135">
        <f>IF(List1!$K77="G",(1*List1!$E77+80)*List1!$G77,0)</f>
        <v>0</v>
      </c>
      <c r="AE77" s="135">
        <f>IF(List1!$K77="J",(1*List1!$E77+80)*List1!$G77,0)</f>
        <v>0</v>
      </c>
      <c r="AF77" s="135">
        <f>IF(List1!$K77="K",(1*List1!$E77+80)*List1!$G77,0)</f>
        <v>0</v>
      </c>
      <c r="AG77" s="135">
        <f>IF(List1!$K77="L",(1*List1!$E77+80)*List1!$G77,0)</f>
        <v>0</v>
      </c>
      <c r="AH77" s="136">
        <f>IF(List1!$K77="FL",(1*List1!$E77)*List1!$G77,0)</f>
        <v>0</v>
      </c>
      <c r="AI77" s="136">
        <f>IF(List1!$K77="FP",List1!$E77*List1!$G77,0)</f>
        <v>0</v>
      </c>
      <c r="AJ77" s="136">
        <f>IF(List1!$K77="DR",List1!$E77*List1!$G77,0)</f>
        <v>0</v>
      </c>
      <c r="AK77" s="136">
        <f>IF(List1!$K77="F",List1!$E77*List1!$G77,0)</f>
        <v>0</v>
      </c>
      <c r="AL77" s="137">
        <f>IF(List1!$L77="A",(1*List1!$E77+80)*List1!$G77,0)</f>
        <v>0</v>
      </c>
      <c r="AM77" s="137">
        <f>IF(List1!$L77="B",(1*List1!$E77+80)*List1!$G77,0)</f>
        <v>0</v>
      </c>
      <c r="AN77" s="137">
        <f>IF(List1!$L77="C",(1*List1!$E77+80)*List1!$G77,0)</f>
        <v>0</v>
      </c>
      <c r="AO77" s="137">
        <f>IF(List1!$L77="D",(1*List1!$E77+80)*List1!$G77,0)</f>
        <v>0</v>
      </c>
      <c r="AP77" s="137">
        <f>IF(List1!$L77="E",(1*List1!$E77+80)*List1!$G77,0)</f>
        <v>0</v>
      </c>
      <c r="AQ77" s="137">
        <f>IF(List1!$L77="G",(1*List1!$E77+80)*List1!$G77,0)</f>
        <v>0</v>
      </c>
      <c r="AR77" s="137">
        <f>IF(List1!$L77="J",(1*List1!$E77+80)*List1!$G77,0)</f>
        <v>0</v>
      </c>
      <c r="AS77" s="137">
        <f>IF(List1!$L77="K",(1*List1!$E77+80)*List1!$G77,0)</f>
        <v>0</v>
      </c>
      <c r="AT77" s="137">
        <f>IF(List1!$L77="L",(1*List1!$E77+80)*List1!$G77,0)</f>
        <v>0</v>
      </c>
      <c r="AU77" s="138">
        <f>IF(List1!$L77="FL",(1*List1!$E77)*List1!$G77,0)</f>
        <v>0</v>
      </c>
      <c r="AV77" s="138">
        <f>IF(List1!$L77="FP",List1!$E77*List1!$G77,0)</f>
        <v>0</v>
      </c>
      <c r="AW77" s="138">
        <f>IF(List1!$L77="DR",List1!$E77*List1!$G77,0)</f>
        <v>0</v>
      </c>
      <c r="AX77" s="138">
        <f>IF(List1!$L77="F",List1!$E77*List1!$G77,0)</f>
        <v>0</v>
      </c>
      <c r="AY77" s="135">
        <f>IF(List1!$M77="A",(1*List1!$F77+80)*List1!$G77,0)</f>
        <v>0</v>
      </c>
      <c r="AZ77" s="135">
        <f>IF(List1!$M77="B",(1*List1!$F77+80)*List1!$G77,0)</f>
        <v>0</v>
      </c>
      <c r="BA77" s="135">
        <f>IF(List1!$M77="C",(1*List1!$F77+80)*List1!$G77,0)</f>
        <v>0</v>
      </c>
      <c r="BB77" s="135">
        <f>IF(List1!$M77="D",(1*List1!$F77+80)*List1!$G77,0)</f>
        <v>0</v>
      </c>
      <c r="BC77" s="135">
        <f>IF(List1!$M77="E",(1*List1!$F77+80)*List1!$G77,0)</f>
        <v>0</v>
      </c>
      <c r="BD77" s="135">
        <f>IF(List1!$M77="G",(1*List1!$F77+80)*List1!$G77,0)</f>
        <v>0</v>
      </c>
      <c r="BE77" s="135">
        <f>IF(List1!$M77="J",(1*List1!$F77+80)*List1!$G77,0)</f>
        <v>0</v>
      </c>
      <c r="BF77" s="135">
        <f>IF(List1!$M77="K",(1*List1!$F77+80)*List1!$G77,0)</f>
        <v>0</v>
      </c>
      <c r="BG77" s="135">
        <f>IF(List1!$M77="L",(1*List1!$F77+80)*List1!$G77,0)</f>
        <v>0</v>
      </c>
      <c r="BH77" s="136">
        <f>IF(List1!$M77="FL",(1*List1!$F77)*List1!$G77,0)</f>
        <v>0</v>
      </c>
      <c r="BI77" s="136">
        <f>IF(List1!$M77="FP",List1!$F77*List1!$G77,0)</f>
        <v>0</v>
      </c>
      <c r="BJ77" s="136">
        <f>IF(List1!$M77="DR",List1!$F77*List1!$G77,0)</f>
        <v>0</v>
      </c>
      <c r="BK77" s="136">
        <f>IF(List1!$M77="F",List1!$F77*List1!$G77,0)</f>
        <v>0</v>
      </c>
      <c r="BL77" s="139">
        <f>IF(List1!$N77="A",(1*List1!$F77+80)*List1!$G77,0)</f>
        <v>0</v>
      </c>
      <c r="BM77" s="139">
        <f>IF(List1!$N77="B",(1*List1!$F77+80)*List1!$G77,0)</f>
        <v>0</v>
      </c>
      <c r="BN77" s="139">
        <f>IF(List1!$N77="C",(1*List1!$F77+80)*List1!$G77,0)</f>
        <v>0</v>
      </c>
      <c r="BO77" s="139">
        <f>IF(List1!$N77="D",(1*List1!$F77+80)*List1!$G77,0)</f>
        <v>0</v>
      </c>
      <c r="BP77" s="139">
        <f>IF(List1!$N77="E",(1*List1!$F77+80)*List1!$G77,0)</f>
        <v>0</v>
      </c>
      <c r="BQ77" s="139">
        <f>IF(List1!$N77="G",(1*List1!$F77+80)*List1!$G77,0)</f>
        <v>0</v>
      </c>
      <c r="BR77" s="139">
        <f>IF(List1!$N77="J",(1*List1!$F77+80)*List1!$G77,0)</f>
        <v>0</v>
      </c>
      <c r="BS77" s="139">
        <f>IF(List1!$N77="K",(1*List1!$F77+80)*List1!$G77,0)</f>
        <v>0</v>
      </c>
      <c r="BT77" s="139">
        <f>IF(List1!$N77="L",(1*List1!$F77+80)*List1!$G77,0)</f>
        <v>0</v>
      </c>
      <c r="BU77" s="140">
        <f>IF(List1!$N77="FL",(1*List1!$F77)*List1!$G77,0)</f>
        <v>0</v>
      </c>
      <c r="BV77" s="123">
        <f>IF(List1!$N77="FP",List1!$F77*List1!$G77,0)</f>
        <v>0</v>
      </c>
      <c r="BW77" s="141">
        <f>IF(List1!$N77="DR",List1!$F77*List1!$G77,0)</f>
        <v>0</v>
      </c>
      <c r="BX77" s="122">
        <f>IF(List1!$N77="F",List1!$F77*List1!$G77,0)</f>
        <v>0</v>
      </c>
      <c r="BZ77" s="142">
        <f>((List1!$E77*List1!$F77)*List1!$G77)/1000000</f>
        <v>0</v>
      </c>
      <c r="CA77" s="143">
        <f>IF(List1!$J77=$D$40,1*BZ77,0)</f>
        <v>0</v>
      </c>
      <c r="CB77" s="143">
        <f>IF(List1!$J77=$D$41,1*BZ77,0)</f>
        <v>0</v>
      </c>
      <c r="CC77" s="143">
        <f>IF(List1!$J77=$D$42,1*BZ77,0)</f>
        <v>0</v>
      </c>
      <c r="CD77" s="143">
        <f>IF(List1!$J77=$D$43,1*BZ77,0)</f>
        <v>0</v>
      </c>
      <c r="CE77" s="143">
        <f>IF(List1!$J77=$D$44,1*BZ77,0)</f>
        <v>0</v>
      </c>
      <c r="CF77" s="126">
        <f>IF(List1!$J77=$D$45,1*BZ77,0)</f>
        <v>0</v>
      </c>
      <c r="CG77" s="143">
        <f>IF(List1!$J77=$D$46,1*BZ77,0)</f>
        <v>0</v>
      </c>
      <c r="CH77" s="143">
        <f>IF(List1!$J77=$D$47,1*BZ77,0)</f>
        <v>0</v>
      </c>
      <c r="CJ77" s="125">
        <f>IF(AH77&gt;0,1*List1!$G77,0)</f>
        <v>0</v>
      </c>
      <c r="CK77" s="115">
        <f>IF(AI77&gt;0,1*List1!$G77,0)</f>
        <v>0</v>
      </c>
      <c r="CL77" s="115">
        <f>IF(AJ77&gt;0,1*List1!$G77,0)</f>
        <v>0</v>
      </c>
      <c r="CM77" s="120">
        <f>IF(AK77&gt;0,1*List1!$G77,0)</f>
        <v>0</v>
      </c>
      <c r="CN77" s="24">
        <f>IF(AU77&gt;0,1*List1!$G77,0)</f>
        <v>0</v>
      </c>
      <c r="CO77" s="24">
        <f>IF(AV77&gt;0,1*List1!$G77,0)</f>
        <v>0</v>
      </c>
      <c r="CP77" s="24">
        <f>IF(AW77&gt;0,1*List1!$G77,0)</f>
        <v>0</v>
      </c>
      <c r="CQ77" s="24">
        <f>IF(AX77&gt;0,1*List1!$G77,0)</f>
        <v>0</v>
      </c>
      <c r="CR77" s="125">
        <f>IF(BH77&gt;0,1*List1!$G77,0)</f>
        <v>0</v>
      </c>
      <c r="CS77" s="115">
        <f>IF(BI77&gt;0,1*List1!$G77,0)</f>
        <v>0</v>
      </c>
      <c r="CT77" s="115">
        <f>IF(BJ77&gt;0,1*List1!$G77,0)</f>
        <v>0</v>
      </c>
      <c r="CU77" s="120">
        <f>IF(BK77&gt;0,1*List1!$G77,0)</f>
        <v>0</v>
      </c>
      <c r="CV77" s="24">
        <f>IF(BU77&gt;0,1*List1!$G77,0)</f>
        <v>0</v>
      </c>
      <c r="CW77" s="24">
        <f>IF(BV77&gt;0,1*List1!$G77,0)</f>
        <v>0</v>
      </c>
      <c r="CX77" s="24">
        <f>IF(BW77&gt;0,1*List1!$G77,0)</f>
        <v>0</v>
      </c>
      <c r="CY77" s="149">
        <f>IF(BX77&gt;0,1*List1!$G77,0)</f>
        <v>0</v>
      </c>
      <c r="CZ77" s="24"/>
    </row>
    <row r="78" spans="2:104" ht="19.5" customHeight="1" thickBot="1">
      <c r="B78" s="150">
        <v>23</v>
      </c>
      <c r="C78" s="226">
        <f t="shared" si="4"/>
        <v>0</v>
      </c>
      <c r="D78" s="179"/>
      <c r="E78" s="256"/>
      <c r="F78" s="256"/>
      <c r="G78" s="180"/>
      <c r="H78" s="181"/>
      <c r="I78" s="178"/>
      <c r="J78" s="176"/>
      <c r="K78" s="177"/>
      <c r="L78" s="177"/>
      <c r="M78" s="177"/>
      <c r="N78" s="177"/>
      <c r="O78" s="428">
        <v>0</v>
      </c>
      <c r="P78" s="466"/>
      <c r="Q78" s="467"/>
      <c r="R78" s="467"/>
      <c r="S78" s="467"/>
      <c r="T78" s="467"/>
      <c r="U78" s="467"/>
      <c r="V78" s="468"/>
      <c r="W78" s="13"/>
      <c r="X78" s="148"/>
      <c r="Y78" s="135">
        <f>IF(List1!$K78="A",(1*List1!$E78+80)*List1!$G78,0)</f>
        <v>0</v>
      </c>
      <c r="Z78" s="135">
        <f>IF(List1!$K78="B",(1*List1!$E78+80)*List1!$G78,0)</f>
        <v>0</v>
      </c>
      <c r="AA78" s="135">
        <f>IF(List1!$K78="C",(1*List1!$E78+80)*List1!$G78,0)</f>
        <v>0</v>
      </c>
      <c r="AB78" s="135">
        <f>IF(List1!$K78="D",(1*List1!$E78+80)*List1!$G78,0)</f>
        <v>0</v>
      </c>
      <c r="AC78" s="135">
        <f>IF(List1!$K78="E",(1*List1!$E78+70)*List1!$G78,0)</f>
        <v>0</v>
      </c>
      <c r="AD78" s="135">
        <f>IF(List1!$K78="G",(1*List1!$E78+80)*List1!$G78,0)</f>
        <v>0</v>
      </c>
      <c r="AE78" s="135">
        <f>IF(List1!$K78="J",(1*List1!$E78+80)*List1!$G78,0)</f>
        <v>0</v>
      </c>
      <c r="AF78" s="135">
        <f>IF(List1!$K78="K",(1*List1!$E78+80)*List1!$G78,0)</f>
        <v>0</v>
      </c>
      <c r="AG78" s="135">
        <f>IF(List1!$K78="L",(1*List1!$E78+80)*List1!$G78,0)</f>
        <v>0</v>
      </c>
      <c r="AH78" s="136">
        <f>IF(List1!$K78="FL",(1*List1!$E78)*List1!$G78,0)</f>
        <v>0</v>
      </c>
      <c r="AI78" s="136">
        <f>IF(List1!$K78="FP",List1!$E78*List1!$G78,0)</f>
        <v>0</v>
      </c>
      <c r="AJ78" s="136">
        <f>IF(List1!$K78="DR",List1!$E78*List1!$G78,0)</f>
        <v>0</v>
      </c>
      <c r="AK78" s="136">
        <f>IF(List1!$K78="F",List1!$E78*List1!$G78,0)</f>
        <v>0</v>
      </c>
      <c r="AL78" s="137">
        <f>IF(List1!$L78="A",(1*List1!$E78+80)*List1!$G78,0)</f>
        <v>0</v>
      </c>
      <c r="AM78" s="137">
        <f>IF(List1!$L78="B",(1*List1!$E78+80)*List1!$G78,0)</f>
        <v>0</v>
      </c>
      <c r="AN78" s="137">
        <f>IF(List1!$L78="C",(1*List1!$E78+80)*List1!$G78,0)</f>
        <v>0</v>
      </c>
      <c r="AO78" s="137">
        <f>IF(List1!$L78="D",(1*List1!$E78+80)*List1!$G78,0)</f>
        <v>0</v>
      </c>
      <c r="AP78" s="137">
        <f>IF(List1!$L78="E",(1*List1!$E78+80)*List1!$G78,0)</f>
        <v>0</v>
      </c>
      <c r="AQ78" s="137">
        <f>IF(List1!$L78="G",(1*List1!$E78+80)*List1!$G78,0)</f>
        <v>0</v>
      </c>
      <c r="AR78" s="137">
        <f>IF(List1!$L78="J",(1*List1!$E78+80)*List1!$G78,0)</f>
        <v>0</v>
      </c>
      <c r="AS78" s="137">
        <f>IF(List1!$L78="K",(1*List1!$E78+80)*List1!$G78,0)</f>
        <v>0</v>
      </c>
      <c r="AT78" s="137">
        <f>IF(List1!$L78="L",(1*List1!$E78+80)*List1!$G78,0)</f>
        <v>0</v>
      </c>
      <c r="AU78" s="138">
        <f>IF(List1!$L78="FL",(1*List1!$E78)*List1!$G78,0)</f>
        <v>0</v>
      </c>
      <c r="AV78" s="138">
        <f>IF(List1!$L78="FP",List1!$E78*List1!$G78,0)</f>
        <v>0</v>
      </c>
      <c r="AW78" s="138">
        <f>IF(List1!$L78="DR",List1!$E78*List1!$G78,0)</f>
        <v>0</v>
      </c>
      <c r="AX78" s="138">
        <f>IF(List1!$L78="F",List1!$E78*List1!$G78,0)</f>
        <v>0</v>
      </c>
      <c r="AY78" s="135">
        <f>IF(List1!$M78="A",(1*List1!$F78+80)*List1!$G78,0)</f>
        <v>0</v>
      </c>
      <c r="AZ78" s="135">
        <f>IF(List1!$M78="B",(1*List1!$F78+80)*List1!$G78,0)</f>
        <v>0</v>
      </c>
      <c r="BA78" s="135">
        <f>IF(List1!$M78="C",(1*List1!$F78+80)*List1!$G78,0)</f>
        <v>0</v>
      </c>
      <c r="BB78" s="135">
        <f>IF(List1!$M78="D",(1*List1!$F78+80)*List1!$G78,0)</f>
        <v>0</v>
      </c>
      <c r="BC78" s="135">
        <f>IF(List1!$M78="E",(1*List1!$F78+80)*List1!$G78,0)</f>
        <v>0</v>
      </c>
      <c r="BD78" s="135">
        <f>IF(List1!$M78="G",(1*List1!$F78+80)*List1!$G78,0)</f>
        <v>0</v>
      </c>
      <c r="BE78" s="135">
        <f>IF(List1!$M78="J",(1*List1!$F78+80)*List1!$G78,0)</f>
        <v>0</v>
      </c>
      <c r="BF78" s="135">
        <f>IF(List1!$M78="K",(1*List1!$F78+80)*List1!$G78,0)</f>
        <v>0</v>
      </c>
      <c r="BG78" s="135">
        <f>IF(List1!$M78="L",(1*List1!$F78+80)*List1!$G78,0)</f>
        <v>0</v>
      </c>
      <c r="BH78" s="136">
        <f>IF(List1!$M78="FL",(1*List1!$F78)*List1!$G78,0)</f>
        <v>0</v>
      </c>
      <c r="BI78" s="136">
        <f>IF(List1!$M78="FP",List1!$F78*List1!$G78,0)</f>
        <v>0</v>
      </c>
      <c r="BJ78" s="136">
        <f>IF(List1!$M78="DR",List1!$F78*List1!$G78,0)</f>
        <v>0</v>
      </c>
      <c r="BK78" s="136">
        <f>IF(List1!$M78="F",List1!$F78*List1!$G78,0)</f>
        <v>0</v>
      </c>
      <c r="BL78" s="139">
        <f>IF(List1!$N78="A",(1*List1!$F78+80)*List1!$G78,0)</f>
        <v>0</v>
      </c>
      <c r="BM78" s="139">
        <f>IF(List1!$N78="B",(1*List1!$F78+80)*List1!$G78,0)</f>
        <v>0</v>
      </c>
      <c r="BN78" s="139">
        <f>IF(List1!$N78="C",(1*List1!$F78+80)*List1!$G78,0)</f>
        <v>0</v>
      </c>
      <c r="BO78" s="139">
        <f>IF(List1!$N78="D",(1*List1!$F78+80)*List1!$G78,0)</f>
        <v>0</v>
      </c>
      <c r="BP78" s="139">
        <f>IF(List1!$N78="E",(1*List1!$F78+80)*List1!$G78,0)</f>
        <v>0</v>
      </c>
      <c r="BQ78" s="139">
        <f>IF(List1!$N78="G",(1*List1!$F78+80)*List1!$G78,0)</f>
        <v>0</v>
      </c>
      <c r="BR78" s="139">
        <f>IF(List1!$N78="J",(1*List1!$F78+80)*List1!$G78,0)</f>
        <v>0</v>
      </c>
      <c r="BS78" s="139">
        <f>IF(List1!$N78="K",(1*List1!$F78+80)*List1!$G78,0)</f>
        <v>0</v>
      </c>
      <c r="BT78" s="139">
        <f>IF(List1!$N78="L",(1*List1!$F78+80)*List1!$G78,0)</f>
        <v>0</v>
      </c>
      <c r="BU78" s="140">
        <f>IF(List1!$N78="FL",(1*List1!$F78)*List1!$G78,0)</f>
        <v>0</v>
      </c>
      <c r="BV78" s="123">
        <f>IF(List1!$N78="FP",List1!$F78*List1!$G78,0)</f>
        <v>0</v>
      </c>
      <c r="BW78" s="141">
        <f>IF(List1!$N78="DR",List1!$F78*List1!$G78,0)</f>
        <v>0</v>
      </c>
      <c r="BX78" s="122">
        <f>IF(List1!$N78="F",List1!$F78*List1!$G78,0)</f>
        <v>0</v>
      </c>
      <c r="BZ78" s="142">
        <f>((List1!$E78*List1!$F78)*List1!$G78)/1000000</f>
        <v>0</v>
      </c>
      <c r="CA78" s="143">
        <f>IF(List1!$J78=$D$40,1*BZ78,0)</f>
        <v>0</v>
      </c>
      <c r="CB78" s="143">
        <f>IF(List1!$J78=$D$41,1*BZ78,0)</f>
        <v>0</v>
      </c>
      <c r="CC78" s="143">
        <f>IF(List1!$J78=$D$42,1*BZ78,0)</f>
        <v>0</v>
      </c>
      <c r="CD78" s="143">
        <f>IF(List1!$J78=$D$43,1*BZ78,0)</f>
        <v>0</v>
      </c>
      <c r="CE78" s="143">
        <f>IF(List1!$J78=$D$44,1*BZ78,0)</f>
        <v>0</v>
      </c>
      <c r="CF78" s="126">
        <f>IF(List1!$J78=$D$45,1*BZ78,0)</f>
        <v>0</v>
      </c>
      <c r="CG78" s="143">
        <f>IF(List1!$J78=$D$46,1*BZ78,0)</f>
        <v>0</v>
      </c>
      <c r="CH78" s="143">
        <f>IF(List1!$J78=$D$47,1*BZ78,0)</f>
        <v>0</v>
      </c>
      <c r="CJ78" s="125">
        <f>IF(AH78&gt;0,1*List1!$G78,0)</f>
        <v>0</v>
      </c>
      <c r="CK78" s="115">
        <f>IF(AI78&gt;0,1*List1!$G78,0)</f>
        <v>0</v>
      </c>
      <c r="CL78" s="115">
        <f>IF(AJ78&gt;0,1*List1!$G78,0)</f>
        <v>0</v>
      </c>
      <c r="CM78" s="120">
        <f>IF(AK78&gt;0,1*List1!$G78,0)</f>
        <v>0</v>
      </c>
      <c r="CN78" s="24">
        <f>IF(AU78&gt;0,1*List1!$G78,0)</f>
        <v>0</v>
      </c>
      <c r="CO78" s="24">
        <f>IF(AV78&gt;0,1*List1!$G78,0)</f>
        <v>0</v>
      </c>
      <c r="CP78" s="24">
        <f>IF(AW78&gt;0,1*List1!$G78,0)</f>
        <v>0</v>
      </c>
      <c r="CQ78" s="24">
        <f>IF(AX78&gt;0,1*List1!$G78,0)</f>
        <v>0</v>
      </c>
      <c r="CR78" s="125">
        <f>IF(BH78&gt;0,1*List1!$G78,0)</f>
        <v>0</v>
      </c>
      <c r="CS78" s="115">
        <f>IF(BI78&gt;0,1*List1!$G78,0)</f>
        <v>0</v>
      </c>
      <c r="CT78" s="115">
        <f>IF(BJ78&gt;0,1*List1!$G78,0)</f>
        <v>0</v>
      </c>
      <c r="CU78" s="120">
        <f>IF(BK78&gt;0,1*List1!$G78,0)</f>
        <v>0</v>
      </c>
      <c r="CV78" s="24">
        <f>IF(BU78&gt;0,1*List1!$G78,0)</f>
        <v>0</v>
      </c>
      <c r="CW78" s="24">
        <f>IF(BV78&gt;0,1*List1!$G78,0)</f>
        <v>0</v>
      </c>
      <c r="CX78" s="24">
        <f>IF(BW78&gt;0,1*List1!$G78,0)</f>
        <v>0</v>
      </c>
      <c r="CY78" s="149">
        <f>IF(BX78&gt;0,1*List1!$G78,0)</f>
        <v>0</v>
      </c>
      <c r="CZ78" s="24"/>
    </row>
    <row r="79" spans="2:104" ht="19.5" customHeight="1" thickBot="1">
      <c r="B79" s="150">
        <v>24</v>
      </c>
      <c r="C79" s="226">
        <f t="shared" si="4"/>
        <v>0</v>
      </c>
      <c r="D79" s="179"/>
      <c r="E79" s="255"/>
      <c r="F79" s="255"/>
      <c r="G79" s="175"/>
      <c r="H79" s="181"/>
      <c r="I79" s="178"/>
      <c r="J79" s="175"/>
      <c r="K79" s="177"/>
      <c r="L79" s="177"/>
      <c r="M79" s="177"/>
      <c r="N79" s="177"/>
      <c r="O79" s="428">
        <v>0</v>
      </c>
      <c r="P79" s="469"/>
      <c r="Q79" s="470"/>
      <c r="R79" s="470"/>
      <c r="S79" s="470"/>
      <c r="T79" s="470"/>
      <c r="U79" s="470"/>
      <c r="V79" s="471"/>
      <c r="W79" s="13"/>
      <c r="X79" s="151"/>
      <c r="Y79" s="135">
        <f>IF(List1!$K79="A",(1*List1!$E79+80)*List1!$G79,0)</f>
        <v>0</v>
      </c>
      <c r="Z79" s="135">
        <f>IF(List1!$K79="B",(1*List1!$E79+80)*List1!$G79,0)</f>
        <v>0</v>
      </c>
      <c r="AA79" s="135">
        <f>IF(List1!$K79="C",(1*List1!$E79+80)*List1!$G79,0)</f>
        <v>0</v>
      </c>
      <c r="AB79" s="135">
        <f>IF(List1!$K79="D",(1*List1!$E79+80)*List1!$G79,0)</f>
        <v>0</v>
      </c>
      <c r="AC79" s="135">
        <f>IF(List1!$K79="E",(1*List1!$E79+70)*List1!$G79,0)</f>
        <v>0</v>
      </c>
      <c r="AD79" s="135">
        <f>IF(List1!$K79="G",(1*List1!$E79+80)*List1!$G79,0)</f>
        <v>0</v>
      </c>
      <c r="AE79" s="135">
        <f>IF(List1!$K79="J",(1*List1!$E79+80)*List1!$G79,0)</f>
        <v>0</v>
      </c>
      <c r="AF79" s="135">
        <f>IF(List1!$K79="K",(1*List1!$E79+80)*List1!$G79,0)</f>
        <v>0</v>
      </c>
      <c r="AG79" s="135">
        <f>IF(List1!$K79="L",(1*List1!$E79+80)*List1!$G79,0)</f>
        <v>0</v>
      </c>
      <c r="AH79" s="136">
        <f>IF(List1!$K79="FL",(1*List1!$E79)*List1!$G79,0)</f>
        <v>0</v>
      </c>
      <c r="AI79" s="136">
        <f>IF(List1!$K79="FP",List1!$E79*List1!$G79,0)</f>
        <v>0</v>
      </c>
      <c r="AJ79" s="136">
        <f>IF(List1!$K79="DR",List1!$E79*List1!$G79,0)</f>
        <v>0</v>
      </c>
      <c r="AK79" s="136">
        <f>IF(List1!$K79="F",List1!$E79*List1!$G79,0)</f>
        <v>0</v>
      </c>
      <c r="AL79" s="137">
        <f>IF(List1!$L79="A",(1*List1!$E79+80)*List1!$G79,0)</f>
        <v>0</v>
      </c>
      <c r="AM79" s="137">
        <f>IF(List1!$L79="B",(1*List1!$E79+80)*List1!$G79,0)</f>
        <v>0</v>
      </c>
      <c r="AN79" s="137">
        <f>IF(List1!$L79="C",(1*List1!$E79+80)*List1!$G79,0)</f>
        <v>0</v>
      </c>
      <c r="AO79" s="137">
        <f>IF(List1!$L79="D",(1*List1!$E79+80)*List1!$G79,0)</f>
        <v>0</v>
      </c>
      <c r="AP79" s="137">
        <f>IF(List1!$L79="E",(1*List1!$E79+80)*List1!$G79,0)</f>
        <v>0</v>
      </c>
      <c r="AQ79" s="137">
        <f>IF(List1!$L79="G",(1*List1!$E79+80)*List1!$G79,0)</f>
        <v>0</v>
      </c>
      <c r="AR79" s="137">
        <f>IF(List1!$L79="J",(1*List1!$E79+80)*List1!$G79,0)</f>
        <v>0</v>
      </c>
      <c r="AS79" s="137">
        <f>IF(List1!$L79="K",(1*List1!$E79+80)*List1!$G79,0)</f>
        <v>0</v>
      </c>
      <c r="AT79" s="137">
        <f>IF(List1!$L79="L",(1*List1!$E79+80)*List1!$G79,0)</f>
        <v>0</v>
      </c>
      <c r="AU79" s="138">
        <f>IF(List1!$L79="FL",(1*List1!$E79)*List1!$G79,0)</f>
        <v>0</v>
      </c>
      <c r="AV79" s="138">
        <f>IF(List1!$L79="FP",List1!$E79*List1!$G79,0)</f>
        <v>0</v>
      </c>
      <c r="AW79" s="138">
        <f>IF(List1!$L79="DR",List1!$E79*List1!$G79,0)</f>
        <v>0</v>
      </c>
      <c r="AX79" s="138">
        <f>IF(List1!$L79="F",List1!$E79*List1!$G79,0)</f>
        <v>0</v>
      </c>
      <c r="AY79" s="135">
        <f>IF(List1!$M79="A",(1*List1!$F79+80)*List1!$G79,0)</f>
        <v>0</v>
      </c>
      <c r="AZ79" s="135">
        <f>IF(List1!$M79="B",(1*List1!$F79+80)*List1!$G79,0)</f>
        <v>0</v>
      </c>
      <c r="BA79" s="135">
        <f>IF(List1!$M79="C",(1*List1!$F79+80)*List1!$G79,0)</f>
        <v>0</v>
      </c>
      <c r="BB79" s="135">
        <f>IF(List1!$M79="D",(1*List1!$F79+80)*List1!$G79,0)</f>
        <v>0</v>
      </c>
      <c r="BC79" s="135">
        <f>IF(List1!$M79="E",(1*List1!$F79+80)*List1!$G79,0)</f>
        <v>0</v>
      </c>
      <c r="BD79" s="135">
        <f>IF(List1!$M79="G",(1*List1!$F79+80)*List1!$G79,0)</f>
        <v>0</v>
      </c>
      <c r="BE79" s="135">
        <f>IF(List1!$M79="J",(1*List1!$F79+80)*List1!$G79,0)</f>
        <v>0</v>
      </c>
      <c r="BF79" s="135">
        <f>IF(List1!$M79="K",(1*List1!$F79+80)*List1!$G79,0)</f>
        <v>0</v>
      </c>
      <c r="BG79" s="135">
        <f>IF(List1!$M79="L",(1*List1!$F79+80)*List1!$G79,0)</f>
        <v>0</v>
      </c>
      <c r="BH79" s="136">
        <f>IF(List1!$M79="FL",(1*List1!$F79)*List1!$G79,0)</f>
        <v>0</v>
      </c>
      <c r="BI79" s="136">
        <f>IF(List1!$M79="FP",List1!$F79*List1!$G79,0)</f>
        <v>0</v>
      </c>
      <c r="BJ79" s="136">
        <f>IF(List1!$M79="DR",List1!$F79*List1!$G79,0)</f>
        <v>0</v>
      </c>
      <c r="BK79" s="136">
        <f>IF(List1!$M79="F",List1!$F79*List1!$G79,0)</f>
        <v>0</v>
      </c>
      <c r="BL79" s="139">
        <f>IF(List1!$N79="A",(1*List1!$F79+80)*List1!$G79,0)</f>
        <v>0</v>
      </c>
      <c r="BM79" s="139">
        <f>IF(List1!$N79="B",(1*List1!$F79+80)*List1!$G79,0)</f>
        <v>0</v>
      </c>
      <c r="BN79" s="139">
        <f>IF(List1!$N79="C",(1*List1!$F79+80)*List1!$G79,0)</f>
        <v>0</v>
      </c>
      <c r="BO79" s="139">
        <f>IF(List1!$N79="D",(1*List1!$F79+80)*List1!$G79,0)</f>
        <v>0</v>
      </c>
      <c r="BP79" s="139">
        <f>IF(List1!$N79="E",(1*List1!$F79+80)*List1!$G79,0)</f>
        <v>0</v>
      </c>
      <c r="BQ79" s="139">
        <f>IF(List1!$N79="G",(1*List1!$F79+80)*List1!$G79,0)</f>
        <v>0</v>
      </c>
      <c r="BR79" s="139">
        <f>IF(List1!$N79="J",(1*List1!$F79+80)*List1!$G79,0)</f>
        <v>0</v>
      </c>
      <c r="BS79" s="139">
        <f>IF(List1!$N79="K",(1*List1!$F79+80)*List1!$G79,0)</f>
        <v>0</v>
      </c>
      <c r="BT79" s="139">
        <f>IF(List1!$N79="L",(1*List1!$F79+80)*List1!$G79,0)</f>
        <v>0</v>
      </c>
      <c r="BU79" s="140">
        <f>IF(List1!$N79="FL",(1*List1!$F79)*List1!$G79,0)</f>
        <v>0</v>
      </c>
      <c r="BV79" s="123">
        <f>IF(List1!$N79="FP",List1!$F79*List1!$G79,0)</f>
        <v>0</v>
      </c>
      <c r="BW79" s="141">
        <f>IF(List1!$N79="DR",List1!$F79*List1!$G79,0)</f>
        <v>0</v>
      </c>
      <c r="BX79" s="122">
        <f>IF(List1!$N79="F",List1!$F79*List1!$G79,0)</f>
        <v>0</v>
      </c>
      <c r="BZ79" s="142">
        <f>((List1!$E79*List1!$F79)*List1!$G79)/1000000</f>
        <v>0</v>
      </c>
      <c r="CA79" s="143">
        <f>IF(List1!$J79=$D$40,1*BZ79,0)</f>
        <v>0</v>
      </c>
      <c r="CB79" s="143">
        <f>IF(List1!$J79=$D$41,1*BZ79,0)</f>
        <v>0</v>
      </c>
      <c r="CC79" s="143">
        <f>IF(List1!$J79=$D$42,1*BZ79,0)</f>
        <v>0</v>
      </c>
      <c r="CD79" s="143">
        <f>IF(List1!$J79=$D$43,1*BZ79,0)</f>
        <v>0</v>
      </c>
      <c r="CE79" s="143">
        <f>IF(List1!$J79=$D$44,1*BZ79,0)</f>
        <v>0</v>
      </c>
      <c r="CF79" s="126">
        <f>IF(List1!$J79=$D$45,1*BZ79,0)</f>
        <v>0</v>
      </c>
      <c r="CG79" s="143">
        <f>IF(List1!$J79=$D$46,1*BZ79,0)</f>
        <v>0</v>
      </c>
      <c r="CH79" s="143">
        <f>IF(List1!$J79=$D$47,1*BZ79,0)</f>
        <v>0</v>
      </c>
      <c r="CJ79" s="125">
        <f>IF(AH79&gt;0,1*List1!$G79,0)</f>
        <v>0</v>
      </c>
      <c r="CK79" s="115">
        <f>IF(AI79&gt;0,1*List1!$G79,0)</f>
        <v>0</v>
      </c>
      <c r="CL79" s="115">
        <f>IF(AJ79&gt;0,1*List1!$G79,0)</f>
        <v>0</v>
      </c>
      <c r="CM79" s="120">
        <f>IF(AK79&gt;0,1*List1!$G79,0)</f>
        <v>0</v>
      </c>
      <c r="CN79" s="24">
        <f>IF(AU79&gt;0,1*List1!$G79,0)</f>
        <v>0</v>
      </c>
      <c r="CO79" s="24">
        <f>IF(AV79&gt;0,1*List1!$G79,0)</f>
        <v>0</v>
      </c>
      <c r="CP79" s="24">
        <f>IF(AW79&gt;0,1*List1!$G79,0)</f>
        <v>0</v>
      </c>
      <c r="CQ79" s="24">
        <f>IF(AX79&gt;0,1*List1!$G79,0)</f>
        <v>0</v>
      </c>
      <c r="CR79" s="125">
        <f>IF(BH79&gt;0,1*List1!$G79,0)</f>
        <v>0</v>
      </c>
      <c r="CS79" s="115">
        <f>IF(BI79&gt;0,1*List1!$G79,0)</f>
        <v>0</v>
      </c>
      <c r="CT79" s="115">
        <f>IF(BJ79&gt;0,1*List1!$G79,0)</f>
        <v>0</v>
      </c>
      <c r="CU79" s="120">
        <f>IF(BK79&gt;0,1*List1!$G79,0)</f>
        <v>0</v>
      </c>
      <c r="CV79" s="24">
        <f>IF(BU79&gt;0,1*List1!$G79,0)</f>
        <v>0</v>
      </c>
      <c r="CW79" s="24">
        <f>IF(BV79&gt;0,1*List1!$G79,0)</f>
        <v>0</v>
      </c>
      <c r="CX79" s="24">
        <f>IF(BW79&gt;0,1*List1!$G79,0)</f>
        <v>0</v>
      </c>
      <c r="CY79" s="149">
        <f>IF(BX79&gt;0,1*List1!$G79,0)</f>
        <v>0</v>
      </c>
      <c r="CZ79" s="24"/>
    </row>
    <row r="80" spans="2:104" ht="19.5" customHeight="1" thickBot="1">
      <c r="B80" s="146">
        <v>25</v>
      </c>
      <c r="C80" s="226">
        <f t="shared" si="4"/>
        <v>0</v>
      </c>
      <c r="D80" s="179"/>
      <c r="E80" s="256"/>
      <c r="F80" s="256"/>
      <c r="G80" s="180"/>
      <c r="H80" s="181"/>
      <c r="I80" s="178"/>
      <c r="J80" s="175"/>
      <c r="K80" s="177"/>
      <c r="L80" s="177"/>
      <c r="M80" s="177"/>
      <c r="N80" s="177"/>
      <c r="O80" s="428">
        <v>0</v>
      </c>
      <c r="P80" s="469"/>
      <c r="Q80" s="470"/>
      <c r="R80" s="470"/>
      <c r="S80" s="470"/>
      <c r="T80" s="470"/>
      <c r="U80" s="470"/>
      <c r="V80" s="471"/>
      <c r="W80" s="13"/>
      <c r="X80" s="151"/>
      <c r="Y80" s="135">
        <f>IF(List1!$K80="A",(1*List1!$E80+80)*List1!$G80,0)</f>
        <v>0</v>
      </c>
      <c r="Z80" s="135">
        <f>IF(List1!$K80="B",(1*List1!$E80+80)*List1!$G80,0)</f>
        <v>0</v>
      </c>
      <c r="AA80" s="135">
        <f>IF(List1!$K80="C",(1*List1!$E80+80)*List1!$G80,0)</f>
        <v>0</v>
      </c>
      <c r="AB80" s="135">
        <f>IF(List1!$K80="D",(1*List1!$E80+80)*List1!$G80,0)</f>
        <v>0</v>
      </c>
      <c r="AC80" s="135">
        <f>IF(List1!$K80="E",(1*List1!$E80+70)*List1!$G80,0)</f>
        <v>0</v>
      </c>
      <c r="AD80" s="135">
        <f>IF(List1!$K80="G",(1*List1!$E80+80)*List1!$G80,0)</f>
        <v>0</v>
      </c>
      <c r="AE80" s="135">
        <f>IF(List1!$K80="J",(1*List1!$E80+80)*List1!$G80,0)</f>
        <v>0</v>
      </c>
      <c r="AF80" s="135">
        <f>IF(List1!$K80="K",(1*List1!$E80+80)*List1!$G80,0)</f>
        <v>0</v>
      </c>
      <c r="AG80" s="135">
        <f>IF(List1!$K80="L",(1*List1!$E80+80)*List1!$G80,0)</f>
        <v>0</v>
      </c>
      <c r="AH80" s="136">
        <f>IF(List1!$K80="FL",(1*List1!$E80)*List1!$G80,0)</f>
        <v>0</v>
      </c>
      <c r="AI80" s="136">
        <f>IF(List1!$K80="FP",List1!$E80*List1!$G80,0)</f>
        <v>0</v>
      </c>
      <c r="AJ80" s="136">
        <f>IF(List1!$K80="DR",List1!$E80*List1!$G80,0)</f>
        <v>0</v>
      </c>
      <c r="AK80" s="136">
        <f>IF(List1!$K80="F",List1!$E80*List1!$G80,0)</f>
        <v>0</v>
      </c>
      <c r="AL80" s="137">
        <f>IF(List1!$L80="A",(1*List1!$E80+80)*List1!$G80,0)</f>
        <v>0</v>
      </c>
      <c r="AM80" s="137">
        <f>IF(List1!$L80="B",(1*List1!$E80+80)*List1!$G80,0)</f>
        <v>0</v>
      </c>
      <c r="AN80" s="137">
        <f>IF(List1!$L80="C",(1*List1!$E80+80)*List1!$G80,0)</f>
        <v>0</v>
      </c>
      <c r="AO80" s="137">
        <f>IF(List1!$L80="D",(1*List1!$E80+80)*List1!$G80,0)</f>
        <v>0</v>
      </c>
      <c r="AP80" s="137">
        <f>IF(List1!$L80="E",(1*List1!$E80+80)*List1!$G80,0)</f>
        <v>0</v>
      </c>
      <c r="AQ80" s="137">
        <f>IF(List1!$L80="G",(1*List1!$E80+80)*List1!$G80,0)</f>
        <v>0</v>
      </c>
      <c r="AR80" s="137">
        <f>IF(List1!$L80="J",(1*List1!$E80+80)*List1!$G80,0)</f>
        <v>0</v>
      </c>
      <c r="AS80" s="137">
        <f>IF(List1!$L80="K",(1*List1!$E80+80)*List1!$G80,0)</f>
        <v>0</v>
      </c>
      <c r="AT80" s="137">
        <f>IF(List1!$L80="L",(1*List1!$E80+80)*List1!$G80,0)</f>
        <v>0</v>
      </c>
      <c r="AU80" s="138">
        <f>IF(List1!$L80="FL",(1*List1!$E80)*List1!$G80,0)</f>
        <v>0</v>
      </c>
      <c r="AV80" s="138">
        <f>IF(List1!$L80="FP",List1!$E80*List1!$G80,0)</f>
        <v>0</v>
      </c>
      <c r="AW80" s="138">
        <f>IF(List1!$L80="DR",List1!$E80*List1!$G80,0)</f>
        <v>0</v>
      </c>
      <c r="AX80" s="138">
        <f>IF(List1!$L80="F",List1!$E80*List1!$G80,0)</f>
        <v>0</v>
      </c>
      <c r="AY80" s="135">
        <f>IF(List1!$M80="A",(1*List1!$F80+80)*List1!$G80,0)</f>
        <v>0</v>
      </c>
      <c r="AZ80" s="135">
        <f>IF(List1!$M80="B",(1*List1!$F80+80)*List1!$G80,0)</f>
        <v>0</v>
      </c>
      <c r="BA80" s="135">
        <f>IF(List1!$M80="C",(1*List1!$F80+80)*List1!$G80,0)</f>
        <v>0</v>
      </c>
      <c r="BB80" s="135">
        <f>IF(List1!$M80="D",(1*List1!$F80+80)*List1!$G80,0)</f>
        <v>0</v>
      </c>
      <c r="BC80" s="135">
        <f>IF(List1!$M80="E",(1*List1!$F80+80)*List1!$G80,0)</f>
        <v>0</v>
      </c>
      <c r="BD80" s="135">
        <f>IF(List1!$M80="G",(1*List1!$F80+80)*List1!$G80,0)</f>
        <v>0</v>
      </c>
      <c r="BE80" s="135">
        <f>IF(List1!$M80="J",(1*List1!$F80+80)*List1!$G80,0)</f>
        <v>0</v>
      </c>
      <c r="BF80" s="135">
        <f>IF(List1!$M80="K",(1*List1!$F80+80)*List1!$G80,0)</f>
        <v>0</v>
      </c>
      <c r="BG80" s="135">
        <f>IF(List1!$M80="L",(1*List1!$F80+80)*List1!$G80,0)</f>
        <v>0</v>
      </c>
      <c r="BH80" s="136">
        <f>IF(List1!$M80="FL",(1*List1!$F80)*List1!$G80,0)</f>
        <v>0</v>
      </c>
      <c r="BI80" s="136">
        <f>IF(List1!$M80="FP",List1!$F80*List1!$G80,0)</f>
        <v>0</v>
      </c>
      <c r="BJ80" s="136">
        <f>IF(List1!$M80="DR",List1!$F80*List1!$G80,0)</f>
        <v>0</v>
      </c>
      <c r="BK80" s="136">
        <f>IF(List1!$M80="F",List1!$F80*List1!$G80,0)</f>
        <v>0</v>
      </c>
      <c r="BL80" s="139">
        <f>IF(List1!$N80="A",(1*List1!$F80+80)*List1!$G80,0)</f>
        <v>0</v>
      </c>
      <c r="BM80" s="139">
        <f>IF(List1!$N80="B",(1*List1!$F80+80)*List1!$G80,0)</f>
        <v>0</v>
      </c>
      <c r="BN80" s="139">
        <f>IF(List1!$N80="C",(1*List1!$F80+80)*List1!$G80,0)</f>
        <v>0</v>
      </c>
      <c r="BO80" s="139">
        <f>IF(List1!$N80="D",(1*List1!$F80+80)*List1!$G80,0)</f>
        <v>0</v>
      </c>
      <c r="BP80" s="139">
        <f>IF(List1!$N80="E",(1*List1!$F80+80)*List1!$G80,0)</f>
        <v>0</v>
      </c>
      <c r="BQ80" s="139">
        <f>IF(List1!$N80="G",(1*List1!$F80+80)*List1!$G80,0)</f>
        <v>0</v>
      </c>
      <c r="BR80" s="139">
        <f>IF(List1!$N80="J",(1*List1!$F80+80)*List1!$G80,0)</f>
        <v>0</v>
      </c>
      <c r="BS80" s="139">
        <f>IF(List1!$N80="K",(1*List1!$F80+80)*List1!$G80,0)</f>
        <v>0</v>
      </c>
      <c r="BT80" s="139">
        <f>IF(List1!$N80="L",(1*List1!$F80+80)*List1!$G80,0)</f>
        <v>0</v>
      </c>
      <c r="BU80" s="140">
        <f>IF(List1!$N80="FL",(1*List1!$F80)*List1!$G80,0)</f>
        <v>0</v>
      </c>
      <c r="BV80" s="123">
        <f>IF(List1!$N80="FP",List1!$F80*List1!$G80,0)</f>
        <v>0</v>
      </c>
      <c r="BW80" s="141">
        <f>IF(List1!$N80="DR",List1!$F80*List1!$G80,0)</f>
        <v>0</v>
      </c>
      <c r="BX80" s="122">
        <f>IF(List1!$N80="F",List1!$F80*List1!$G80,0)</f>
        <v>0</v>
      </c>
      <c r="BZ80" s="142">
        <f>((List1!$E80*List1!$F80)*List1!$G80)/1000000</f>
        <v>0</v>
      </c>
      <c r="CA80" s="143">
        <f>IF(List1!$J80=$D$40,1*BZ80,0)</f>
        <v>0</v>
      </c>
      <c r="CB80" s="143">
        <f>IF(List1!$J80=$D$41,1*BZ80,0)</f>
        <v>0</v>
      </c>
      <c r="CC80" s="143">
        <f>IF(List1!$J80=$D$42,1*BZ80,0)</f>
        <v>0</v>
      </c>
      <c r="CD80" s="143">
        <f>IF(List1!$J80=$D$43,1*BZ80,0)</f>
        <v>0</v>
      </c>
      <c r="CE80" s="143">
        <f>IF(List1!$J80=$D$44,1*BZ80,0)</f>
        <v>0</v>
      </c>
      <c r="CF80" s="126">
        <f>IF(List1!$J80=$D$45,1*BZ80,0)</f>
        <v>0</v>
      </c>
      <c r="CG80" s="143">
        <f>IF(List1!$J80=$D$46,1*BZ80,0)</f>
        <v>0</v>
      </c>
      <c r="CH80" s="143">
        <f>IF(List1!$J80=$D$47,1*BZ80,0)</f>
        <v>0</v>
      </c>
      <c r="CJ80" s="125">
        <f>IF(AH80&gt;0,1*List1!$G80,0)</f>
        <v>0</v>
      </c>
      <c r="CK80" s="115">
        <f>IF(AI80&gt;0,1*List1!$G80,0)</f>
        <v>0</v>
      </c>
      <c r="CL80" s="115">
        <f>IF(AJ80&gt;0,1*List1!$G80,0)</f>
        <v>0</v>
      </c>
      <c r="CM80" s="120">
        <f>IF(AK80&gt;0,1*List1!$G80,0)</f>
        <v>0</v>
      </c>
      <c r="CN80" s="24">
        <f>IF(AU80&gt;0,1*List1!$G80,0)</f>
        <v>0</v>
      </c>
      <c r="CO80" s="24">
        <f>IF(AV80&gt;0,1*List1!$G80,0)</f>
        <v>0</v>
      </c>
      <c r="CP80" s="24">
        <f>IF(AW80&gt;0,1*List1!$G80,0)</f>
        <v>0</v>
      </c>
      <c r="CQ80" s="24">
        <f>IF(AX80&gt;0,1*List1!$G80,0)</f>
        <v>0</v>
      </c>
      <c r="CR80" s="125">
        <f>IF(BH80&gt;0,1*List1!$G80,0)</f>
        <v>0</v>
      </c>
      <c r="CS80" s="115">
        <f>IF(BI80&gt;0,1*List1!$G80,0)</f>
        <v>0</v>
      </c>
      <c r="CT80" s="115">
        <f>IF(BJ80&gt;0,1*List1!$G80,0)</f>
        <v>0</v>
      </c>
      <c r="CU80" s="120">
        <f>IF(BK80&gt;0,1*List1!$G80,0)</f>
        <v>0</v>
      </c>
      <c r="CV80" s="24">
        <f>IF(BU80&gt;0,1*List1!$G80,0)</f>
        <v>0</v>
      </c>
      <c r="CW80" s="24">
        <f>IF(BV80&gt;0,1*List1!$G80,0)</f>
        <v>0</v>
      </c>
      <c r="CX80" s="24">
        <f>IF(BW80&gt;0,1*List1!$G80,0)</f>
        <v>0</v>
      </c>
      <c r="CY80" s="149">
        <f>IF(BX80&gt;0,1*List1!$G80,0)</f>
        <v>0</v>
      </c>
      <c r="CZ80" s="24"/>
    </row>
    <row r="81" spans="2:104" ht="19.5" customHeight="1" thickBot="1">
      <c r="B81" s="150">
        <v>26</v>
      </c>
      <c r="C81" s="226">
        <f t="shared" si="4"/>
        <v>0</v>
      </c>
      <c r="D81" s="179"/>
      <c r="E81" s="255"/>
      <c r="F81" s="255"/>
      <c r="G81" s="175"/>
      <c r="H81" s="181"/>
      <c r="I81" s="178"/>
      <c r="J81" s="175"/>
      <c r="K81" s="177"/>
      <c r="L81" s="177"/>
      <c r="M81" s="177"/>
      <c r="N81" s="177"/>
      <c r="O81" s="428">
        <v>0</v>
      </c>
      <c r="P81" s="469"/>
      <c r="Q81" s="470"/>
      <c r="R81" s="470"/>
      <c r="S81" s="470"/>
      <c r="T81" s="470"/>
      <c r="U81" s="470"/>
      <c r="V81" s="471"/>
      <c r="W81" s="13"/>
      <c r="X81" s="151"/>
      <c r="Y81" s="135">
        <f>IF(List1!$K81="A",(1*List1!$E81+80)*List1!$G81,0)</f>
        <v>0</v>
      </c>
      <c r="Z81" s="135">
        <f>IF(List1!$K81="B",(1*List1!$E81+80)*List1!$G81,0)</f>
        <v>0</v>
      </c>
      <c r="AA81" s="135">
        <f>IF(List1!$K81="C",(1*List1!$E81+80)*List1!$G81,0)</f>
        <v>0</v>
      </c>
      <c r="AB81" s="135">
        <f>IF(List1!$K81="D",(1*List1!$E81+80)*List1!$G81,0)</f>
        <v>0</v>
      </c>
      <c r="AC81" s="135">
        <f>IF(List1!$K81="E",(1*List1!$E81+70)*List1!$G81,0)</f>
        <v>0</v>
      </c>
      <c r="AD81" s="135">
        <f>IF(List1!$K81="G",(1*List1!$E81+80)*List1!$G81,0)</f>
        <v>0</v>
      </c>
      <c r="AE81" s="135">
        <f>IF(List1!$K81="J",(1*List1!$E81+80)*List1!$G81,0)</f>
        <v>0</v>
      </c>
      <c r="AF81" s="135">
        <f>IF(List1!$K81="K",(1*List1!$E81+80)*List1!$G81,0)</f>
        <v>0</v>
      </c>
      <c r="AG81" s="135">
        <f>IF(List1!$K81="L",(1*List1!$E81+80)*List1!$G81,0)</f>
        <v>0</v>
      </c>
      <c r="AH81" s="136">
        <f>IF(List1!$K81="FL",(1*List1!$E81)*List1!$G81,0)</f>
        <v>0</v>
      </c>
      <c r="AI81" s="136">
        <f>IF(List1!$K81="FP",List1!$E81*List1!$G81,0)</f>
        <v>0</v>
      </c>
      <c r="AJ81" s="136">
        <f>IF(List1!$K81="DR",List1!$E81*List1!$G81,0)</f>
        <v>0</v>
      </c>
      <c r="AK81" s="136">
        <f>IF(List1!$K81="F",List1!$E81*List1!$G81,0)</f>
        <v>0</v>
      </c>
      <c r="AL81" s="137">
        <f>IF(List1!$L81="A",(1*List1!$E81+80)*List1!$G81,0)</f>
        <v>0</v>
      </c>
      <c r="AM81" s="137">
        <f>IF(List1!$L81="B",(1*List1!$E81+80)*List1!$G81,0)</f>
        <v>0</v>
      </c>
      <c r="AN81" s="137">
        <f>IF(List1!$L81="C",(1*List1!$E81+80)*List1!$G81,0)</f>
        <v>0</v>
      </c>
      <c r="AO81" s="137">
        <f>IF(List1!$L81="D",(1*List1!$E81+80)*List1!$G81,0)</f>
        <v>0</v>
      </c>
      <c r="AP81" s="137">
        <f>IF(List1!$L81="E",(1*List1!$E81+80)*List1!$G81,0)</f>
        <v>0</v>
      </c>
      <c r="AQ81" s="137">
        <f>IF(List1!$L81="G",(1*List1!$E81+80)*List1!$G81,0)</f>
        <v>0</v>
      </c>
      <c r="AR81" s="137">
        <f>IF(List1!$L81="J",(1*List1!$E81+80)*List1!$G81,0)</f>
        <v>0</v>
      </c>
      <c r="AS81" s="137">
        <f>IF(List1!$L81="K",(1*List1!$E81+80)*List1!$G81,0)</f>
        <v>0</v>
      </c>
      <c r="AT81" s="137">
        <f>IF(List1!$L81="L",(1*List1!$E81+80)*List1!$G81,0)</f>
        <v>0</v>
      </c>
      <c r="AU81" s="138">
        <f>IF(List1!$L81="FL",(1*List1!$E81)*List1!$G81,0)</f>
        <v>0</v>
      </c>
      <c r="AV81" s="138">
        <f>IF(List1!$L81="FP",List1!$E81*List1!$G81,0)</f>
        <v>0</v>
      </c>
      <c r="AW81" s="138">
        <f>IF(List1!$L81="DR",List1!$E81*List1!$G81,0)</f>
        <v>0</v>
      </c>
      <c r="AX81" s="138">
        <f>IF(List1!$L81="F",List1!$E81*List1!$G81,0)</f>
        <v>0</v>
      </c>
      <c r="AY81" s="135">
        <f>IF(List1!$M81="A",(1*List1!$F81+80)*List1!$G81,0)</f>
        <v>0</v>
      </c>
      <c r="AZ81" s="135">
        <f>IF(List1!$M81="B",(1*List1!$F81+80)*List1!$G81,0)</f>
        <v>0</v>
      </c>
      <c r="BA81" s="135">
        <f>IF(List1!$M81="C",(1*List1!$F81+80)*List1!$G81,0)</f>
        <v>0</v>
      </c>
      <c r="BB81" s="135">
        <f>IF(List1!$M81="D",(1*List1!$F81+80)*List1!$G81,0)</f>
        <v>0</v>
      </c>
      <c r="BC81" s="135">
        <f>IF(List1!$M81="E",(1*List1!$F81+80)*List1!$G81,0)</f>
        <v>0</v>
      </c>
      <c r="BD81" s="135">
        <f>IF(List1!$M81="G",(1*List1!$F81+80)*List1!$G81,0)</f>
        <v>0</v>
      </c>
      <c r="BE81" s="135">
        <f>IF(List1!$M81="J",(1*List1!$F81+80)*List1!$G81,0)</f>
        <v>0</v>
      </c>
      <c r="BF81" s="135">
        <f>IF(List1!$M81="K",(1*List1!$F81+80)*List1!$G81,0)</f>
        <v>0</v>
      </c>
      <c r="BG81" s="135">
        <f>IF(List1!$M81="L",(1*List1!$F81+80)*List1!$G81,0)</f>
        <v>0</v>
      </c>
      <c r="BH81" s="136">
        <f>IF(List1!$M81="FL",(1*List1!$F81)*List1!$G81,0)</f>
        <v>0</v>
      </c>
      <c r="BI81" s="136">
        <f>IF(List1!$M81="FP",List1!$F81*List1!$G81,0)</f>
        <v>0</v>
      </c>
      <c r="BJ81" s="136">
        <f>IF(List1!$M81="DR",List1!$F81*List1!$G81,0)</f>
        <v>0</v>
      </c>
      <c r="BK81" s="136">
        <f>IF(List1!$M81="F",List1!$F81*List1!$G81,0)</f>
        <v>0</v>
      </c>
      <c r="BL81" s="139">
        <f>IF(List1!$N81="A",(1*List1!$F81+80)*List1!$G81,0)</f>
        <v>0</v>
      </c>
      <c r="BM81" s="139">
        <f>IF(List1!$N81="B",(1*List1!$F81+80)*List1!$G81,0)</f>
        <v>0</v>
      </c>
      <c r="BN81" s="139">
        <f>IF(List1!$N81="C",(1*List1!$F81+80)*List1!$G81,0)</f>
        <v>0</v>
      </c>
      <c r="BO81" s="139">
        <f>IF(List1!$N81="D",(1*List1!$F81+80)*List1!$G81,0)</f>
        <v>0</v>
      </c>
      <c r="BP81" s="139">
        <f>IF(List1!$N81="E",(1*List1!$F81+80)*List1!$G81,0)</f>
        <v>0</v>
      </c>
      <c r="BQ81" s="139">
        <f>IF(List1!$N81="G",(1*List1!$F81+80)*List1!$G81,0)</f>
        <v>0</v>
      </c>
      <c r="BR81" s="139">
        <f>IF(List1!$N81="J",(1*List1!$F81+80)*List1!$G81,0)</f>
        <v>0</v>
      </c>
      <c r="BS81" s="139">
        <f>IF(List1!$N81="K",(1*List1!$F81+80)*List1!$G81,0)</f>
        <v>0</v>
      </c>
      <c r="BT81" s="139">
        <f>IF(List1!$N81="L",(1*List1!$F81+80)*List1!$G81,0)</f>
        <v>0</v>
      </c>
      <c r="BU81" s="140">
        <f>IF(List1!$N81="FL",(1*List1!$F81)*List1!$G81,0)</f>
        <v>0</v>
      </c>
      <c r="BV81" s="123">
        <f>IF(List1!$N81="FP",List1!$F81*List1!$G81,0)</f>
        <v>0</v>
      </c>
      <c r="BW81" s="141">
        <f>IF(List1!$N81="DR",List1!$F81*List1!$G81,0)</f>
        <v>0</v>
      </c>
      <c r="BX81" s="122">
        <f>IF(List1!$N81="F",List1!$F81*List1!$G81,0)</f>
        <v>0</v>
      </c>
      <c r="BZ81" s="142">
        <f>((List1!$E81*List1!$F81)*List1!$G81)/1000000</f>
        <v>0</v>
      </c>
      <c r="CA81" s="143">
        <f>IF(List1!$J81=$D$40,1*BZ81,0)</f>
        <v>0</v>
      </c>
      <c r="CB81" s="143">
        <f>IF(List1!$J81=$D$41,1*BZ81,0)</f>
        <v>0</v>
      </c>
      <c r="CC81" s="143">
        <f>IF(List1!$J81=$D$42,1*BZ81,0)</f>
        <v>0</v>
      </c>
      <c r="CD81" s="143">
        <f>IF(List1!$J81=$D$43,1*BZ81,0)</f>
        <v>0</v>
      </c>
      <c r="CE81" s="143">
        <f>IF(List1!$J81=$D$44,1*BZ81,0)</f>
        <v>0</v>
      </c>
      <c r="CF81" s="126">
        <f>IF(List1!$J81=$D$45,1*BZ81,0)</f>
        <v>0</v>
      </c>
      <c r="CG81" s="143">
        <f>IF(List1!$J81=$D$46,1*BZ81,0)</f>
        <v>0</v>
      </c>
      <c r="CH81" s="143">
        <f>IF(List1!$J81=$D$47,1*BZ81,0)</f>
        <v>0</v>
      </c>
      <c r="CJ81" s="125">
        <f>IF(AH81&gt;0,1*List1!$G81,0)</f>
        <v>0</v>
      </c>
      <c r="CK81" s="115">
        <f>IF(AI81&gt;0,1*List1!$G81,0)</f>
        <v>0</v>
      </c>
      <c r="CL81" s="115">
        <f>IF(AJ81&gt;0,1*List1!$G81,0)</f>
        <v>0</v>
      </c>
      <c r="CM81" s="120">
        <f>IF(AK81&gt;0,1*List1!$G81,0)</f>
        <v>0</v>
      </c>
      <c r="CN81" s="24">
        <f>IF(AU81&gt;0,1*List1!$G81,0)</f>
        <v>0</v>
      </c>
      <c r="CO81" s="24">
        <f>IF(AV81&gt;0,1*List1!$G81,0)</f>
        <v>0</v>
      </c>
      <c r="CP81" s="24">
        <f>IF(AW81&gt;0,1*List1!$G81,0)</f>
        <v>0</v>
      </c>
      <c r="CQ81" s="24">
        <f>IF(AX81&gt;0,1*List1!$G81,0)</f>
        <v>0</v>
      </c>
      <c r="CR81" s="125">
        <f>IF(BH81&gt;0,1*List1!$G81,0)</f>
        <v>0</v>
      </c>
      <c r="CS81" s="115">
        <f>IF(BI81&gt;0,1*List1!$G81,0)</f>
        <v>0</v>
      </c>
      <c r="CT81" s="115">
        <f>IF(BJ81&gt;0,1*List1!$G81,0)</f>
        <v>0</v>
      </c>
      <c r="CU81" s="120">
        <f>IF(BK81&gt;0,1*List1!$G81,0)</f>
        <v>0</v>
      </c>
      <c r="CV81" s="24">
        <f>IF(BU81&gt;0,1*List1!$G81,0)</f>
        <v>0</v>
      </c>
      <c r="CW81" s="24">
        <f>IF(BV81&gt;0,1*List1!$G81,0)</f>
        <v>0</v>
      </c>
      <c r="CX81" s="24">
        <f>IF(BW81&gt;0,1*List1!$G81,0)</f>
        <v>0</v>
      </c>
      <c r="CY81" s="149">
        <f>IF(BX81&gt;0,1*List1!$G81,0)</f>
        <v>0</v>
      </c>
      <c r="CZ81" s="24"/>
    </row>
    <row r="82" spans="2:104" ht="19.5" customHeight="1" thickBot="1">
      <c r="B82" s="150">
        <v>27</v>
      </c>
      <c r="C82" s="226">
        <f t="shared" si="4"/>
        <v>0</v>
      </c>
      <c r="D82" s="179"/>
      <c r="E82" s="256"/>
      <c r="F82" s="256"/>
      <c r="G82" s="180"/>
      <c r="H82" s="181"/>
      <c r="I82" s="178"/>
      <c r="J82" s="175"/>
      <c r="K82" s="177"/>
      <c r="L82" s="177"/>
      <c r="M82" s="177"/>
      <c r="N82" s="177"/>
      <c r="O82" s="428">
        <v>0</v>
      </c>
      <c r="P82" s="469"/>
      <c r="Q82" s="470"/>
      <c r="R82" s="470"/>
      <c r="S82" s="470"/>
      <c r="T82" s="470"/>
      <c r="U82" s="470"/>
      <c r="V82" s="471"/>
      <c r="W82" s="13"/>
      <c r="X82" s="151"/>
      <c r="Y82" s="135">
        <f>IF(List1!$K82="A",(1*List1!$E82+80)*List1!$G82,0)</f>
        <v>0</v>
      </c>
      <c r="Z82" s="135">
        <f>IF(List1!$K82="B",(1*List1!$E82+80)*List1!$G82,0)</f>
        <v>0</v>
      </c>
      <c r="AA82" s="135">
        <f>IF(List1!$K82="C",(1*List1!$E82+80)*List1!$G82,0)</f>
        <v>0</v>
      </c>
      <c r="AB82" s="135">
        <f>IF(List1!$K82="D",(1*List1!$E82+80)*List1!$G82,0)</f>
        <v>0</v>
      </c>
      <c r="AC82" s="135">
        <f>IF(List1!$K82="E",(1*List1!$E82+70)*List1!$G82,0)</f>
        <v>0</v>
      </c>
      <c r="AD82" s="135">
        <f>IF(List1!$K82="G",(1*List1!$E82+80)*List1!$G82,0)</f>
        <v>0</v>
      </c>
      <c r="AE82" s="135">
        <f>IF(List1!$K82="J",(1*List1!$E82+80)*List1!$G82,0)</f>
        <v>0</v>
      </c>
      <c r="AF82" s="135">
        <f>IF(List1!$K82="K",(1*List1!$E82+80)*List1!$G82,0)</f>
        <v>0</v>
      </c>
      <c r="AG82" s="135">
        <f>IF(List1!$K82="L",(1*List1!$E82+80)*List1!$G82,0)</f>
        <v>0</v>
      </c>
      <c r="AH82" s="136">
        <f>IF(List1!$K82="FL",(1*List1!$E82)*List1!$G82,0)</f>
        <v>0</v>
      </c>
      <c r="AI82" s="136">
        <f>IF(List1!$K82="FP",List1!$E82*List1!$G82,0)</f>
        <v>0</v>
      </c>
      <c r="AJ82" s="136">
        <f>IF(List1!$K82="DR",List1!$E82*List1!$G82,0)</f>
        <v>0</v>
      </c>
      <c r="AK82" s="136">
        <f>IF(List1!$K82="F",List1!$E82*List1!$G82,0)</f>
        <v>0</v>
      </c>
      <c r="AL82" s="137">
        <f>IF(List1!$L82="A",(1*List1!$E82+80)*List1!$G82,0)</f>
        <v>0</v>
      </c>
      <c r="AM82" s="137">
        <f>IF(List1!$L82="B",(1*List1!$E82+80)*List1!$G82,0)</f>
        <v>0</v>
      </c>
      <c r="AN82" s="137">
        <f>IF(List1!$L82="C",(1*List1!$E82+80)*List1!$G82,0)</f>
        <v>0</v>
      </c>
      <c r="AO82" s="137">
        <f>IF(List1!$L82="D",(1*List1!$E82+80)*List1!$G82,0)</f>
        <v>0</v>
      </c>
      <c r="AP82" s="137">
        <f>IF(List1!$L82="E",(1*List1!$E82+80)*List1!$G82,0)</f>
        <v>0</v>
      </c>
      <c r="AQ82" s="137">
        <f>IF(List1!$L82="G",(1*List1!$E82+80)*List1!$G82,0)</f>
        <v>0</v>
      </c>
      <c r="AR82" s="137">
        <f>IF(List1!$L82="J",(1*List1!$E82+80)*List1!$G82,0)</f>
        <v>0</v>
      </c>
      <c r="AS82" s="137">
        <f>IF(List1!$L82="K",(1*List1!$E82+80)*List1!$G82,0)</f>
        <v>0</v>
      </c>
      <c r="AT82" s="137">
        <f>IF(List1!$L82="L",(1*List1!$E82+80)*List1!$G82,0)</f>
        <v>0</v>
      </c>
      <c r="AU82" s="138">
        <f>IF(List1!$L82="FL",(1*List1!$E82)*List1!$G82,0)</f>
        <v>0</v>
      </c>
      <c r="AV82" s="138">
        <f>IF(List1!$L82="FP",List1!$E82*List1!$G82,0)</f>
        <v>0</v>
      </c>
      <c r="AW82" s="138">
        <f>IF(List1!$L82="DR",List1!$E82*List1!$G82,0)</f>
        <v>0</v>
      </c>
      <c r="AX82" s="138">
        <f>IF(List1!$L82="F",List1!$E82*List1!$G82,0)</f>
        <v>0</v>
      </c>
      <c r="AY82" s="135">
        <f>IF(List1!$M82="A",(1*List1!$F82+80)*List1!$G82,0)</f>
        <v>0</v>
      </c>
      <c r="AZ82" s="135">
        <f>IF(List1!$M82="B",(1*List1!$F82+80)*List1!$G82,0)</f>
        <v>0</v>
      </c>
      <c r="BA82" s="135">
        <f>IF(List1!$M82="C",(1*List1!$F82+80)*List1!$G82,0)</f>
        <v>0</v>
      </c>
      <c r="BB82" s="135">
        <f>IF(List1!$M82="D",(1*List1!$F82+80)*List1!$G82,0)</f>
        <v>0</v>
      </c>
      <c r="BC82" s="135">
        <f>IF(List1!$M82="E",(1*List1!$F82+80)*List1!$G82,0)</f>
        <v>0</v>
      </c>
      <c r="BD82" s="135">
        <f>IF(List1!$M82="G",(1*List1!$F82+80)*List1!$G82,0)</f>
        <v>0</v>
      </c>
      <c r="BE82" s="135">
        <f>IF(List1!$M82="J",(1*List1!$F82+80)*List1!$G82,0)</f>
        <v>0</v>
      </c>
      <c r="BF82" s="135">
        <f>IF(List1!$M82="K",(1*List1!$F82+80)*List1!$G82,0)</f>
        <v>0</v>
      </c>
      <c r="BG82" s="135">
        <f>IF(List1!$M82="L",(1*List1!$F82+80)*List1!$G82,0)</f>
        <v>0</v>
      </c>
      <c r="BH82" s="136">
        <f>IF(List1!$M82="FL",(1*List1!$F82)*List1!$G82,0)</f>
        <v>0</v>
      </c>
      <c r="BI82" s="136">
        <f>IF(List1!$M82="FP",List1!$F82*List1!$G82,0)</f>
        <v>0</v>
      </c>
      <c r="BJ82" s="136">
        <f>IF(List1!$M82="DR",List1!$F82*List1!$G82,0)</f>
        <v>0</v>
      </c>
      <c r="BK82" s="136">
        <f>IF(List1!$M82="F",List1!$F82*List1!$G82,0)</f>
        <v>0</v>
      </c>
      <c r="BL82" s="139">
        <f>IF(List1!$N82="A",(1*List1!$F82+80)*List1!$G82,0)</f>
        <v>0</v>
      </c>
      <c r="BM82" s="139">
        <f>IF(List1!$N82="B",(1*List1!$F82+80)*List1!$G82,0)</f>
        <v>0</v>
      </c>
      <c r="BN82" s="139">
        <f>IF(List1!$N82="C",(1*List1!$F82+80)*List1!$G82,0)</f>
        <v>0</v>
      </c>
      <c r="BO82" s="139">
        <f>IF(List1!$N82="D",(1*List1!$F82+80)*List1!$G82,0)</f>
        <v>0</v>
      </c>
      <c r="BP82" s="139">
        <f>IF(List1!$N82="E",(1*List1!$F82+80)*List1!$G82,0)</f>
        <v>0</v>
      </c>
      <c r="BQ82" s="139">
        <f>IF(List1!$N82="G",(1*List1!$F82+80)*List1!$G82,0)</f>
        <v>0</v>
      </c>
      <c r="BR82" s="139">
        <f>IF(List1!$N82="J",(1*List1!$F82+80)*List1!$G82,0)</f>
        <v>0</v>
      </c>
      <c r="BS82" s="139">
        <f>IF(List1!$N82="K",(1*List1!$F82+80)*List1!$G82,0)</f>
        <v>0</v>
      </c>
      <c r="BT82" s="139">
        <f>IF(List1!$N82="L",(1*List1!$F82+80)*List1!$G82,0)</f>
        <v>0</v>
      </c>
      <c r="BU82" s="140">
        <f>IF(List1!$N82="FL",(1*List1!$F82)*List1!$G82,0)</f>
        <v>0</v>
      </c>
      <c r="BV82" s="123">
        <f>IF(List1!$N82="FP",List1!$F82*List1!$G82,0)</f>
        <v>0</v>
      </c>
      <c r="BW82" s="141">
        <f>IF(List1!$N82="DR",List1!$F82*List1!$G82,0)</f>
        <v>0</v>
      </c>
      <c r="BX82" s="122">
        <f>IF(List1!$N82="F",List1!$F82*List1!$G82,0)</f>
        <v>0</v>
      </c>
      <c r="BZ82" s="142">
        <f>((List1!$E82*List1!$F82)*List1!$G82)/1000000</f>
        <v>0</v>
      </c>
      <c r="CA82" s="143">
        <f>IF(List1!$J82=$D$40,1*BZ82,0)</f>
        <v>0</v>
      </c>
      <c r="CB82" s="143">
        <f>IF(List1!$J82=$D$41,1*BZ82,0)</f>
        <v>0</v>
      </c>
      <c r="CC82" s="143">
        <f>IF(List1!$J82=$D$42,1*BZ82,0)</f>
        <v>0</v>
      </c>
      <c r="CD82" s="143">
        <f>IF(List1!$J82=$D$43,1*BZ82,0)</f>
        <v>0</v>
      </c>
      <c r="CE82" s="143">
        <f>IF(List1!$J82=$D$44,1*BZ82,0)</f>
        <v>0</v>
      </c>
      <c r="CF82" s="126">
        <f>IF(List1!$J82=$D$45,1*BZ82,0)</f>
        <v>0</v>
      </c>
      <c r="CG82" s="143">
        <f>IF(List1!$J82=$D$46,1*BZ82,0)</f>
        <v>0</v>
      </c>
      <c r="CH82" s="143">
        <f>IF(List1!$J82=$D$47,1*BZ82,0)</f>
        <v>0</v>
      </c>
      <c r="CJ82" s="125">
        <f>IF(AH82&gt;0,1*List1!$G82,0)</f>
        <v>0</v>
      </c>
      <c r="CK82" s="115">
        <f>IF(AI82&gt;0,1*List1!$G82,0)</f>
        <v>0</v>
      </c>
      <c r="CL82" s="115">
        <f>IF(AJ82&gt;0,1*List1!$G82,0)</f>
        <v>0</v>
      </c>
      <c r="CM82" s="120">
        <f>IF(AK82&gt;0,1*List1!$G82,0)</f>
        <v>0</v>
      </c>
      <c r="CN82" s="24">
        <f>IF(AU82&gt;0,1*List1!$G82,0)</f>
        <v>0</v>
      </c>
      <c r="CO82" s="24">
        <f>IF(AV82&gt;0,1*List1!$G82,0)</f>
        <v>0</v>
      </c>
      <c r="CP82" s="24">
        <f>IF(AW82&gt;0,1*List1!$G82,0)</f>
        <v>0</v>
      </c>
      <c r="CQ82" s="24">
        <f>IF(AX82&gt;0,1*List1!$G82,0)</f>
        <v>0</v>
      </c>
      <c r="CR82" s="125">
        <f>IF(BH82&gt;0,1*List1!$G82,0)</f>
        <v>0</v>
      </c>
      <c r="CS82" s="115">
        <f>IF(BI82&gt;0,1*List1!$G82,0)</f>
        <v>0</v>
      </c>
      <c r="CT82" s="115">
        <f>IF(BJ82&gt;0,1*List1!$G82,0)</f>
        <v>0</v>
      </c>
      <c r="CU82" s="120">
        <f>IF(BK82&gt;0,1*List1!$G82,0)</f>
        <v>0</v>
      </c>
      <c r="CV82" s="24">
        <f>IF(BU82&gt;0,1*List1!$G82,0)</f>
        <v>0</v>
      </c>
      <c r="CW82" s="24">
        <f>IF(BV82&gt;0,1*List1!$G82,0)</f>
        <v>0</v>
      </c>
      <c r="CX82" s="24">
        <f>IF(BW82&gt;0,1*List1!$G82,0)</f>
        <v>0</v>
      </c>
      <c r="CY82" s="149">
        <f>IF(BX82&gt;0,1*List1!$G82,0)</f>
        <v>0</v>
      </c>
      <c r="CZ82" s="24"/>
    </row>
    <row r="83" spans="2:104" ht="19.5" customHeight="1" thickBot="1">
      <c r="B83" s="146">
        <v>28</v>
      </c>
      <c r="C83" s="226">
        <f t="shared" si="4"/>
        <v>0</v>
      </c>
      <c r="D83" s="179"/>
      <c r="E83" s="255"/>
      <c r="F83" s="255"/>
      <c r="G83" s="175"/>
      <c r="H83" s="181"/>
      <c r="I83" s="178"/>
      <c r="J83" s="176"/>
      <c r="K83" s="177"/>
      <c r="L83" s="177"/>
      <c r="M83" s="177"/>
      <c r="N83" s="177"/>
      <c r="O83" s="428">
        <v>0</v>
      </c>
      <c r="P83" s="466"/>
      <c r="Q83" s="467"/>
      <c r="R83" s="467"/>
      <c r="S83" s="467"/>
      <c r="T83" s="467"/>
      <c r="U83" s="467"/>
      <c r="V83" s="468"/>
      <c r="W83" s="13"/>
      <c r="X83" s="148"/>
      <c r="Y83" s="135">
        <f>IF(List1!$K83="A",(1*List1!$E83+80)*List1!$G83,0)</f>
        <v>0</v>
      </c>
      <c r="Z83" s="135">
        <f>IF(List1!$K83="B",(1*List1!$E83+80)*List1!$G83,0)</f>
        <v>0</v>
      </c>
      <c r="AA83" s="135">
        <f>IF(List1!$K83="C",(1*List1!$E83+80)*List1!$G83,0)</f>
        <v>0</v>
      </c>
      <c r="AB83" s="135">
        <f>IF(List1!$K83="D",(1*List1!$E83+80)*List1!$G83,0)</f>
        <v>0</v>
      </c>
      <c r="AC83" s="135">
        <f>IF(List1!$K83="E",(1*List1!$E83+70)*List1!$G83,0)</f>
        <v>0</v>
      </c>
      <c r="AD83" s="135">
        <f>IF(List1!$K83="G",(1*List1!$E83+80)*List1!$G83,0)</f>
        <v>0</v>
      </c>
      <c r="AE83" s="135">
        <f>IF(List1!$K83="J",(1*List1!$E83+80)*List1!$G83,0)</f>
        <v>0</v>
      </c>
      <c r="AF83" s="135">
        <f>IF(List1!$K83="K",(1*List1!$E83+80)*List1!$G83,0)</f>
        <v>0</v>
      </c>
      <c r="AG83" s="135">
        <f>IF(List1!$K83="L",(1*List1!$E83+80)*List1!$G83,0)</f>
        <v>0</v>
      </c>
      <c r="AH83" s="136">
        <f>IF(List1!$K83="FL",(1*List1!$E83)*List1!$G83,0)</f>
        <v>0</v>
      </c>
      <c r="AI83" s="136">
        <f>IF(List1!$K83="FP",List1!$E83*List1!$G83,0)</f>
        <v>0</v>
      </c>
      <c r="AJ83" s="136">
        <f>IF(List1!$K83="DR",List1!$E83*List1!$G83,0)</f>
        <v>0</v>
      </c>
      <c r="AK83" s="136">
        <f>IF(List1!$K83="F",List1!$E83*List1!$G83,0)</f>
        <v>0</v>
      </c>
      <c r="AL83" s="137">
        <f>IF(List1!$L83="A",(1*List1!$E83+80)*List1!$G83,0)</f>
        <v>0</v>
      </c>
      <c r="AM83" s="137">
        <f>IF(List1!$L83="B",(1*List1!$E83+80)*List1!$G83,0)</f>
        <v>0</v>
      </c>
      <c r="AN83" s="137">
        <f>IF(List1!$L83="C",(1*List1!$E83+80)*List1!$G83,0)</f>
        <v>0</v>
      </c>
      <c r="AO83" s="137">
        <f>IF(List1!$L83="D",(1*List1!$E83+80)*List1!$G83,0)</f>
        <v>0</v>
      </c>
      <c r="AP83" s="137">
        <f>IF(List1!$L83="E",(1*List1!$E83+80)*List1!$G83,0)</f>
        <v>0</v>
      </c>
      <c r="AQ83" s="137">
        <f>IF(List1!$L83="G",(1*List1!$E83+80)*List1!$G83,0)</f>
        <v>0</v>
      </c>
      <c r="AR83" s="137">
        <f>IF(List1!$L83="J",(1*List1!$E83+80)*List1!$G83,0)</f>
        <v>0</v>
      </c>
      <c r="AS83" s="137">
        <f>IF(List1!$L83="K",(1*List1!$E83+80)*List1!$G83,0)</f>
        <v>0</v>
      </c>
      <c r="AT83" s="137">
        <f>IF(List1!$L83="L",(1*List1!$E83+80)*List1!$G83,0)</f>
        <v>0</v>
      </c>
      <c r="AU83" s="138">
        <f>IF(List1!$L83="FL",(1*List1!$E83)*List1!$G83,0)</f>
        <v>0</v>
      </c>
      <c r="AV83" s="138">
        <f>IF(List1!$L83="FP",List1!$E83*List1!$G83,0)</f>
        <v>0</v>
      </c>
      <c r="AW83" s="138">
        <f>IF(List1!$L83="DR",List1!$E83*List1!$G83,0)</f>
        <v>0</v>
      </c>
      <c r="AX83" s="138">
        <f>IF(List1!$L83="F",List1!$E83*List1!$G83,0)</f>
        <v>0</v>
      </c>
      <c r="AY83" s="135">
        <f>IF(List1!$M83="A",(1*List1!$F83+80)*List1!$G83,0)</f>
        <v>0</v>
      </c>
      <c r="AZ83" s="135">
        <f>IF(List1!$M83="B",(1*List1!$F83+80)*List1!$G83,0)</f>
        <v>0</v>
      </c>
      <c r="BA83" s="135">
        <f>IF(List1!$M83="C",(1*List1!$F83+80)*List1!$G83,0)</f>
        <v>0</v>
      </c>
      <c r="BB83" s="135">
        <f>IF(List1!$M83="D",(1*List1!$F83+80)*List1!$G83,0)</f>
        <v>0</v>
      </c>
      <c r="BC83" s="135">
        <f>IF(List1!$M83="E",(1*List1!$F83+80)*List1!$G83,0)</f>
        <v>0</v>
      </c>
      <c r="BD83" s="135">
        <f>IF(List1!$M83="G",(1*List1!$F83+80)*List1!$G83,0)</f>
        <v>0</v>
      </c>
      <c r="BE83" s="135">
        <f>IF(List1!$M83="J",(1*List1!$F83+80)*List1!$G83,0)</f>
        <v>0</v>
      </c>
      <c r="BF83" s="135">
        <f>IF(List1!$M83="K",(1*List1!$F83+80)*List1!$G83,0)</f>
        <v>0</v>
      </c>
      <c r="BG83" s="135">
        <f>IF(List1!$M83="L",(1*List1!$F83+80)*List1!$G83,0)</f>
        <v>0</v>
      </c>
      <c r="BH83" s="136">
        <f>IF(List1!$M83="FL",(1*List1!$F83)*List1!$G83,0)</f>
        <v>0</v>
      </c>
      <c r="BI83" s="136">
        <f>IF(List1!$M83="FP",List1!$F83*List1!$G83,0)</f>
        <v>0</v>
      </c>
      <c r="BJ83" s="136">
        <f>IF(List1!$M83="DR",List1!$F83*List1!$G83,0)</f>
        <v>0</v>
      </c>
      <c r="BK83" s="136">
        <f>IF(List1!$M83="F",List1!$F83*List1!$G83,0)</f>
        <v>0</v>
      </c>
      <c r="BL83" s="139">
        <f>IF(List1!$N83="A",(1*List1!$F83+80)*List1!$G83,0)</f>
        <v>0</v>
      </c>
      <c r="BM83" s="139">
        <f>IF(List1!$N83="B",(1*List1!$F83+80)*List1!$G83,0)</f>
        <v>0</v>
      </c>
      <c r="BN83" s="139">
        <f>IF(List1!$N83="C",(1*List1!$F83+80)*List1!$G83,0)</f>
        <v>0</v>
      </c>
      <c r="BO83" s="139">
        <f>IF(List1!$N83="D",(1*List1!$F83+80)*List1!$G83,0)</f>
        <v>0</v>
      </c>
      <c r="BP83" s="139">
        <f>IF(List1!$N83="E",(1*List1!$F83+80)*List1!$G83,0)</f>
        <v>0</v>
      </c>
      <c r="BQ83" s="139">
        <f>IF(List1!$N83="G",(1*List1!$F83+80)*List1!$G83,0)</f>
        <v>0</v>
      </c>
      <c r="BR83" s="139">
        <f>IF(List1!$N83="J",(1*List1!$F83+80)*List1!$G83,0)</f>
        <v>0</v>
      </c>
      <c r="BS83" s="139">
        <f>IF(List1!$N83="K",(1*List1!$F83+80)*List1!$G83,0)</f>
        <v>0</v>
      </c>
      <c r="BT83" s="139">
        <f>IF(List1!$N83="L",(1*List1!$F83+80)*List1!$G83,0)</f>
        <v>0</v>
      </c>
      <c r="BU83" s="140">
        <f>IF(List1!$N83="FL",(1*List1!$F83)*List1!$G83,0)</f>
        <v>0</v>
      </c>
      <c r="BV83" s="123">
        <f>IF(List1!$N83="FP",List1!$F83*List1!$G83,0)</f>
        <v>0</v>
      </c>
      <c r="BW83" s="141">
        <f>IF(List1!$N83="DR",List1!$F83*List1!$G83,0)</f>
        <v>0</v>
      </c>
      <c r="BX83" s="122">
        <f>IF(List1!$N83="F",List1!$F83*List1!$G83,0)</f>
        <v>0</v>
      </c>
      <c r="BZ83" s="142">
        <f>((List1!$E83*List1!$F83)*List1!$G83)/1000000</f>
        <v>0</v>
      </c>
      <c r="CA83" s="143">
        <f>IF(List1!$J83=$D$40,1*BZ83,0)</f>
        <v>0</v>
      </c>
      <c r="CB83" s="143">
        <f>IF(List1!$J83=$D$41,1*BZ83,0)</f>
        <v>0</v>
      </c>
      <c r="CC83" s="143">
        <f>IF(List1!$J83=$D$42,1*BZ83,0)</f>
        <v>0</v>
      </c>
      <c r="CD83" s="143">
        <f>IF(List1!$J83=$D$43,1*BZ83,0)</f>
        <v>0</v>
      </c>
      <c r="CE83" s="143">
        <f>IF(List1!$J83=$D$44,1*BZ83,0)</f>
        <v>0</v>
      </c>
      <c r="CF83" s="126">
        <f>IF(List1!$J83=$D$45,1*BZ83,0)</f>
        <v>0</v>
      </c>
      <c r="CG83" s="143">
        <f>IF(List1!$J83=$D$46,1*BZ83,0)</f>
        <v>0</v>
      </c>
      <c r="CH83" s="143">
        <f>IF(List1!$J83=$D$47,1*BZ83,0)</f>
        <v>0</v>
      </c>
      <c r="CJ83" s="125">
        <f>IF(AH83&gt;0,1*List1!$G83,0)</f>
        <v>0</v>
      </c>
      <c r="CK83" s="115">
        <f>IF(AI83&gt;0,1*List1!$G83,0)</f>
        <v>0</v>
      </c>
      <c r="CL83" s="115">
        <f>IF(AJ83&gt;0,1*List1!$G83,0)</f>
        <v>0</v>
      </c>
      <c r="CM83" s="120">
        <f>IF(AK83&gt;0,1*List1!$G83,0)</f>
        <v>0</v>
      </c>
      <c r="CN83" s="24">
        <f>IF(AU83&gt;0,1*List1!$G83,0)</f>
        <v>0</v>
      </c>
      <c r="CO83" s="24">
        <f>IF(AV83&gt;0,1*List1!$G83,0)</f>
        <v>0</v>
      </c>
      <c r="CP83" s="24">
        <f>IF(AW83&gt;0,1*List1!$G83,0)</f>
        <v>0</v>
      </c>
      <c r="CQ83" s="24">
        <f>IF(AX83&gt;0,1*List1!$G83,0)</f>
        <v>0</v>
      </c>
      <c r="CR83" s="125">
        <f>IF(BH83&gt;0,1*List1!$G83,0)</f>
        <v>0</v>
      </c>
      <c r="CS83" s="115">
        <f>IF(BI83&gt;0,1*List1!$G83,0)</f>
        <v>0</v>
      </c>
      <c r="CT83" s="115">
        <f>IF(BJ83&gt;0,1*List1!$G83,0)</f>
        <v>0</v>
      </c>
      <c r="CU83" s="120">
        <f>IF(BK83&gt;0,1*List1!$G83,0)</f>
        <v>0</v>
      </c>
      <c r="CV83" s="24">
        <f>IF(BU83&gt;0,1*List1!$G83,0)</f>
        <v>0</v>
      </c>
      <c r="CW83" s="24">
        <f>IF(BV83&gt;0,1*List1!$G83,0)</f>
        <v>0</v>
      </c>
      <c r="CX83" s="24">
        <f>IF(BW83&gt;0,1*List1!$G83,0)</f>
        <v>0</v>
      </c>
      <c r="CY83" s="149">
        <f>IF(BX83&gt;0,1*List1!$G83,0)</f>
        <v>0</v>
      </c>
      <c r="CZ83" s="24"/>
    </row>
    <row r="84" spans="2:104" ht="19.5" customHeight="1" thickBot="1">
      <c r="B84" s="150">
        <v>29</v>
      </c>
      <c r="C84" s="226">
        <f t="shared" si="4"/>
        <v>0</v>
      </c>
      <c r="D84" s="179"/>
      <c r="E84" s="256"/>
      <c r="F84" s="256"/>
      <c r="G84" s="180"/>
      <c r="H84" s="181"/>
      <c r="I84" s="178"/>
      <c r="J84" s="175"/>
      <c r="K84" s="177"/>
      <c r="L84" s="177"/>
      <c r="M84" s="177"/>
      <c r="N84" s="177"/>
      <c r="O84" s="428">
        <v>0</v>
      </c>
      <c r="P84" s="469"/>
      <c r="Q84" s="470"/>
      <c r="R84" s="470"/>
      <c r="S84" s="470"/>
      <c r="T84" s="470"/>
      <c r="U84" s="470"/>
      <c r="V84" s="471"/>
      <c r="W84" s="13"/>
      <c r="X84" s="151"/>
      <c r="Y84" s="135">
        <f>IF(List1!$K84="A",(1*List1!$E84+80)*List1!$G84,0)</f>
        <v>0</v>
      </c>
      <c r="Z84" s="135">
        <f>IF(List1!$K84="B",(1*List1!$E84+80)*List1!$G84,0)</f>
        <v>0</v>
      </c>
      <c r="AA84" s="135">
        <f>IF(List1!$K84="C",(1*List1!$E84+80)*List1!$G84,0)</f>
        <v>0</v>
      </c>
      <c r="AB84" s="135">
        <f>IF(List1!$K84="D",(1*List1!$E84+80)*List1!$G84,0)</f>
        <v>0</v>
      </c>
      <c r="AC84" s="135">
        <f>IF(List1!$K84="E",(1*List1!$E84+70)*List1!$G84,0)</f>
        <v>0</v>
      </c>
      <c r="AD84" s="135">
        <f>IF(List1!$K84="G",(1*List1!$E84+80)*List1!$G84,0)</f>
        <v>0</v>
      </c>
      <c r="AE84" s="135">
        <f>IF(List1!$K84="J",(1*List1!$E84+80)*List1!$G84,0)</f>
        <v>0</v>
      </c>
      <c r="AF84" s="135">
        <f>IF(List1!$K84="K",(1*List1!$E84+80)*List1!$G84,0)</f>
        <v>0</v>
      </c>
      <c r="AG84" s="135">
        <f>IF(List1!$K84="L",(1*List1!$E84+80)*List1!$G84,0)</f>
        <v>0</v>
      </c>
      <c r="AH84" s="136">
        <f>IF(List1!$K84="FL",(1*List1!$E84)*List1!$G84,0)</f>
        <v>0</v>
      </c>
      <c r="AI84" s="136">
        <f>IF(List1!$K84="FP",List1!$E84*List1!$G84,0)</f>
        <v>0</v>
      </c>
      <c r="AJ84" s="136">
        <f>IF(List1!$K84="DR",List1!$E84*List1!$G84,0)</f>
        <v>0</v>
      </c>
      <c r="AK84" s="136">
        <f>IF(List1!$K84="F",List1!$E84*List1!$G84,0)</f>
        <v>0</v>
      </c>
      <c r="AL84" s="137">
        <f>IF(List1!$L84="A",(1*List1!$E84+80)*List1!$G84,0)</f>
        <v>0</v>
      </c>
      <c r="AM84" s="137">
        <f>IF(List1!$L84="B",(1*List1!$E84+80)*List1!$G84,0)</f>
        <v>0</v>
      </c>
      <c r="AN84" s="137">
        <f>IF(List1!$L84="C",(1*List1!$E84+80)*List1!$G84,0)</f>
        <v>0</v>
      </c>
      <c r="AO84" s="137">
        <f>IF(List1!$L84="D",(1*List1!$E84+80)*List1!$G84,0)</f>
        <v>0</v>
      </c>
      <c r="AP84" s="137">
        <f>IF(List1!$L84="E",(1*List1!$E84+80)*List1!$G84,0)</f>
        <v>0</v>
      </c>
      <c r="AQ84" s="137">
        <f>IF(List1!$L84="G",(1*List1!$E84+80)*List1!$G84,0)</f>
        <v>0</v>
      </c>
      <c r="AR84" s="137">
        <f>IF(List1!$L84="J",(1*List1!$E84+80)*List1!$G84,0)</f>
        <v>0</v>
      </c>
      <c r="AS84" s="137">
        <f>IF(List1!$L84="K",(1*List1!$E84+80)*List1!$G84,0)</f>
        <v>0</v>
      </c>
      <c r="AT84" s="137">
        <f>IF(List1!$L84="L",(1*List1!$E84+80)*List1!$G84,0)</f>
        <v>0</v>
      </c>
      <c r="AU84" s="138">
        <f>IF(List1!$L84="FL",(1*List1!$E84)*List1!$G84,0)</f>
        <v>0</v>
      </c>
      <c r="AV84" s="138">
        <f>IF(List1!$L84="FP",List1!$E84*List1!$G84,0)</f>
        <v>0</v>
      </c>
      <c r="AW84" s="138">
        <f>IF(List1!$L84="DR",List1!$E84*List1!$G84,0)</f>
        <v>0</v>
      </c>
      <c r="AX84" s="138">
        <f>IF(List1!$L84="F",List1!$E84*List1!$G84,0)</f>
        <v>0</v>
      </c>
      <c r="AY84" s="135">
        <f>IF(List1!$M84="A",(1*List1!$F84+80)*List1!$G84,0)</f>
        <v>0</v>
      </c>
      <c r="AZ84" s="135">
        <f>IF(List1!$M84="B",(1*List1!$F84+80)*List1!$G84,0)</f>
        <v>0</v>
      </c>
      <c r="BA84" s="135">
        <f>IF(List1!$M84="C",(1*List1!$F84+80)*List1!$G84,0)</f>
        <v>0</v>
      </c>
      <c r="BB84" s="135">
        <f>IF(List1!$M84="D",(1*List1!$F84+80)*List1!$G84,0)</f>
        <v>0</v>
      </c>
      <c r="BC84" s="135">
        <f>IF(List1!$M84="E",(1*List1!$F84+80)*List1!$G84,0)</f>
        <v>0</v>
      </c>
      <c r="BD84" s="135">
        <f>IF(List1!$M84="G",(1*List1!$F84+80)*List1!$G84,0)</f>
        <v>0</v>
      </c>
      <c r="BE84" s="135">
        <f>IF(List1!$M84="J",(1*List1!$F84+80)*List1!$G84,0)</f>
        <v>0</v>
      </c>
      <c r="BF84" s="135">
        <f>IF(List1!$M84="K",(1*List1!$F84+80)*List1!$G84,0)</f>
        <v>0</v>
      </c>
      <c r="BG84" s="135">
        <f>IF(List1!$M84="L",(1*List1!$F84+80)*List1!$G84,0)</f>
        <v>0</v>
      </c>
      <c r="BH84" s="136">
        <f>IF(List1!$M84="FL",(1*List1!$F84)*List1!$G84,0)</f>
        <v>0</v>
      </c>
      <c r="BI84" s="136">
        <f>IF(List1!$M84="FP",List1!$F84*List1!$G84,0)</f>
        <v>0</v>
      </c>
      <c r="BJ84" s="136">
        <f>IF(List1!$M84="DR",List1!$F84*List1!$G84,0)</f>
        <v>0</v>
      </c>
      <c r="BK84" s="136">
        <f>IF(List1!$M84="F",List1!$F84*List1!$G84,0)</f>
        <v>0</v>
      </c>
      <c r="BL84" s="139">
        <f>IF(List1!$N84="A",(1*List1!$F84+80)*List1!$G84,0)</f>
        <v>0</v>
      </c>
      <c r="BM84" s="139">
        <f>IF(List1!$N84="B",(1*List1!$F84+80)*List1!$G84,0)</f>
        <v>0</v>
      </c>
      <c r="BN84" s="139">
        <f>IF(List1!$N84="C",(1*List1!$F84+80)*List1!$G84,0)</f>
        <v>0</v>
      </c>
      <c r="BO84" s="139">
        <f>IF(List1!$N84="D",(1*List1!$F84+80)*List1!$G84,0)</f>
        <v>0</v>
      </c>
      <c r="BP84" s="139">
        <f>IF(List1!$N84="E",(1*List1!$F84+80)*List1!$G84,0)</f>
        <v>0</v>
      </c>
      <c r="BQ84" s="139">
        <f>IF(List1!$N84="G",(1*List1!$F84+80)*List1!$G84,0)</f>
        <v>0</v>
      </c>
      <c r="BR84" s="139">
        <f>IF(List1!$N84="J",(1*List1!$F84+80)*List1!$G84,0)</f>
        <v>0</v>
      </c>
      <c r="BS84" s="139">
        <f>IF(List1!$N84="K",(1*List1!$F84+80)*List1!$G84,0)</f>
        <v>0</v>
      </c>
      <c r="BT84" s="139">
        <f>IF(List1!$N84="L",(1*List1!$F84+80)*List1!$G84,0)</f>
        <v>0</v>
      </c>
      <c r="BU84" s="140">
        <f>IF(List1!$N84="FL",(1*List1!$F84)*List1!$G84,0)</f>
        <v>0</v>
      </c>
      <c r="BV84" s="123">
        <f>IF(List1!$N84="FP",List1!$F84*List1!$G84,0)</f>
        <v>0</v>
      </c>
      <c r="BW84" s="141">
        <f>IF(List1!$N84="DR",List1!$F84*List1!$G84,0)</f>
        <v>0</v>
      </c>
      <c r="BX84" s="122">
        <f>IF(List1!$N84="F",List1!$F84*List1!$G84,0)</f>
        <v>0</v>
      </c>
      <c r="BZ84" s="142">
        <f>((List1!$E84*List1!$F84)*List1!$G84)/1000000</f>
        <v>0</v>
      </c>
      <c r="CA84" s="143">
        <f>IF(List1!$J84=$D$40,1*BZ84,0)</f>
        <v>0</v>
      </c>
      <c r="CB84" s="143">
        <f>IF(List1!$J84=$D$41,1*BZ84,0)</f>
        <v>0</v>
      </c>
      <c r="CC84" s="143">
        <f>IF(List1!$J84=$D$42,1*BZ84,0)</f>
        <v>0</v>
      </c>
      <c r="CD84" s="143">
        <f>IF(List1!$J84=$D$43,1*BZ84,0)</f>
        <v>0</v>
      </c>
      <c r="CE84" s="143">
        <f>IF(List1!$J84=$D$44,1*BZ84,0)</f>
        <v>0</v>
      </c>
      <c r="CF84" s="126">
        <f>IF(List1!$J84=$D$45,1*BZ84,0)</f>
        <v>0</v>
      </c>
      <c r="CG84" s="143">
        <f>IF(List1!$J84=$D$46,1*BZ84,0)</f>
        <v>0</v>
      </c>
      <c r="CH84" s="143">
        <f>IF(List1!$J84=$D$47,1*BZ84,0)</f>
        <v>0</v>
      </c>
      <c r="CJ84" s="125">
        <f>IF(AH84&gt;0,1*List1!$G84,0)</f>
        <v>0</v>
      </c>
      <c r="CK84" s="115">
        <f>IF(AI84&gt;0,1*List1!$G84,0)</f>
        <v>0</v>
      </c>
      <c r="CL84" s="115">
        <f>IF(AJ84&gt;0,1*List1!$G84,0)</f>
        <v>0</v>
      </c>
      <c r="CM84" s="120">
        <f>IF(AK84&gt;0,1*List1!$G84,0)</f>
        <v>0</v>
      </c>
      <c r="CN84" s="24">
        <f>IF(AU84&gt;0,1*List1!$G84,0)</f>
        <v>0</v>
      </c>
      <c r="CO84" s="24">
        <f>IF(AV84&gt;0,1*List1!$G84,0)</f>
        <v>0</v>
      </c>
      <c r="CP84" s="24">
        <f>IF(AW84&gt;0,1*List1!$G84,0)</f>
        <v>0</v>
      </c>
      <c r="CQ84" s="24">
        <f>IF(AX84&gt;0,1*List1!$G84,0)</f>
        <v>0</v>
      </c>
      <c r="CR84" s="125">
        <f>IF(BH84&gt;0,1*List1!$G84,0)</f>
        <v>0</v>
      </c>
      <c r="CS84" s="115">
        <f>IF(BI84&gt;0,1*List1!$G84,0)</f>
        <v>0</v>
      </c>
      <c r="CT84" s="115">
        <f>IF(BJ84&gt;0,1*List1!$G84,0)</f>
        <v>0</v>
      </c>
      <c r="CU84" s="120">
        <f>IF(BK84&gt;0,1*List1!$G84,0)</f>
        <v>0</v>
      </c>
      <c r="CV84" s="24">
        <f>IF(BU84&gt;0,1*List1!$G84,0)</f>
        <v>0</v>
      </c>
      <c r="CW84" s="24">
        <f>IF(BV84&gt;0,1*List1!$G84,0)</f>
        <v>0</v>
      </c>
      <c r="CX84" s="24">
        <f>IF(BW84&gt;0,1*List1!$G84,0)</f>
        <v>0</v>
      </c>
      <c r="CY84" s="149">
        <f>IF(BX84&gt;0,1*List1!$G84,0)</f>
        <v>0</v>
      </c>
      <c r="CZ84" s="24"/>
    </row>
    <row r="85" spans="2:104" ht="19.5" customHeight="1" thickBot="1">
      <c r="B85" s="150">
        <v>30</v>
      </c>
      <c r="C85" s="226">
        <f t="shared" si="4"/>
        <v>0</v>
      </c>
      <c r="D85" s="179"/>
      <c r="E85" s="255"/>
      <c r="F85" s="255"/>
      <c r="G85" s="175"/>
      <c r="H85" s="181"/>
      <c r="I85" s="178"/>
      <c r="J85" s="175"/>
      <c r="K85" s="177"/>
      <c r="L85" s="177"/>
      <c r="M85" s="177"/>
      <c r="N85" s="177"/>
      <c r="O85" s="428">
        <v>0</v>
      </c>
      <c r="P85" s="469"/>
      <c r="Q85" s="470"/>
      <c r="R85" s="470"/>
      <c r="S85" s="470"/>
      <c r="T85" s="470"/>
      <c r="U85" s="470"/>
      <c r="V85" s="471"/>
      <c r="W85" s="13"/>
      <c r="X85" s="151"/>
      <c r="Y85" s="135">
        <f>IF(List1!$K85="A",(1*List1!$E85+80)*List1!$G85,0)</f>
        <v>0</v>
      </c>
      <c r="Z85" s="135">
        <f>IF(List1!$K85="B",(1*List1!$E85+80)*List1!$G85,0)</f>
        <v>0</v>
      </c>
      <c r="AA85" s="135">
        <f>IF(List1!$K85="C",(1*List1!$E85+80)*List1!$G85,0)</f>
        <v>0</v>
      </c>
      <c r="AB85" s="135">
        <f>IF(List1!$K85="D",(1*List1!$E85+80)*List1!$G85,0)</f>
        <v>0</v>
      </c>
      <c r="AC85" s="135">
        <f>IF(List1!$K85="E",(1*List1!$E85+70)*List1!$G85,0)</f>
        <v>0</v>
      </c>
      <c r="AD85" s="135">
        <f>IF(List1!$K85="G",(1*List1!$E85+80)*List1!$G85,0)</f>
        <v>0</v>
      </c>
      <c r="AE85" s="135">
        <f>IF(List1!$K85="J",(1*List1!$E85+80)*List1!$G85,0)</f>
        <v>0</v>
      </c>
      <c r="AF85" s="135">
        <f>IF(List1!$K85="K",(1*List1!$E85+80)*List1!$G85,0)</f>
        <v>0</v>
      </c>
      <c r="AG85" s="135">
        <f>IF(List1!$K85="L",(1*List1!$E85+80)*List1!$G85,0)</f>
        <v>0</v>
      </c>
      <c r="AH85" s="136">
        <f>IF(List1!$K85="FL",(1*List1!$E85)*List1!$G85,0)</f>
        <v>0</v>
      </c>
      <c r="AI85" s="136">
        <f>IF(List1!$K85="FP",List1!$E85*List1!$G85,0)</f>
        <v>0</v>
      </c>
      <c r="AJ85" s="136">
        <f>IF(List1!$K85="DR",List1!$E85*List1!$G85,0)</f>
        <v>0</v>
      </c>
      <c r="AK85" s="136">
        <f>IF(List1!$K85="F",List1!$E85*List1!$G85,0)</f>
        <v>0</v>
      </c>
      <c r="AL85" s="137">
        <f>IF(List1!$L85="A",(1*List1!$E85+80)*List1!$G85,0)</f>
        <v>0</v>
      </c>
      <c r="AM85" s="137">
        <f>IF(List1!$L85="B",(1*List1!$E85+80)*List1!$G85,0)</f>
        <v>0</v>
      </c>
      <c r="AN85" s="137">
        <f>IF(List1!$L85="C",(1*List1!$E85+80)*List1!$G85,0)</f>
        <v>0</v>
      </c>
      <c r="AO85" s="137">
        <f>IF(List1!$L85="D",(1*List1!$E85+80)*List1!$G85,0)</f>
        <v>0</v>
      </c>
      <c r="AP85" s="137">
        <f>IF(List1!$L85="E",(1*List1!$E85+80)*List1!$G85,0)</f>
        <v>0</v>
      </c>
      <c r="AQ85" s="137">
        <f>IF(List1!$L85="G",(1*List1!$E85+80)*List1!$G85,0)</f>
        <v>0</v>
      </c>
      <c r="AR85" s="137">
        <f>IF(List1!$L85="J",(1*List1!$E85+80)*List1!$G85,0)</f>
        <v>0</v>
      </c>
      <c r="AS85" s="137">
        <f>IF(List1!$L85="K",(1*List1!$E85+80)*List1!$G85,0)</f>
        <v>0</v>
      </c>
      <c r="AT85" s="137">
        <f>IF(List1!$L85="L",(1*List1!$E85+80)*List1!$G85,0)</f>
        <v>0</v>
      </c>
      <c r="AU85" s="138">
        <f>IF(List1!$L85="FL",(1*List1!$E85)*List1!$G85,0)</f>
        <v>0</v>
      </c>
      <c r="AV85" s="138">
        <f>IF(List1!$L85="FP",List1!$E85*List1!$G85,0)</f>
        <v>0</v>
      </c>
      <c r="AW85" s="138">
        <f>IF(List1!$L85="DR",List1!$E85*List1!$G85,0)</f>
        <v>0</v>
      </c>
      <c r="AX85" s="138">
        <f>IF(List1!$L85="F",List1!$E85*List1!$G85,0)</f>
        <v>0</v>
      </c>
      <c r="AY85" s="135">
        <f>IF(List1!$M85="A",(1*List1!$F85+80)*List1!$G85,0)</f>
        <v>0</v>
      </c>
      <c r="AZ85" s="135">
        <f>IF(List1!$M85="B",(1*List1!$F85+80)*List1!$G85,0)</f>
        <v>0</v>
      </c>
      <c r="BA85" s="135">
        <f>IF(List1!$M85="C",(1*List1!$F85+80)*List1!$G85,0)</f>
        <v>0</v>
      </c>
      <c r="BB85" s="135">
        <f>IF(List1!$M85="D",(1*List1!$F85+80)*List1!$G85,0)</f>
        <v>0</v>
      </c>
      <c r="BC85" s="135">
        <f>IF(List1!$M85="E",(1*List1!$F85+80)*List1!$G85,0)</f>
        <v>0</v>
      </c>
      <c r="BD85" s="135">
        <f>IF(List1!$M85="G",(1*List1!$F85+80)*List1!$G85,0)</f>
        <v>0</v>
      </c>
      <c r="BE85" s="135">
        <f>IF(List1!$M85="J",(1*List1!$F85+80)*List1!$G85,0)</f>
        <v>0</v>
      </c>
      <c r="BF85" s="135">
        <f>IF(List1!$M85="K",(1*List1!$F85+80)*List1!$G85,0)</f>
        <v>0</v>
      </c>
      <c r="BG85" s="135">
        <f>IF(List1!$M85="L",(1*List1!$F85+80)*List1!$G85,0)</f>
        <v>0</v>
      </c>
      <c r="BH85" s="136">
        <f>IF(List1!$M85="FL",(1*List1!$F85)*List1!$G85,0)</f>
        <v>0</v>
      </c>
      <c r="BI85" s="136">
        <f>IF(List1!$M85="FP",List1!$F85*List1!$G85,0)</f>
        <v>0</v>
      </c>
      <c r="BJ85" s="136">
        <f>IF(List1!$M85="DR",List1!$F85*List1!$G85,0)</f>
        <v>0</v>
      </c>
      <c r="BK85" s="136">
        <f>IF(List1!$M85="F",List1!$F85*List1!$G85,0)</f>
        <v>0</v>
      </c>
      <c r="BL85" s="139">
        <f>IF(List1!$N85="A",(1*List1!$F85+80)*List1!$G85,0)</f>
        <v>0</v>
      </c>
      <c r="BM85" s="139">
        <f>IF(List1!$N85="B",(1*List1!$F85+80)*List1!$G85,0)</f>
        <v>0</v>
      </c>
      <c r="BN85" s="139">
        <f>IF(List1!$N85="C",(1*List1!$F85+80)*List1!$G85,0)</f>
        <v>0</v>
      </c>
      <c r="BO85" s="139">
        <f>IF(List1!$N85="D",(1*List1!$F85+80)*List1!$G85,0)</f>
        <v>0</v>
      </c>
      <c r="BP85" s="139">
        <f>IF(List1!$N85="E",(1*List1!$F85+80)*List1!$G85,0)</f>
        <v>0</v>
      </c>
      <c r="BQ85" s="139">
        <f>IF(List1!$N85="G",(1*List1!$F85+80)*List1!$G85,0)</f>
        <v>0</v>
      </c>
      <c r="BR85" s="139">
        <f>IF(List1!$N85="J",(1*List1!$F85+80)*List1!$G85,0)</f>
        <v>0</v>
      </c>
      <c r="BS85" s="139">
        <f>IF(List1!$N85="K",(1*List1!$F85+80)*List1!$G85,0)</f>
        <v>0</v>
      </c>
      <c r="BT85" s="139">
        <f>IF(List1!$N85="L",(1*List1!$F85+80)*List1!$G85,0)</f>
        <v>0</v>
      </c>
      <c r="BU85" s="140">
        <f>IF(List1!$N85="FL",(1*List1!$F85)*List1!$G85,0)</f>
        <v>0</v>
      </c>
      <c r="BV85" s="123">
        <f>IF(List1!$N85="FP",List1!$F85*List1!$G85,0)</f>
        <v>0</v>
      </c>
      <c r="BW85" s="141">
        <f>IF(List1!$N85="DR",List1!$F85*List1!$G85,0)</f>
        <v>0</v>
      </c>
      <c r="BX85" s="122">
        <f>IF(List1!$N85="F",List1!$F85*List1!$G85,0)</f>
        <v>0</v>
      </c>
      <c r="BZ85" s="142">
        <f>((List1!$E85*List1!$F85)*List1!$G85)/1000000</f>
        <v>0</v>
      </c>
      <c r="CA85" s="143">
        <f>IF(List1!$J85=$D$40,1*BZ85,0)</f>
        <v>0</v>
      </c>
      <c r="CB85" s="143">
        <f>IF(List1!$J85=$D$41,1*BZ85,0)</f>
        <v>0</v>
      </c>
      <c r="CC85" s="143">
        <f>IF(List1!$J85=$D$42,1*BZ85,0)</f>
        <v>0</v>
      </c>
      <c r="CD85" s="143">
        <f>IF(List1!$J85=$D$43,1*BZ85,0)</f>
        <v>0</v>
      </c>
      <c r="CE85" s="143">
        <f>IF(List1!$J85=$D$44,1*BZ85,0)</f>
        <v>0</v>
      </c>
      <c r="CF85" s="126">
        <f>IF(List1!$J85=$D$45,1*BZ85,0)</f>
        <v>0</v>
      </c>
      <c r="CG85" s="143">
        <f>IF(List1!$J85=$D$46,1*BZ85,0)</f>
        <v>0</v>
      </c>
      <c r="CH85" s="143">
        <f>IF(List1!$J85=$D$47,1*BZ85,0)</f>
        <v>0</v>
      </c>
      <c r="CJ85" s="125">
        <f>IF(AH85&gt;0,1*List1!$G85,0)</f>
        <v>0</v>
      </c>
      <c r="CK85" s="115">
        <f>IF(AI85&gt;0,1*List1!$G85,0)</f>
        <v>0</v>
      </c>
      <c r="CL85" s="115">
        <f>IF(AJ85&gt;0,1*List1!$G85,0)</f>
        <v>0</v>
      </c>
      <c r="CM85" s="120">
        <f>IF(AK85&gt;0,1*List1!$G85,0)</f>
        <v>0</v>
      </c>
      <c r="CN85" s="24">
        <f>IF(AU85&gt;0,1*List1!$G85,0)</f>
        <v>0</v>
      </c>
      <c r="CO85" s="24">
        <f>IF(AV85&gt;0,1*List1!$G85,0)</f>
        <v>0</v>
      </c>
      <c r="CP85" s="24">
        <f>IF(AW85&gt;0,1*List1!$G85,0)</f>
        <v>0</v>
      </c>
      <c r="CQ85" s="24">
        <f>IF(AX85&gt;0,1*List1!$G85,0)</f>
        <v>0</v>
      </c>
      <c r="CR85" s="125">
        <f>IF(BH85&gt;0,1*List1!$G85,0)</f>
        <v>0</v>
      </c>
      <c r="CS85" s="115">
        <f>IF(BI85&gt;0,1*List1!$G85,0)</f>
        <v>0</v>
      </c>
      <c r="CT85" s="115">
        <f>IF(BJ85&gt;0,1*List1!$G85,0)</f>
        <v>0</v>
      </c>
      <c r="CU85" s="120">
        <f>IF(BK85&gt;0,1*List1!$G85,0)</f>
        <v>0</v>
      </c>
      <c r="CV85" s="24">
        <f>IF(BU85&gt;0,1*List1!$G85,0)</f>
        <v>0</v>
      </c>
      <c r="CW85" s="24">
        <f>IF(BV85&gt;0,1*List1!$G85,0)</f>
        <v>0</v>
      </c>
      <c r="CX85" s="24">
        <f>IF(BW85&gt;0,1*List1!$G85,0)</f>
        <v>0</v>
      </c>
      <c r="CY85" s="149">
        <f>IF(BX85&gt;0,1*List1!$G85,0)</f>
        <v>0</v>
      </c>
      <c r="CZ85" s="24"/>
    </row>
    <row r="86" spans="2:104" ht="19.5" customHeight="1" thickBot="1">
      <c r="B86" s="146">
        <v>31</v>
      </c>
      <c r="C86" s="226">
        <f t="shared" si="4"/>
        <v>0</v>
      </c>
      <c r="D86" s="179"/>
      <c r="E86" s="256"/>
      <c r="F86" s="256"/>
      <c r="G86" s="180"/>
      <c r="H86" s="181"/>
      <c r="I86" s="178"/>
      <c r="J86" s="175"/>
      <c r="K86" s="177"/>
      <c r="L86" s="177"/>
      <c r="M86" s="177"/>
      <c r="N86" s="177"/>
      <c r="O86" s="428">
        <v>0</v>
      </c>
      <c r="P86" s="469"/>
      <c r="Q86" s="470"/>
      <c r="R86" s="470"/>
      <c r="S86" s="470"/>
      <c r="T86" s="470"/>
      <c r="U86" s="470"/>
      <c r="V86" s="471"/>
      <c r="W86" s="13"/>
      <c r="X86" s="151"/>
      <c r="Y86" s="135">
        <f>IF(List1!$K86="A",(1*List1!$E86+80)*List1!$G86,0)</f>
        <v>0</v>
      </c>
      <c r="Z86" s="135">
        <f>IF(List1!$K86="B",(1*List1!$E86+80)*List1!$G86,0)</f>
        <v>0</v>
      </c>
      <c r="AA86" s="135">
        <f>IF(List1!$K86="C",(1*List1!$E86+80)*List1!$G86,0)</f>
        <v>0</v>
      </c>
      <c r="AB86" s="135">
        <f>IF(List1!$K86="D",(1*List1!$E86+80)*List1!$G86,0)</f>
        <v>0</v>
      </c>
      <c r="AC86" s="135">
        <f>IF(List1!$K86="E",(1*List1!$E86+70)*List1!$G86,0)</f>
        <v>0</v>
      </c>
      <c r="AD86" s="135">
        <f>IF(List1!$K86="G",(1*List1!$E86+80)*List1!$G86,0)</f>
        <v>0</v>
      </c>
      <c r="AE86" s="135">
        <f>IF(List1!$K86="J",(1*List1!$E86+80)*List1!$G86,0)</f>
        <v>0</v>
      </c>
      <c r="AF86" s="135">
        <f>IF(List1!$K86="K",(1*List1!$E86+80)*List1!$G86,0)</f>
        <v>0</v>
      </c>
      <c r="AG86" s="135">
        <f>IF(List1!$K86="L",(1*List1!$E86+80)*List1!$G86,0)</f>
        <v>0</v>
      </c>
      <c r="AH86" s="136">
        <f>IF(List1!$K86="FL",(1*List1!$E86)*List1!$G86,0)</f>
        <v>0</v>
      </c>
      <c r="AI86" s="136">
        <f>IF(List1!$K86="FP",List1!$E86*List1!$G86,0)</f>
        <v>0</v>
      </c>
      <c r="AJ86" s="136">
        <f>IF(List1!$K86="DR",List1!$E86*List1!$G86,0)</f>
        <v>0</v>
      </c>
      <c r="AK86" s="136">
        <f>IF(List1!$K86="F",List1!$E86*List1!$G86,0)</f>
        <v>0</v>
      </c>
      <c r="AL86" s="137">
        <f>IF(List1!$L86="A",(1*List1!$E86+80)*List1!$G86,0)</f>
        <v>0</v>
      </c>
      <c r="AM86" s="137">
        <f>IF(List1!$L86="B",(1*List1!$E86+80)*List1!$G86,0)</f>
        <v>0</v>
      </c>
      <c r="AN86" s="137">
        <f>IF(List1!$L86="C",(1*List1!$E86+80)*List1!$G86,0)</f>
        <v>0</v>
      </c>
      <c r="AO86" s="137">
        <f>IF(List1!$L86="D",(1*List1!$E86+80)*List1!$G86,0)</f>
        <v>0</v>
      </c>
      <c r="AP86" s="137">
        <f>IF(List1!$L86="E",(1*List1!$E86+80)*List1!$G86,0)</f>
        <v>0</v>
      </c>
      <c r="AQ86" s="137">
        <f>IF(List1!$L86="G",(1*List1!$E86+80)*List1!$G86,0)</f>
        <v>0</v>
      </c>
      <c r="AR86" s="137">
        <f>IF(List1!$L86="J",(1*List1!$E86+80)*List1!$G86,0)</f>
        <v>0</v>
      </c>
      <c r="AS86" s="137">
        <f>IF(List1!$L86="K",(1*List1!$E86+80)*List1!$G86,0)</f>
        <v>0</v>
      </c>
      <c r="AT86" s="137">
        <f>IF(List1!$L86="L",(1*List1!$E86+80)*List1!$G86,0)</f>
        <v>0</v>
      </c>
      <c r="AU86" s="138">
        <f>IF(List1!$L86="FL",(1*List1!$E86)*List1!$G86,0)</f>
        <v>0</v>
      </c>
      <c r="AV86" s="138">
        <f>IF(List1!$L86="FP",List1!$E86*List1!$G86,0)</f>
        <v>0</v>
      </c>
      <c r="AW86" s="138">
        <f>IF(List1!$L86="DR",List1!$E86*List1!$G86,0)</f>
        <v>0</v>
      </c>
      <c r="AX86" s="138">
        <f>IF(List1!$L86="F",List1!$E86*List1!$G86,0)</f>
        <v>0</v>
      </c>
      <c r="AY86" s="135">
        <f>IF(List1!$M86="A",(1*List1!$F86+80)*List1!$G86,0)</f>
        <v>0</v>
      </c>
      <c r="AZ86" s="135">
        <f>IF(List1!$M86="B",(1*List1!$F86+80)*List1!$G86,0)</f>
        <v>0</v>
      </c>
      <c r="BA86" s="135">
        <f>IF(List1!$M86="C",(1*List1!$F86+80)*List1!$G86,0)</f>
        <v>0</v>
      </c>
      <c r="BB86" s="135">
        <f>IF(List1!$M86="D",(1*List1!$F86+80)*List1!$G86,0)</f>
        <v>0</v>
      </c>
      <c r="BC86" s="135">
        <f>IF(List1!$M86="E",(1*List1!$F86+80)*List1!$G86,0)</f>
        <v>0</v>
      </c>
      <c r="BD86" s="135">
        <f>IF(List1!$M86="G",(1*List1!$F86+80)*List1!$G86,0)</f>
        <v>0</v>
      </c>
      <c r="BE86" s="135">
        <f>IF(List1!$M86="J",(1*List1!$F86+80)*List1!$G86,0)</f>
        <v>0</v>
      </c>
      <c r="BF86" s="135">
        <f>IF(List1!$M86="K",(1*List1!$F86+80)*List1!$G86,0)</f>
        <v>0</v>
      </c>
      <c r="BG86" s="135">
        <f>IF(List1!$M86="L",(1*List1!$F86+80)*List1!$G86,0)</f>
        <v>0</v>
      </c>
      <c r="BH86" s="136">
        <f>IF(List1!$M86="FL",(1*List1!$F86)*List1!$G86,0)</f>
        <v>0</v>
      </c>
      <c r="BI86" s="136">
        <f>IF(List1!$M86="FP",List1!$F86*List1!$G86,0)</f>
        <v>0</v>
      </c>
      <c r="BJ86" s="136">
        <f>IF(List1!$M86="DR",List1!$F86*List1!$G86,0)</f>
        <v>0</v>
      </c>
      <c r="BK86" s="136">
        <f>IF(List1!$M86="F",List1!$F86*List1!$G86,0)</f>
        <v>0</v>
      </c>
      <c r="BL86" s="139">
        <f>IF(List1!$N86="A",(1*List1!$F86+80)*List1!$G86,0)</f>
        <v>0</v>
      </c>
      <c r="BM86" s="139">
        <f>IF(List1!$N86="B",(1*List1!$F86+80)*List1!$G86,0)</f>
        <v>0</v>
      </c>
      <c r="BN86" s="139">
        <f>IF(List1!$N86="C",(1*List1!$F86+80)*List1!$G86,0)</f>
        <v>0</v>
      </c>
      <c r="BO86" s="139">
        <f>IF(List1!$N86="D",(1*List1!$F86+80)*List1!$G86,0)</f>
        <v>0</v>
      </c>
      <c r="BP86" s="139">
        <f>IF(List1!$N86="E",(1*List1!$F86+80)*List1!$G86,0)</f>
        <v>0</v>
      </c>
      <c r="BQ86" s="139">
        <f>IF(List1!$N86="G",(1*List1!$F86+80)*List1!$G86,0)</f>
        <v>0</v>
      </c>
      <c r="BR86" s="139">
        <f>IF(List1!$N86="J",(1*List1!$F86+80)*List1!$G86,0)</f>
        <v>0</v>
      </c>
      <c r="BS86" s="139">
        <f>IF(List1!$N86="K",(1*List1!$F86+80)*List1!$G86,0)</f>
        <v>0</v>
      </c>
      <c r="BT86" s="139">
        <f>IF(List1!$N86="L",(1*List1!$F86+80)*List1!$G86,0)</f>
        <v>0</v>
      </c>
      <c r="BU86" s="140">
        <f>IF(List1!$N86="FL",(1*List1!$F86)*List1!$G86,0)</f>
        <v>0</v>
      </c>
      <c r="BV86" s="123">
        <f>IF(List1!$N86="FP",List1!$F86*List1!$G86,0)</f>
        <v>0</v>
      </c>
      <c r="BW86" s="141">
        <f>IF(List1!$N86="DR",List1!$F86*List1!$G86,0)</f>
        <v>0</v>
      </c>
      <c r="BX86" s="122">
        <f>IF(List1!$N86="F",List1!$F86*List1!$G86,0)</f>
        <v>0</v>
      </c>
      <c r="BZ86" s="142">
        <f>((List1!$E86*List1!$F86)*List1!$G86)/1000000</f>
        <v>0</v>
      </c>
      <c r="CA86" s="143">
        <f>IF(List1!$J86=$D$40,1*BZ86,0)</f>
        <v>0</v>
      </c>
      <c r="CB86" s="143">
        <f>IF(List1!$J86=$D$41,1*BZ86,0)</f>
        <v>0</v>
      </c>
      <c r="CC86" s="143">
        <f>IF(List1!$J86=$D$42,1*BZ86,0)</f>
        <v>0</v>
      </c>
      <c r="CD86" s="143">
        <f>IF(List1!$J86=$D$43,1*BZ86,0)</f>
        <v>0</v>
      </c>
      <c r="CE86" s="143">
        <f>IF(List1!$J86=$D$44,1*BZ86,0)</f>
        <v>0</v>
      </c>
      <c r="CF86" s="126">
        <f>IF(List1!$J86=$D$45,1*BZ86,0)</f>
        <v>0</v>
      </c>
      <c r="CG86" s="143">
        <f>IF(List1!$J86=$D$46,1*BZ86,0)</f>
        <v>0</v>
      </c>
      <c r="CH86" s="143">
        <f>IF(List1!$J86=$D$47,1*BZ86,0)</f>
        <v>0</v>
      </c>
      <c r="CJ86" s="125">
        <f>IF(AH86&gt;0,1*List1!$G86,0)</f>
        <v>0</v>
      </c>
      <c r="CK86" s="115">
        <f>IF(AI86&gt;0,1*List1!$G86,0)</f>
        <v>0</v>
      </c>
      <c r="CL86" s="115">
        <f>IF(AJ86&gt;0,1*List1!$G86,0)</f>
        <v>0</v>
      </c>
      <c r="CM86" s="120">
        <f>IF(AK86&gt;0,1*List1!$G86,0)</f>
        <v>0</v>
      </c>
      <c r="CN86" s="24">
        <f>IF(AU86&gt;0,1*List1!$G86,0)</f>
        <v>0</v>
      </c>
      <c r="CO86" s="24">
        <f>IF(AV86&gt;0,1*List1!$G86,0)</f>
        <v>0</v>
      </c>
      <c r="CP86" s="24">
        <f>IF(AW86&gt;0,1*List1!$G86,0)</f>
        <v>0</v>
      </c>
      <c r="CQ86" s="24">
        <f>IF(AX86&gt;0,1*List1!$G86,0)</f>
        <v>0</v>
      </c>
      <c r="CR86" s="125">
        <f>IF(BH86&gt;0,1*List1!$G86,0)</f>
        <v>0</v>
      </c>
      <c r="CS86" s="115">
        <f>IF(BI86&gt;0,1*List1!$G86,0)</f>
        <v>0</v>
      </c>
      <c r="CT86" s="115">
        <f>IF(BJ86&gt;0,1*List1!$G86,0)</f>
        <v>0</v>
      </c>
      <c r="CU86" s="120">
        <f>IF(BK86&gt;0,1*List1!$G86,0)</f>
        <v>0</v>
      </c>
      <c r="CV86" s="24">
        <f>IF(BU86&gt;0,1*List1!$G86,0)</f>
        <v>0</v>
      </c>
      <c r="CW86" s="24">
        <f>IF(BV86&gt;0,1*List1!$G86,0)</f>
        <v>0</v>
      </c>
      <c r="CX86" s="24">
        <f>IF(BW86&gt;0,1*List1!$G86,0)</f>
        <v>0</v>
      </c>
      <c r="CY86" s="149">
        <f>IF(BX86&gt;0,1*List1!$G86,0)</f>
        <v>0</v>
      </c>
      <c r="CZ86" s="24"/>
    </row>
    <row r="87" spans="2:104" ht="19.5" customHeight="1" thickBot="1">
      <c r="B87" s="150">
        <v>32</v>
      </c>
      <c r="C87" s="226">
        <f t="shared" si="4"/>
        <v>0</v>
      </c>
      <c r="D87" s="179"/>
      <c r="E87" s="255"/>
      <c r="F87" s="255"/>
      <c r="G87" s="175"/>
      <c r="H87" s="181"/>
      <c r="I87" s="178"/>
      <c r="J87" s="175"/>
      <c r="K87" s="177"/>
      <c r="L87" s="177"/>
      <c r="M87" s="177"/>
      <c r="N87" s="177"/>
      <c r="O87" s="428">
        <v>0</v>
      </c>
      <c r="P87" s="469"/>
      <c r="Q87" s="470"/>
      <c r="R87" s="470"/>
      <c r="S87" s="470"/>
      <c r="T87" s="470"/>
      <c r="U87" s="470"/>
      <c r="V87" s="471"/>
      <c r="W87" s="13"/>
      <c r="X87" s="151"/>
      <c r="Y87" s="135">
        <f>IF(List1!$K87="A",(1*List1!$E87+80)*List1!$G87,0)</f>
        <v>0</v>
      </c>
      <c r="Z87" s="135">
        <f>IF(List1!$K87="B",(1*List1!$E87+80)*List1!$G87,0)</f>
        <v>0</v>
      </c>
      <c r="AA87" s="135">
        <f>IF(List1!$K87="C",(1*List1!$E87+80)*List1!$G87,0)</f>
        <v>0</v>
      </c>
      <c r="AB87" s="135">
        <f>IF(List1!$K87="D",(1*List1!$E87+80)*List1!$G87,0)</f>
        <v>0</v>
      </c>
      <c r="AC87" s="135">
        <f>IF(List1!$K87="E",(1*List1!$E87+70)*List1!$G87,0)</f>
        <v>0</v>
      </c>
      <c r="AD87" s="135">
        <f>IF(List1!$K87="G",(1*List1!$E87+80)*List1!$G87,0)</f>
        <v>0</v>
      </c>
      <c r="AE87" s="135">
        <f>IF(List1!$K87="J",(1*List1!$E87+80)*List1!$G87,0)</f>
        <v>0</v>
      </c>
      <c r="AF87" s="135">
        <f>IF(List1!$K87="K",(1*List1!$E87+80)*List1!$G87,0)</f>
        <v>0</v>
      </c>
      <c r="AG87" s="135">
        <f>IF(List1!$K87="L",(1*List1!$E87+80)*List1!$G87,0)</f>
        <v>0</v>
      </c>
      <c r="AH87" s="136">
        <f>IF(List1!$K87="FL",(1*List1!$E87)*List1!$G87,0)</f>
        <v>0</v>
      </c>
      <c r="AI87" s="136">
        <f>IF(List1!$K87="FP",List1!$E87*List1!$G87,0)</f>
        <v>0</v>
      </c>
      <c r="AJ87" s="136">
        <f>IF(List1!$K87="DR",List1!$E87*List1!$G87,0)</f>
        <v>0</v>
      </c>
      <c r="AK87" s="136">
        <f>IF(List1!$K87="F",List1!$E87*List1!$G87,0)</f>
        <v>0</v>
      </c>
      <c r="AL87" s="137">
        <f>IF(List1!$L87="A",(1*List1!$E87+80)*List1!$G87,0)</f>
        <v>0</v>
      </c>
      <c r="AM87" s="137">
        <f>IF(List1!$L87="B",(1*List1!$E87+80)*List1!$G87,0)</f>
        <v>0</v>
      </c>
      <c r="AN87" s="137">
        <f>IF(List1!$L87="C",(1*List1!$E87+80)*List1!$G87,0)</f>
        <v>0</v>
      </c>
      <c r="AO87" s="137">
        <f>IF(List1!$L87="D",(1*List1!$E87+80)*List1!$G87,0)</f>
        <v>0</v>
      </c>
      <c r="AP87" s="137">
        <f>IF(List1!$L87="E",(1*List1!$E87+80)*List1!$G87,0)</f>
        <v>0</v>
      </c>
      <c r="AQ87" s="137">
        <f>IF(List1!$L87="G",(1*List1!$E87+80)*List1!$G87,0)</f>
        <v>0</v>
      </c>
      <c r="AR87" s="137">
        <f>IF(List1!$L87="J",(1*List1!$E87+80)*List1!$G87,0)</f>
        <v>0</v>
      </c>
      <c r="AS87" s="137">
        <f>IF(List1!$L87="K",(1*List1!$E87+80)*List1!$G87,0)</f>
        <v>0</v>
      </c>
      <c r="AT87" s="137">
        <f>IF(List1!$L87="L",(1*List1!$E87+80)*List1!$G87,0)</f>
        <v>0</v>
      </c>
      <c r="AU87" s="138">
        <f>IF(List1!$L87="FL",(1*List1!$E87)*List1!$G87,0)</f>
        <v>0</v>
      </c>
      <c r="AV87" s="138">
        <f>IF(List1!$L87="FP",List1!$E87*List1!$G87,0)</f>
        <v>0</v>
      </c>
      <c r="AW87" s="138">
        <f>IF(List1!$L87="DR",List1!$E87*List1!$G87,0)</f>
        <v>0</v>
      </c>
      <c r="AX87" s="138">
        <f>IF(List1!$L87="F",List1!$E87*List1!$G87,0)</f>
        <v>0</v>
      </c>
      <c r="AY87" s="135">
        <f>IF(List1!$M87="A",(1*List1!$F87+80)*List1!$G87,0)</f>
        <v>0</v>
      </c>
      <c r="AZ87" s="135">
        <f>IF(List1!$M87="B",(1*List1!$F87+80)*List1!$G87,0)</f>
        <v>0</v>
      </c>
      <c r="BA87" s="135">
        <f>IF(List1!$M87="C",(1*List1!$F87+80)*List1!$G87,0)</f>
        <v>0</v>
      </c>
      <c r="BB87" s="135">
        <f>IF(List1!$M87="D",(1*List1!$F87+80)*List1!$G87,0)</f>
        <v>0</v>
      </c>
      <c r="BC87" s="135">
        <f>IF(List1!$M87="E",(1*List1!$F87+80)*List1!$G87,0)</f>
        <v>0</v>
      </c>
      <c r="BD87" s="135">
        <f>IF(List1!$M87="G",(1*List1!$F87+80)*List1!$G87,0)</f>
        <v>0</v>
      </c>
      <c r="BE87" s="135">
        <f>IF(List1!$M87="J",(1*List1!$F87+80)*List1!$G87,0)</f>
        <v>0</v>
      </c>
      <c r="BF87" s="135">
        <f>IF(List1!$M87="K",(1*List1!$F87+80)*List1!$G87,0)</f>
        <v>0</v>
      </c>
      <c r="BG87" s="135">
        <f>IF(List1!$M87="L",(1*List1!$F87+80)*List1!$G87,0)</f>
        <v>0</v>
      </c>
      <c r="BH87" s="136">
        <f>IF(List1!$M87="FL",(1*List1!$F87)*List1!$G87,0)</f>
        <v>0</v>
      </c>
      <c r="BI87" s="136">
        <f>IF(List1!$M87="FP",List1!$F87*List1!$G87,0)</f>
        <v>0</v>
      </c>
      <c r="BJ87" s="136">
        <f>IF(List1!$M87="DR",List1!$F87*List1!$G87,0)</f>
        <v>0</v>
      </c>
      <c r="BK87" s="136">
        <f>IF(List1!$M87="F",List1!$F87*List1!$G87,0)</f>
        <v>0</v>
      </c>
      <c r="BL87" s="139">
        <f>IF(List1!$N87="A",(1*List1!$F87+80)*List1!$G87,0)</f>
        <v>0</v>
      </c>
      <c r="BM87" s="139">
        <f>IF(List1!$N87="B",(1*List1!$F87+80)*List1!$G87,0)</f>
        <v>0</v>
      </c>
      <c r="BN87" s="139">
        <f>IF(List1!$N87="C",(1*List1!$F87+80)*List1!$G87,0)</f>
        <v>0</v>
      </c>
      <c r="BO87" s="139">
        <f>IF(List1!$N87="D",(1*List1!$F87+80)*List1!$G87,0)</f>
        <v>0</v>
      </c>
      <c r="BP87" s="139">
        <f>IF(List1!$N87="E",(1*List1!$F87+80)*List1!$G87,0)</f>
        <v>0</v>
      </c>
      <c r="BQ87" s="139">
        <f>IF(List1!$N87="G",(1*List1!$F87+80)*List1!$G87,0)</f>
        <v>0</v>
      </c>
      <c r="BR87" s="139">
        <f>IF(List1!$N87="J",(1*List1!$F87+80)*List1!$G87,0)</f>
        <v>0</v>
      </c>
      <c r="BS87" s="139">
        <f>IF(List1!$N87="K",(1*List1!$F87+80)*List1!$G87,0)</f>
        <v>0</v>
      </c>
      <c r="BT87" s="139">
        <f>IF(List1!$N87="L",(1*List1!$F87+80)*List1!$G87,0)</f>
        <v>0</v>
      </c>
      <c r="BU87" s="140">
        <f>IF(List1!$N87="FL",(1*List1!$F87)*List1!$G87,0)</f>
        <v>0</v>
      </c>
      <c r="BV87" s="123">
        <f>IF(List1!$N87="FP",List1!$F87*List1!$G87,0)</f>
        <v>0</v>
      </c>
      <c r="BW87" s="141">
        <f>IF(List1!$N87="DR",List1!$F87*List1!$G87,0)</f>
        <v>0</v>
      </c>
      <c r="BX87" s="122">
        <f>IF(List1!$N87="F",List1!$F87*List1!$G87,0)</f>
        <v>0</v>
      </c>
      <c r="BZ87" s="142">
        <f>((List1!$E87*List1!$F87)*List1!$G87)/1000000</f>
        <v>0</v>
      </c>
      <c r="CA87" s="143">
        <f>IF(List1!$J87=$D$40,1*BZ87,0)</f>
        <v>0</v>
      </c>
      <c r="CB87" s="143">
        <f>IF(List1!$J87=$D$41,1*BZ87,0)</f>
        <v>0</v>
      </c>
      <c r="CC87" s="143">
        <f>IF(List1!$J87=$D$42,1*BZ87,0)</f>
        <v>0</v>
      </c>
      <c r="CD87" s="143">
        <f>IF(List1!$J87=$D$43,1*BZ87,0)</f>
        <v>0</v>
      </c>
      <c r="CE87" s="143">
        <f>IF(List1!$J87=$D$44,1*BZ87,0)</f>
        <v>0</v>
      </c>
      <c r="CF87" s="126">
        <f>IF(List1!$J87=$D$45,1*BZ87,0)</f>
        <v>0</v>
      </c>
      <c r="CG87" s="143">
        <f>IF(List1!$J87=$D$46,1*BZ87,0)</f>
        <v>0</v>
      </c>
      <c r="CH87" s="143">
        <f>IF(List1!$J87=$D$47,1*BZ87,0)</f>
        <v>0</v>
      </c>
      <c r="CJ87" s="125">
        <f>IF(AH87&gt;0,1*List1!$G87,0)</f>
        <v>0</v>
      </c>
      <c r="CK87" s="115">
        <f>IF(AI87&gt;0,1*List1!$G87,0)</f>
        <v>0</v>
      </c>
      <c r="CL87" s="115">
        <f>IF(AJ87&gt;0,1*List1!$G87,0)</f>
        <v>0</v>
      </c>
      <c r="CM87" s="120">
        <f>IF(AK87&gt;0,1*List1!$G87,0)</f>
        <v>0</v>
      </c>
      <c r="CN87" s="24">
        <f>IF(AU87&gt;0,1*List1!$G87,0)</f>
        <v>0</v>
      </c>
      <c r="CO87" s="24">
        <f>IF(AV87&gt;0,1*List1!$G87,0)</f>
        <v>0</v>
      </c>
      <c r="CP87" s="24">
        <f>IF(AW87&gt;0,1*List1!$G87,0)</f>
        <v>0</v>
      </c>
      <c r="CQ87" s="24">
        <f>IF(AX87&gt;0,1*List1!$G87,0)</f>
        <v>0</v>
      </c>
      <c r="CR87" s="125">
        <f>IF(BH87&gt;0,1*List1!$G87,0)</f>
        <v>0</v>
      </c>
      <c r="CS87" s="115">
        <f>IF(BI87&gt;0,1*List1!$G87,0)</f>
        <v>0</v>
      </c>
      <c r="CT87" s="115">
        <f>IF(BJ87&gt;0,1*List1!$G87,0)</f>
        <v>0</v>
      </c>
      <c r="CU87" s="120">
        <f>IF(BK87&gt;0,1*List1!$G87,0)</f>
        <v>0</v>
      </c>
      <c r="CV87" s="24">
        <f>IF(BU87&gt;0,1*List1!$G87,0)</f>
        <v>0</v>
      </c>
      <c r="CW87" s="24">
        <f>IF(BV87&gt;0,1*List1!$G87,0)</f>
        <v>0</v>
      </c>
      <c r="CX87" s="24">
        <f>IF(BW87&gt;0,1*List1!$G87,0)</f>
        <v>0</v>
      </c>
      <c r="CY87" s="149">
        <f>IF(BX87&gt;0,1*List1!$G87,0)</f>
        <v>0</v>
      </c>
      <c r="CZ87" s="24"/>
    </row>
    <row r="88" spans="2:104" ht="19.5" customHeight="1" thickBot="1">
      <c r="B88" s="150">
        <v>33</v>
      </c>
      <c r="C88" s="226">
        <f t="shared" si="4"/>
        <v>0</v>
      </c>
      <c r="D88" s="179"/>
      <c r="E88" s="256"/>
      <c r="F88" s="256"/>
      <c r="G88" s="180"/>
      <c r="H88" s="181"/>
      <c r="I88" s="178"/>
      <c r="J88" s="175"/>
      <c r="K88" s="177"/>
      <c r="L88" s="177"/>
      <c r="M88" s="177"/>
      <c r="N88" s="177"/>
      <c r="O88" s="428">
        <v>0</v>
      </c>
      <c r="P88" s="469"/>
      <c r="Q88" s="470"/>
      <c r="R88" s="470"/>
      <c r="S88" s="470"/>
      <c r="T88" s="470"/>
      <c r="U88" s="470"/>
      <c r="V88" s="471"/>
      <c r="W88" s="13"/>
      <c r="X88" s="151"/>
      <c r="Y88" s="135">
        <f>IF(List1!$K88="A",(1*List1!$E88+80)*List1!$G88,0)</f>
        <v>0</v>
      </c>
      <c r="Z88" s="135">
        <f>IF(List1!$K88="B",(1*List1!$E88+80)*List1!$G88,0)</f>
        <v>0</v>
      </c>
      <c r="AA88" s="135">
        <f>IF(List1!$K88="C",(1*List1!$E88+80)*List1!$G88,0)</f>
        <v>0</v>
      </c>
      <c r="AB88" s="135">
        <f>IF(List1!$K88="D",(1*List1!$E88+80)*List1!$G88,0)</f>
        <v>0</v>
      </c>
      <c r="AC88" s="135">
        <f>IF(List1!$K88="E",(1*List1!$E88+70)*List1!$G88,0)</f>
        <v>0</v>
      </c>
      <c r="AD88" s="135">
        <f>IF(List1!$K88="G",(1*List1!$E88+80)*List1!$G88,0)</f>
        <v>0</v>
      </c>
      <c r="AE88" s="135">
        <f>IF(List1!$K88="J",(1*List1!$E88+80)*List1!$G88,0)</f>
        <v>0</v>
      </c>
      <c r="AF88" s="135">
        <f>IF(List1!$K88="K",(1*List1!$E88+80)*List1!$G88,0)</f>
        <v>0</v>
      </c>
      <c r="AG88" s="135">
        <f>IF(List1!$K88="L",(1*List1!$E88+80)*List1!$G88,0)</f>
        <v>0</v>
      </c>
      <c r="AH88" s="136">
        <f>IF(List1!$K88="FL",(1*List1!$E88)*List1!$G88,0)</f>
        <v>0</v>
      </c>
      <c r="AI88" s="136">
        <f>IF(List1!$K88="FP",List1!$E88*List1!$G88,0)</f>
        <v>0</v>
      </c>
      <c r="AJ88" s="136">
        <f>IF(List1!$K88="DR",List1!$E88*List1!$G88,0)</f>
        <v>0</v>
      </c>
      <c r="AK88" s="136">
        <f>IF(List1!$K88="F",List1!$E88*List1!$G88,0)</f>
        <v>0</v>
      </c>
      <c r="AL88" s="137">
        <f>IF(List1!$L88="A",(1*List1!$E88+80)*List1!$G88,0)</f>
        <v>0</v>
      </c>
      <c r="AM88" s="137">
        <f>IF(List1!$L88="B",(1*List1!$E88+80)*List1!$G88,0)</f>
        <v>0</v>
      </c>
      <c r="AN88" s="137">
        <f>IF(List1!$L88="C",(1*List1!$E88+80)*List1!$G88,0)</f>
        <v>0</v>
      </c>
      <c r="AO88" s="137">
        <f>IF(List1!$L88="D",(1*List1!$E88+80)*List1!$G88,0)</f>
        <v>0</v>
      </c>
      <c r="AP88" s="137">
        <f>IF(List1!$L88="E",(1*List1!$E88+80)*List1!$G88,0)</f>
        <v>0</v>
      </c>
      <c r="AQ88" s="137">
        <f>IF(List1!$L88="G",(1*List1!$E88+80)*List1!$G88,0)</f>
        <v>0</v>
      </c>
      <c r="AR88" s="137">
        <f>IF(List1!$L88="J",(1*List1!$E88+80)*List1!$G88,0)</f>
        <v>0</v>
      </c>
      <c r="AS88" s="137">
        <f>IF(List1!$L88="K",(1*List1!$E88+80)*List1!$G88,0)</f>
        <v>0</v>
      </c>
      <c r="AT88" s="137">
        <f>IF(List1!$L88="L",(1*List1!$E88+80)*List1!$G88,0)</f>
        <v>0</v>
      </c>
      <c r="AU88" s="138">
        <f>IF(List1!$L88="FL",(1*List1!$E88)*List1!$G88,0)</f>
        <v>0</v>
      </c>
      <c r="AV88" s="138">
        <f>IF(List1!$L88="FP",List1!$E88*List1!$G88,0)</f>
        <v>0</v>
      </c>
      <c r="AW88" s="138">
        <f>IF(List1!$L88="DR",List1!$E88*List1!$G88,0)</f>
        <v>0</v>
      </c>
      <c r="AX88" s="138">
        <f>IF(List1!$L88="F",List1!$E88*List1!$G88,0)</f>
        <v>0</v>
      </c>
      <c r="AY88" s="135">
        <f>IF(List1!$M88="A",(1*List1!$F88+80)*List1!$G88,0)</f>
        <v>0</v>
      </c>
      <c r="AZ88" s="135">
        <f>IF(List1!$M88="B",(1*List1!$F88+80)*List1!$G88,0)</f>
        <v>0</v>
      </c>
      <c r="BA88" s="135">
        <f>IF(List1!$M88="C",(1*List1!$F88+80)*List1!$G88,0)</f>
        <v>0</v>
      </c>
      <c r="BB88" s="135">
        <f>IF(List1!$M88="D",(1*List1!$F88+80)*List1!$G88,0)</f>
        <v>0</v>
      </c>
      <c r="BC88" s="135">
        <f>IF(List1!$M88="E",(1*List1!$F88+80)*List1!$G88,0)</f>
        <v>0</v>
      </c>
      <c r="BD88" s="135">
        <f>IF(List1!$M88="G",(1*List1!$F88+80)*List1!$G88,0)</f>
        <v>0</v>
      </c>
      <c r="BE88" s="135">
        <f>IF(List1!$M88="J",(1*List1!$F88+80)*List1!$G88,0)</f>
        <v>0</v>
      </c>
      <c r="BF88" s="135">
        <f>IF(List1!$M88="K",(1*List1!$F88+80)*List1!$G88,0)</f>
        <v>0</v>
      </c>
      <c r="BG88" s="135">
        <f>IF(List1!$M88="L",(1*List1!$F88+80)*List1!$G88,0)</f>
        <v>0</v>
      </c>
      <c r="BH88" s="136">
        <f>IF(List1!$M88="FL",(1*List1!$F88)*List1!$G88,0)</f>
        <v>0</v>
      </c>
      <c r="BI88" s="136">
        <f>IF(List1!$M88="FP",List1!$F88*List1!$G88,0)</f>
        <v>0</v>
      </c>
      <c r="BJ88" s="136">
        <f>IF(List1!$M88="DR",List1!$F88*List1!$G88,0)</f>
        <v>0</v>
      </c>
      <c r="BK88" s="136">
        <f>IF(List1!$M88="F",List1!$F88*List1!$G88,0)</f>
        <v>0</v>
      </c>
      <c r="BL88" s="139">
        <f>IF(List1!$N88="A",(1*List1!$F88+80)*List1!$G88,0)</f>
        <v>0</v>
      </c>
      <c r="BM88" s="139">
        <f>IF(List1!$N88="B",(1*List1!$F88+80)*List1!$G88,0)</f>
        <v>0</v>
      </c>
      <c r="BN88" s="139">
        <f>IF(List1!$N88="C",(1*List1!$F88+80)*List1!$G88,0)</f>
        <v>0</v>
      </c>
      <c r="BO88" s="139">
        <f>IF(List1!$N88="D",(1*List1!$F88+80)*List1!$G88,0)</f>
        <v>0</v>
      </c>
      <c r="BP88" s="139">
        <f>IF(List1!$N88="E",(1*List1!$F88+80)*List1!$G88,0)</f>
        <v>0</v>
      </c>
      <c r="BQ88" s="139">
        <f>IF(List1!$N88="G",(1*List1!$F88+80)*List1!$G88,0)</f>
        <v>0</v>
      </c>
      <c r="BR88" s="139">
        <f>IF(List1!$N88="J",(1*List1!$F88+80)*List1!$G88,0)</f>
        <v>0</v>
      </c>
      <c r="BS88" s="139">
        <f>IF(List1!$N88="K",(1*List1!$F88+80)*List1!$G88,0)</f>
        <v>0</v>
      </c>
      <c r="BT88" s="139">
        <f>IF(List1!$N88="L",(1*List1!$F88+80)*List1!$G88,0)</f>
        <v>0</v>
      </c>
      <c r="BU88" s="140">
        <f>IF(List1!$N88="FL",(1*List1!$F88)*List1!$G88,0)</f>
        <v>0</v>
      </c>
      <c r="BV88" s="123">
        <f>IF(List1!$N88="FP",List1!$F88*List1!$G88,0)</f>
        <v>0</v>
      </c>
      <c r="BW88" s="141">
        <f>IF(List1!$N88="DR",List1!$F88*List1!$G88,0)</f>
        <v>0</v>
      </c>
      <c r="BX88" s="122">
        <f>IF(List1!$N88="F",List1!$F88*List1!$G88,0)</f>
        <v>0</v>
      </c>
      <c r="BZ88" s="142">
        <f>((List1!$E88*List1!$F88)*List1!$G88)/1000000</f>
        <v>0</v>
      </c>
      <c r="CA88" s="143">
        <f>IF(List1!$J88=$D$40,1*BZ88,0)</f>
        <v>0</v>
      </c>
      <c r="CB88" s="143">
        <f>IF(List1!$J88=$D$41,1*BZ88,0)</f>
        <v>0</v>
      </c>
      <c r="CC88" s="143">
        <f>IF(List1!$J88=$D$42,1*BZ88,0)</f>
        <v>0</v>
      </c>
      <c r="CD88" s="143">
        <f>IF(List1!$J88=$D$43,1*BZ88,0)</f>
        <v>0</v>
      </c>
      <c r="CE88" s="143">
        <f>IF(List1!$J88=$D$44,1*BZ88,0)</f>
        <v>0</v>
      </c>
      <c r="CF88" s="126">
        <f>IF(List1!$J88=$D$45,1*BZ88,0)</f>
        <v>0</v>
      </c>
      <c r="CG88" s="143">
        <f>IF(List1!$J88=$D$46,1*BZ88,0)</f>
        <v>0</v>
      </c>
      <c r="CH88" s="143">
        <f>IF(List1!$J88=$D$47,1*BZ88,0)</f>
        <v>0</v>
      </c>
      <c r="CJ88" s="125">
        <f>IF(AH88&gt;0,1*List1!$G88,0)</f>
        <v>0</v>
      </c>
      <c r="CK88" s="115">
        <f>IF(AI88&gt;0,1*List1!$G88,0)</f>
        <v>0</v>
      </c>
      <c r="CL88" s="115">
        <f>IF(AJ88&gt;0,1*List1!$G88,0)</f>
        <v>0</v>
      </c>
      <c r="CM88" s="120">
        <f>IF(AK88&gt;0,1*List1!$G88,0)</f>
        <v>0</v>
      </c>
      <c r="CN88" s="24">
        <f>IF(AU88&gt;0,1*List1!$G88,0)</f>
        <v>0</v>
      </c>
      <c r="CO88" s="24">
        <f>IF(AV88&gt;0,1*List1!$G88,0)</f>
        <v>0</v>
      </c>
      <c r="CP88" s="24">
        <f>IF(AW88&gt;0,1*List1!$G88,0)</f>
        <v>0</v>
      </c>
      <c r="CQ88" s="24">
        <f>IF(AX88&gt;0,1*List1!$G88,0)</f>
        <v>0</v>
      </c>
      <c r="CR88" s="125">
        <f>IF(BH88&gt;0,1*List1!$G88,0)</f>
        <v>0</v>
      </c>
      <c r="CS88" s="115">
        <f>IF(BI88&gt;0,1*List1!$G88,0)</f>
        <v>0</v>
      </c>
      <c r="CT88" s="115">
        <f>IF(BJ88&gt;0,1*List1!$G88,0)</f>
        <v>0</v>
      </c>
      <c r="CU88" s="120">
        <f>IF(BK88&gt;0,1*List1!$G88,0)</f>
        <v>0</v>
      </c>
      <c r="CV88" s="24">
        <f>IF(BU88&gt;0,1*List1!$G88,0)</f>
        <v>0</v>
      </c>
      <c r="CW88" s="24">
        <f>IF(BV88&gt;0,1*List1!$G88,0)</f>
        <v>0</v>
      </c>
      <c r="CX88" s="24">
        <f>IF(BW88&gt;0,1*List1!$G88,0)</f>
        <v>0</v>
      </c>
      <c r="CY88" s="149">
        <f>IF(BX88&gt;0,1*List1!$G88,0)</f>
        <v>0</v>
      </c>
      <c r="CZ88" s="24"/>
    </row>
    <row r="89" spans="2:104" ht="19.5" customHeight="1" thickBot="1">
      <c r="B89" s="146">
        <v>34</v>
      </c>
      <c r="C89" s="226">
        <f t="shared" si="4"/>
        <v>0</v>
      </c>
      <c r="D89" s="179"/>
      <c r="E89" s="255"/>
      <c r="F89" s="255"/>
      <c r="G89" s="175"/>
      <c r="H89" s="181"/>
      <c r="I89" s="178"/>
      <c r="J89" s="176"/>
      <c r="K89" s="177"/>
      <c r="L89" s="177"/>
      <c r="M89" s="177"/>
      <c r="N89" s="177"/>
      <c r="O89" s="428">
        <v>0</v>
      </c>
      <c r="P89" s="466"/>
      <c r="Q89" s="467"/>
      <c r="R89" s="467"/>
      <c r="S89" s="467"/>
      <c r="T89" s="467"/>
      <c r="U89" s="467"/>
      <c r="V89" s="468"/>
      <c r="W89" s="13"/>
      <c r="X89" s="148"/>
      <c r="Y89" s="135">
        <f>IF(List1!$K89="A",(1*List1!$E89+80)*List1!$G89,0)</f>
        <v>0</v>
      </c>
      <c r="Z89" s="135">
        <f>IF(List1!$K89="B",(1*List1!$E89+80)*List1!$G89,0)</f>
        <v>0</v>
      </c>
      <c r="AA89" s="135">
        <f>IF(List1!$K89="C",(1*List1!$E89+80)*List1!$G89,0)</f>
        <v>0</v>
      </c>
      <c r="AB89" s="135">
        <f>IF(List1!$K89="D",(1*List1!$E89+80)*List1!$G89,0)</f>
        <v>0</v>
      </c>
      <c r="AC89" s="135">
        <f>IF(List1!$K89="E",(1*List1!$E89+70)*List1!$G89,0)</f>
        <v>0</v>
      </c>
      <c r="AD89" s="135">
        <f>IF(List1!$K89="G",(1*List1!$E89+80)*List1!$G89,0)</f>
        <v>0</v>
      </c>
      <c r="AE89" s="135">
        <f>IF(List1!$K89="J",(1*List1!$E89+80)*List1!$G89,0)</f>
        <v>0</v>
      </c>
      <c r="AF89" s="135">
        <f>IF(List1!$K89="K",(1*List1!$E89+80)*List1!$G89,0)</f>
        <v>0</v>
      </c>
      <c r="AG89" s="135">
        <f>IF(List1!$K89="L",(1*List1!$E89+80)*List1!$G89,0)</f>
        <v>0</v>
      </c>
      <c r="AH89" s="136">
        <f>IF(List1!$K89="FL",(1*List1!$E89)*List1!$G89,0)</f>
        <v>0</v>
      </c>
      <c r="AI89" s="136">
        <f>IF(List1!$K89="FP",List1!$E89*List1!$G89,0)</f>
        <v>0</v>
      </c>
      <c r="AJ89" s="136">
        <f>IF(List1!$K89="DR",List1!$E89*List1!$G89,0)</f>
        <v>0</v>
      </c>
      <c r="AK89" s="136">
        <f>IF(List1!$K89="F",List1!$E89*List1!$G89,0)</f>
        <v>0</v>
      </c>
      <c r="AL89" s="137">
        <f>IF(List1!$L89="A",(1*List1!$E89+80)*List1!$G89,0)</f>
        <v>0</v>
      </c>
      <c r="AM89" s="137">
        <f>IF(List1!$L89="B",(1*List1!$E89+80)*List1!$G89,0)</f>
        <v>0</v>
      </c>
      <c r="AN89" s="137">
        <f>IF(List1!$L89="C",(1*List1!$E89+80)*List1!$G89,0)</f>
        <v>0</v>
      </c>
      <c r="AO89" s="137">
        <f>IF(List1!$L89="D",(1*List1!$E89+80)*List1!$G89,0)</f>
        <v>0</v>
      </c>
      <c r="AP89" s="137">
        <f>IF(List1!$L89="E",(1*List1!$E89+80)*List1!$G89,0)</f>
        <v>0</v>
      </c>
      <c r="AQ89" s="137">
        <f>IF(List1!$L89="G",(1*List1!$E89+80)*List1!$G89,0)</f>
        <v>0</v>
      </c>
      <c r="AR89" s="137">
        <f>IF(List1!$L89="J",(1*List1!$E89+80)*List1!$G89,0)</f>
        <v>0</v>
      </c>
      <c r="AS89" s="137">
        <f>IF(List1!$L89="K",(1*List1!$E89+80)*List1!$G89,0)</f>
        <v>0</v>
      </c>
      <c r="AT89" s="137">
        <f>IF(List1!$L89="L",(1*List1!$E89+80)*List1!$G89,0)</f>
        <v>0</v>
      </c>
      <c r="AU89" s="138">
        <f>IF(List1!$L89="FL",(1*List1!$E89)*List1!$G89,0)</f>
        <v>0</v>
      </c>
      <c r="AV89" s="138">
        <f>IF(List1!$L89="FP",List1!$E89*List1!$G89,0)</f>
        <v>0</v>
      </c>
      <c r="AW89" s="138">
        <f>IF(List1!$L89="DR",List1!$E89*List1!$G89,0)</f>
        <v>0</v>
      </c>
      <c r="AX89" s="138">
        <f>IF(List1!$L89="F",List1!$E89*List1!$G89,0)</f>
        <v>0</v>
      </c>
      <c r="AY89" s="135">
        <f>IF(List1!$M89="A",(1*List1!$F89+80)*List1!$G89,0)</f>
        <v>0</v>
      </c>
      <c r="AZ89" s="135">
        <f>IF(List1!$M89="B",(1*List1!$F89+80)*List1!$G89,0)</f>
        <v>0</v>
      </c>
      <c r="BA89" s="135">
        <f>IF(List1!$M89="C",(1*List1!$F89+80)*List1!$G89,0)</f>
        <v>0</v>
      </c>
      <c r="BB89" s="135">
        <f>IF(List1!$M89="D",(1*List1!$F89+80)*List1!$G89,0)</f>
        <v>0</v>
      </c>
      <c r="BC89" s="135">
        <f>IF(List1!$M89="E",(1*List1!$F89+80)*List1!$G89,0)</f>
        <v>0</v>
      </c>
      <c r="BD89" s="135">
        <f>IF(List1!$M89="G",(1*List1!$F89+80)*List1!$G89,0)</f>
        <v>0</v>
      </c>
      <c r="BE89" s="135">
        <f>IF(List1!$M89="J",(1*List1!$F89+80)*List1!$G89,0)</f>
        <v>0</v>
      </c>
      <c r="BF89" s="135">
        <f>IF(List1!$M89="K",(1*List1!$F89+80)*List1!$G89,0)</f>
        <v>0</v>
      </c>
      <c r="BG89" s="135">
        <f>IF(List1!$M89="L",(1*List1!$F89+80)*List1!$G89,0)</f>
        <v>0</v>
      </c>
      <c r="BH89" s="136">
        <f>IF(List1!$M89="FL",(1*List1!$F89)*List1!$G89,0)</f>
        <v>0</v>
      </c>
      <c r="BI89" s="136">
        <f>IF(List1!$M89="FP",List1!$F89*List1!$G89,0)</f>
        <v>0</v>
      </c>
      <c r="BJ89" s="136">
        <f>IF(List1!$M89="DR",List1!$F89*List1!$G89,0)</f>
        <v>0</v>
      </c>
      <c r="BK89" s="136">
        <f>IF(List1!$M89="F",List1!$F89*List1!$G89,0)</f>
        <v>0</v>
      </c>
      <c r="BL89" s="139">
        <f>IF(List1!$N89="A",(1*List1!$F89+80)*List1!$G89,0)</f>
        <v>0</v>
      </c>
      <c r="BM89" s="139">
        <f>IF(List1!$N89="B",(1*List1!$F89+80)*List1!$G89,0)</f>
        <v>0</v>
      </c>
      <c r="BN89" s="139">
        <f>IF(List1!$N89="C",(1*List1!$F89+80)*List1!$G89,0)</f>
        <v>0</v>
      </c>
      <c r="BO89" s="139">
        <f>IF(List1!$N89="D",(1*List1!$F89+80)*List1!$G89,0)</f>
        <v>0</v>
      </c>
      <c r="BP89" s="139">
        <f>IF(List1!$N89="E",(1*List1!$F89+80)*List1!$G89,0)</f>
        <v>0</v>
      </c>
      <c r="BQ89" s="139">
        <f>IF(List1!$N89="G",(1*List1!$F89+80)*List1!$G89,0)</f>
        <v>0</v>
      </c>
      <c r="BR89" s="139">
        <f>IF(List1!$N89="J",(1*List1!$F89+80)*List1!$G89,0)</f>
        <v>0</v>
      </c>
      <c r="BS89" s="139">
        <f>IF(List1!$N89="K",(1*List1!$F89+80)*List1!$G89,0)</f>
        <v>0</v>
      </c>
      <c r="BT89" s="139">
        <f>IF(List1!$N89="L",(1*List1!$F89+80)*List1!$G89,0)</f>
        <v>0</v>
      </c>
      <c r="BU89" s="140">
        <f>IF(List1!$N89="FL",(1*List1!$F89)*List1!$G89,0)</f>
        <v>0</v>
      </c>
      <c r="BV89" s="123">
        <f>IF(List1!$N89="FP",List1!$F89*List1!$G89,0)</f>
        <v>0</v>
      </c>
      <c r="BW89" s="141">
        <f>IF(List1!$N89="DR",List1!$F89*List1!$G89,0)</f>
        <v>0</v>
      </c>
      <c r="BX89" s="122">
        <f>IF(List1!$N89="F",List1!$F89*List1!$G89,0)</f>
        <v>0</v>
      </c>
      <c r="BZ89" s="142">
        <f>((List1!$E89*List1!$F89)*List1!$G89)/1000000</f>
        <v>0</v>
      </c>
      <c r="CA89" s="143">
        <f>IF(List1!$J89=$D$40,1*BZ89,0)</f>
        <v>0</v>
      </c>
      <c r="CB89" s="143">
        <f>IF(List1!$J89=$D$41,1*BZ89,0)</f>
        <v>0</v>
      </c>
      <c r="CC89" s="143">
        <f>IF(List1!$J89=$D$42,1*BZ89,0)</f>
        <v>0</v>
      </c>
      <c r="CD89" s="143">
        <f>IF(List1!$J89=$D$43,1*BZ89,0)</f>
        <v>0</v>
      </c>
      <c r="CE89" s="143">
        <f>IF(List1!$J89=$D$44,1*BZ89,0)</f>
        <v>0</v>
      </c>
      <c r="CF89" s="126">
        <f>IF(List1!$J89=$D$45,1*BZ89,0)</f>
        <v>0</v>
      </c>
      <c r="CG89" s="143">
        <f>IF(List1!$J89=$D$46,1*BZ89,0)</f>
        <v>0</v>
      </c>
      <c r="CH89" s="143">
        <f>IF(List1!$J89=$D$47,1*BZ89,0)</f>
        <v>0</v>
      </c>
      <c r="CJ89" s="125">
        <f>IF(AH89&gt;0,1*List1!$G89,0)</f>
        <v>0</v>
      </c>
      <c r="CK89" s="115">
        <f>IF(AI89&gt;0,1*List1!$G89,0)</f>
        <v>0</v>
      </c>
      <c r="CL89" s="115">
        <f>IF(AJ89&gt;0,1*List1!$G89,0)</f>
        <v>0</v>
      </c>
      <c r="CM89" s="120">
        <f>IF(AK89&gt;0,1*List1!$G89,0)</f>
        <v>0</v>
      </c>
      <c r="CN89" s="24">
        <f>IF(AU89&gt;0,1*List1!$G89,0)</f>
        <v>0</v>
      </c>
      <c r="CO89" s="24">
        <f>IF(AV89&gt;0,1*List1!$G89,0)</f>
        <v>0</v>
      </c>
      <c r="CP89" s="24">
        <f>IF(AW89&gt;0,1*List1!$G89,0)</f>
        <v>0</v>
      </c>
      <c r="CQ89" s="24">
        <f>IF(AX89&gt;0,1*List1!$G89,0)</f>
        <v>0</v>
      </c>
      <c r="CR89" s="125">
        <f>IF(BH89&gt;0,1*List1!$G89,0)</f>
        <v>0</v>
      </c>
      <c r="CS89" s="115">
        <f>IF(BI89&gt;0,1*List1!$G89,0)</f>
        <v>0</v>
      </c>
      <c r="CT89" s="115">
        <f>IF(BJ89&gt;0,1*List1!$G89,0)</f>
        <v>0</v>
      </c>
      <c r="CU89" s="120">
        <f>IF(BK89&gt;0,1*List1!$G89,0)</f>
        <v>0</v>
      </c>
      <c r="CV89" s="24">
        <f>IF(BU89&gt;0,1*List1!$G89,0)</f>
        <v>0</v>
      </c>
      <c r="CW89" s="24">
        <f>IF(BV89&gt;0,1*List1!$G89,0)</f>
        <v>0</v>
      </c>
      <c r="CX89" s="24">
        <f>IF(BW89&gt;0,1*List1!$G89,0)</f>
        <v>0</v>
      </c>
      <c r="CY89" s="149">
        <f>IF(BX89&gt;0,1*List1!$G89,0)</f>
        <v>0</v>
      </c>
      <c r="CZ89" s="24"/>
    </row>
    <row r="90" spans="2:104" ht="19.5" customHeight="1" thickBot="1">
      <c r="B90" s="150">
        <v>35</v>
      </c>
      <c r="C90" s="226">
        <f t="shared" si="4"/>
        <v>0</v>
      </c>
      <c r="D90" s="179"/>
      <c r="E90" s="256"/>
      <c r="F90" s="256"/>
      <c r="G90" s="180"/>
      <c r="H90" s="181"/>
      <c r="I90" s="178"/>
      <c r="J90" s="176"/>
      <c r="K90" s="177"/>
      <c r="L90" s="177"/>
      <c r="M90" s="177"/>
      <c r="N90" s="177"/>
      <c r="O90" s="428">
        <v>0</v>
      </c>
      <c r="P90" s="466"/>
      <c r="Q90" s="467"/>
      <c r="R90" s="467"/>
      <c r="S90" s="467"/>
      <c r="T90" s="467"/>
      <c r="U90" s="467"/>
      <c r="V90" s="468"/>
      <c r="W90" s="13"/>
      <c r="X90" s="148"/>
      <c r="Y90" s="135">
        <f>IF(List1!$K90="A",(1*List1!$E90+80)*List1!$G90,0)</f>
        <v>0</v>
      </c>
      <c r="Z90" s="135">
        <f>IF(List1!$K90="B",(1*List1!$E90+80)*List1!$G90,0)</f>
        <v>0</v>
      </c>
      <c r="AA90" s="135">
        <f>IF(List1!$K90="C",(1*List1!$E90+80)*List1!$G90,0)</f>
        <v>0</v>
      </c>
      <c r="AB90" s="135">
        <f>IF(List1!$K90="D",(1*List1!$E90+80)*List1!$G90,0)</f>
        <v>0</v>
      </c>
      <c r="AC90" s="135">
        <f>IF(List1!$K90="E",(1*List1!$E90+70)*List1!$G90,0)</f>
        <v>0</v>
      </c>
      <c r="AD90" s="135">
        <f>IF(List1!$K90="G",(1*List1!$E90+80)*List1!$G90,0)</f>
        <v>0</v>
      </c>
      <c r="AE90" s="135">
        <f>IF(List1!$K90="J",(1*List1!$E90+80)*List1!$G90,0)</f>
        <v>0</v>
      </c>
      <c r="AF90" s="135">
        <f>IF(List1!$K90="K",(1*List1!$E90+80)*List1!$G90,0)</f>
        <v>0</v>
      </c>
      <c r="AG90" s="135">
        <f>IF(List1!$K90="L",(1*List1!$E90+80)*List1!$G90,0)</f>
        <v>0</v>
      </c>
      <c r="AH90" s="136">
        <f>IF(List1!$K90="FL",(1*List1!$E90)*List1!$G90,0)</f>
        <v>0</v>
      </c>
      <c r="AI90" s="136">
        <f>IF(List1!$K90="FP",List1!$E90*List1!$G90,0)</f>
        <v>0</v>
      </c>
      <c r="AJ90" s="136">
        <f>IF(List1!$K90="DR",List1!$E90*List1!$G90,0)</f>
        <v>0</v>
      </c>
      <c r="AK90" s="136">
        <f>IF(List1!$K90="F",List1!$E90*List1!$G90,0)</f>
        <v>0</v>
      </c>
      <c r="AL90" s="137">
        <f>IF(List1!$L90="A",(1*List1!$E90+80)*List1!$G90,0)</f>
        <v>0</v>
      </c>
      <c r="AM90" s="137">
        <f>IF(List1!$L90="B",(1*List1!$E90+80)*List1!$G90,0)</f>
        <v>0</v>
      </c>
      <c r="AN90" s="137">
        <f>IF(List1!$L90="C",(1*List1!$E90+80)*List1!$G90,0)</f>
        <v>0</v>
      </c>
      <c r="AO90" s="137">
        <f>IF(List1!$L90="D",(1*List1!$E90+80)*List1!$G90,0)</f>
        <v>0</v>
      </c>
      <c r="AP90" s="137">
        <f>IF(List1!$L90="E",(1*List1!$E90+80)*List1!$G90,0)</f>
        <v>0</v>
      </c>
      <c r="AQ90" s="137">
        <f>IF(List1!$L90="G",(1*List1!$E90+80)*List1!$G90,0)</f>
        <v>0</v>
      </c>
      <c r="AR90" s="137">
        <f>IF(List1!$L90="J",(1*List1!$E90+80)*List1!$G90,0)</f>
        <v>0</v>
      </c>
      <c r="AS90" s="137">
        <f>IF(List1!$L90="K",(1*List1!$E90+80)*List1!$G90,0)</f>
        <v>0</v>
      </c>
      <c r="AT90" s="137">
        <f>IF(List1!$L90="L",(1*List1!$E90+80)*List1!$G90,0)</f>
        <v>0</v>
      </c>
      <c r="AU90" s="138">
        <f>IF(List1!$L90="FL",(1*List1!$E90)*List1!$G90,0)</f>
        <v>0</v>
      </c>
      <c r="AV90" s="138">
        <f>IF(List1!$L90="FP",List1!$E90*List1!$G90,0)</f>
        <v>0</v>
      </c>
      <c r="AW90" s="138">
        <f>IF(List1!$L90="DR",List1!$E90*List1!$G90,0)</f>
        <v>0</v>
      </c>
      <c r="AX90" s="138">
        <f>IF(List1!$L90="F",List1!$E90*List1!$G90,0)</f>
        <v>0</v>
      </c>
      <c r="AY90" s="135">
        <f>IF(List1!$M90="A",(1*List1!$F90+80)*List1!$G90,0)</f>
        <v>0</v>
      </c>
      <c r="AZ90" s="135">
        <f>IF(List1!$M90="B",(1*List1!$F90+80)*List1!$G90,0)</f>
        <v>0</v>
      </c>
      <c r="BA90" s="135">
        <f>IF(List1!$M90="C",(1*List1!$F90+80)*List1!$G90,0)</f>
        <v>0</v>
      </c>
      <c r="BB90" s="135">
        <f>IF(List1!$M90="D",(1*List1!$F90+80)*List1!$G90,0)</f>
        <v>0</v>
      </c>
      <c r="BC90" s="135">
        <f>IF(List1!$M90="E",(1*List1!$F90+80)*List1!$G90,0)</f>
        <v>0</v>
      </c>
      <c r="BD90" s="135">
        <f>IF(List1!$M90="G",(1*List1!$F90+80)*List1!$G90,0)</f>
        <v>0</v>
      </c>
      <c r="BE90" s="135">
        <f>IF(List1!$M90="J",(1*List1!$F90+80)*List1!$G90,0)</f>
        <v>0</v>
      </c>
      <c r="BF90" s="135">
        <f>IF(List1!$M90="K",(1*List1!$F90+80)*List1!$G90,0)</f>
        <v>0</v>
      </c>
      <c r="BG90" s="135">
        <f>IF(List1!$M90="L",(1*List1!$F90+80)*List1!$G90,0)</f>
        <v>0</v>
      </c>
      <c r="BH90" s="136">
        <f>IF(List1!$M90="FL",(1*List1!$F90)*List1!$G90,0)</f>
        <v>0</v>
      </c>
      <c r="BI90" s="136">
        <f>IF(List1!$M90="FP",List1!$F90*List1!$G90,0)</f>
        <v>0</v>
      </c>
      <c r="BJ90" s="136">
        <f>IF(List1!$M90="DR",List1!$F90*List1!$G90,0)</f>
        <v>0</v>
      </c>
      <c r="BK90" s="136">
        <f>IF(List1!$M90="F",List1!$F90*List1!$G90,0)</f>
        <v>0</v>
      </c>
      <c r="BL90" s="139">
        <f>IF(List1!$N90="A",(1*List1!$F90+80)*List1!$G90,0)</f>
        <v>0</v>
      </c>
      <c r="BM90" s="139">
        <f>IF(List1!$N90="B",(1*List1!$F90+80)*List1!$G90,0)</f>
        <v>0</v>
      </c>
      <c r="BN90" s="139">
        <f>IF(List1!$N90="C",(1*List1!$F90+80)*List1!$G90,0)</f>
        <v>0</v>
      </c>
      <c r="BO90" s="139">
        <f>IF(List1!$N90="D",(1*List1!$F90+80)*List1!$G90,0)</f>
        <v>0</v>
      </c>
      <c r="BP90" s="139">
        <f>IF(List1!$N90="E",(1*List1!$F90+80)*List1!$G90,0)</f>
        <v>0</v>
      </c>
      <c r="BQ90" s="139">
        <f>IF(List1!$N90="G",(1*List1!$F90+80)*List1!$G90,0)</f>
        <v>0</v>
      </c>
      <c r="BR90" s="139">
        <f>IF(List1!$N90="J",(1*List1!$F90+80)*List1!$G90,0)</f>
        <v>0</v>
      </c>
      <c r="BS90" s="139">
        <f>IF(List1!$N90="K",(1*List1!$F90+80)*List1!$G90,0)</f>
        <v>0</v>
      </c>
      <c r="BT90" s="139">
        <f>IF(List1!$N90="L",(1*List1!$F90+80)*List1!$G90,0)</f>
        <v>0</v>
      </c>
      <c r="BU90" s="140">
        <f>IF(List1!$N90="FL",(1*List1!$F90)*List1!$G90,0)</f>
        <v>0</v>
      </c>
      <c r="BV90" s="123">
        <f>IF(List1!$N90="FP",List1!$F90*List1!$G90,0)</f>
        <v>0</v>
      </c>
      <c r="BW90" s="141">
        <f>IF(List1!$N90="DR",List1!$F90*List1!$G90,0)</f>
        <v>0</v>
      </c>
      <c r="BX90" s="122">
        <f>IF(List1!$N90="F",List1!$F90*List1!$G90,0)</f>
        <v>0</v>
      </c>
      <c r="BZ90" s="142">
        <f>((List1!$E90*List1!$F90)*List1!$G90)/1000000</f>
        <v>0</v>
      </c>
      <c r="CA90" s="143">
        <f>IF(List1!$J90=$D$40,1*BZ90,0)</f>
        <v>0</v>
      </c>
      <c r="CB90" s="143">
        <f>IF(List1!$J90=$D$41,1*BZ90,0)</f>
        <v>0</v>
      </c>
      <c r="CC90" s="143">
        <f>IF(List1!$J90=$D$42,1*BZ90,0)</f>
        <v>0</v>
      </c>
      <c r="CD90" s="143">
        <f>IF(List1!$J90=$D$43,1*BZ90,0)</f>
        <v>0</v>
      </c>
      <c r="CE90" s="143">
        <f>IF(List1!$J90=$D$44,1*BZ90,0)</f>
        <v>0</v>
      </c>
      <c r="CF90" s="126">
        <f>IF(List1!$J90=$D$45,1*BZ90,0)</f>
        <v>0</v>
      </c>
      <c r="CG90" s="143">
        <f>IF(List1!$J90=$D$46,1*BZ90,0)</f>
        <v>0</v>
      </c>
      <c r="CH90" s="143">
        <f>IF(List1!$J90=$D$47,1*BZ90,0)</f>
        <v>0</v>
      </c>
      <c r="CJ90" s="125">
        <f>IF(AH90&gt;0,1*List1!$G90,0)</f>
        <v>0</v>
      </c>
      <c r="CK90" s="115">
        <f>IF(AI90&gt;0,1*List1!$G90,0)</f>
        <v>0</v>
      </c>
      <c r="CL90" s="115">
        <f>IF(AJ90&gt;0,1*List1!$G90,0)</f>
        <v>0</v>
      </c>
      <c r="CM90" s="120">
        <f>IF(AK90&gt;0,1*List1!$G90,0)</f>
        <v>0</v>
      </c>
      <c r="CN90" s="24">
        <f>IF(AU90&gt;0,1*List1!$G90,0)</f>
        <v>0</v>
      </c>
      <c r="CO90" s="24">
        <f>IF(AV90&gt;0,1*List1!$G90,0)</f>
        <v>0</v>
      </c>
      <c r="CP90" s="24">
        <f>IF(AW90&gt;0,1*List1!$G90,0)</f>
        <v>0</v>
      </c>
      <c r="CQ90" s="24">
        <f>IF(AX90&gt;0,1*List1!$G90,0)</f>
        <v>0</v>
      </c>
      <c r="CR90" s="125">
        <f>IF(BH90&gt;0,1*List1!$G90,0)</f>
        <v>0</v>
      </c>
      <c r="CS90" s="115">
        <f>IF(BI90&gt;0,1*List1!$G90,0)</f>
        <v>0</v>
      </c>
      <c r="CT90" s="115">
        <f>IF(BJ90&gt;0,1*List1!$G90,0)</f>
        <v>0</v>
      </c>
      <c r="CU90" s="120">
        <f>IF(BK90&gt;0,1*List1!$G90,0)</f>
        <v>0</v>
      </c>
      <c r="CV90" s="24">
        <f>IF(BU90&gt;0,1*List1!$G90,0)</f>
        <v>0</v>
      </c>
      <c r="CW90" s="24">
        <f>IF(BV90&gt;0,1*List1!$G90,0)</f>
        <v>0</v>
      </c>
      <c r="CX90" s="24">
        <f>IF(BW90&gt;0,1*List1!$G90,0)</f>
        <v>0</v>
      </c>
      <c r="CY90" s="149">
        <f>IF(BX90&gt;0,1*List1!$G90,0)</f>
        <v>0</v>
      </c>
      <c r="CZ90" s="24"/>
    </row>
    <row r="91" spans="2:104" ht="19.5" customHeight="1" thickBot="1">
      <c r="B91" s="150">
        <v>36</v>
      </c>
      <c r="C91" s="226">
        <f t="shared" si="4"/>
        <v>0</v>
      </c>
      <c r="D91" s="179"/>
      <c r="E91" s="255"/>
      <c r="F91" s="255"/>
      <c r="G91" s="175"/>
      <c r="H91" s="181"/>
      <c r="I91" s="178"/>
      <c r="J91" s="175"/>
      <c r="K91" s="177"/>
      <c r="L91" s="177"/>
      <c r="M91" s="177"/>
      <c r="N91" s="177"/>
      <c r="O91" s="428">
        <v>0</v>
      </c>
      <c r="P91" s="469"/>
      <c r="Q91" s="470"/>
      <c r="R91" s="470"/>
      <c r="S91" s="470"/>
      <c r="T91" s="470"/>
      <c r="U91" s="470"/>
      <c r="V91" s="471"/>
      <c r="W91" s="13"/>
      <c r="X91" s="151"/>
      <c r="Y91" s="135">
        <f>IF(List1!$K91="A",(1*List1!$E91+80)*List1!$G91,0)</f>
        <v>0</v>
      </c>
      <c r="Z91" s="135">
        <f>IF(List1!$K91="B",(1*List1!$E91+80)*List1!$G91,0)</f>
        <v>0</v>
      </c>
      <c r="AA91" s="135">
        <f>IF(List1!$K91="C",(1*List1!$E91+80)*List1!$G91,0)</f>
        <v>0</v>
      </c>
      <c r="AB91" s="135">
        <f>IF(List1!$K91="D",(1*List1!$E91+80)*List1!$G91,0)</f>
        <v>0</v>
      </c>
      <c r="AC91" s="135">
        <f>IF(List1!$K91="E",(1*List1!$E91+70)*List1!$G91,0)</f>
        <v>0</v>
      </c>
      <c r="AD91" s="135">
        <f>IF(List1!$K91="G",(1*List1!$E91+80)*List1!$G91,0)</f>
        <v>0</v>
      </c>
      <c r="AE91" s="135">
        <f>IF(List1!$K91="J",(1*List1!$E91+80)*List1!$G91,0)</f>
        <v>0</v>
      </c>
      <c r="AF91" s="135">
        <f>IF(List1!$K91="K",(1*List1!$E91+80)*List1!$G91,0)</f>
        <v>0</v>
      </c>
      <c r="AG91" s="135">
        <f>IF(List1!$K91="L",(1*List1!$E91+80)*List1!$G91,0)</f>
        <v>0</v>
      </c>
      <c r="AH91" s="136">
        <f>IF(List1!$K91="FL",(1*List1!$E91)*List1!$G91,0)</f>
        <v>0</v>
      </c>
      <c r="AI91" s="136">
        <f>IF(List1!$K91="FP",List1!$E91*List1!$G91,0)</f>
        <v>0</v>
      </c>
      <c r="AJ91" s="136">
        <f>IF(List1!$K91="DR",List1!$E91*List1!$G91,0)</f>
        <v>0</v>
      </c>
      <c r="AK91" s="136">
        <f>IF(List1!$K91="F",List1!$E91*List1!$G91,0)</f>
        <v>0</v>
      </c>
      <c r="AL91" s="137">
        <f>IF(List1!$L91="A",(1*List1!$E91+80)*List1!$G91,0)</f>
        <v>0</v>
      </c>
      <c r="AM91" s="137">
        <f>IF(List1!$L91="B",(1*List1!$E91+80)*List1!$G91,0)</f>
        <v>0</v>
      </c>
      <c r="AN91" s="137">
        <f>IF(List1!$L91="C",(1*List1!$E91+80)*List1!$G91,0)</f>
        <v>0</v>
      </c>
      <c r="AO91" s="137">
        <f>IF(List1!$L91="D",(1*List1!$E91+80)*List1!$G91,0)</f>
        <v>0</v>
      </c>
      <c r="AP91" s="137">
        <f>IF(List1!$L91="E",(1*List1!$E91+80)*List1!$G91,0)</f>
        <v>0</v>
      </c>
      <c r="AQ91" s="137">
        <f>IF(List1!$L91="G",(1*List1!$E91+80)*List1!$G91,0)</f>
        <v>0</v>
      </c>
      <c r="AR91" s="137">
        <f>IF(List1!$L91="J",(1*List1!$E91+80)*List1!$G91,0)</f>
        <v>0</v>
      </c>
      <c r="AS91" s="137">
        <f>IF(List1!$L91="K",(1*List1!$E91+80)*List1!$G91,0)</f>
        <v>0</v>
      </c>
      <c r="AT91" s="137">
        <f>IF(List1!$L91="L",(1*List1!$E91+80)*List1!$G91,0)</f>
        <v>0</v>
      </c>
      <c r="AU91" s="138">
        <f>IF(List1!$L91="FL",(1*List1!$E91)*List1!$G91,0)</f>
        <v>0</v>
      </c>
      <c r="AV91" s="138">
        <f>IF(List1!$L91="FP",List1!$E91*List1!$G91,0)</f>
        <v>0</v>
      </c>
      <c r="AW91" s="138">
        <f>IF(List1!$L91="DR",List1!$E91*List1!$G91,0)</f>
        <v>0</v>
      </c>
      <c r="AX91" s="138">
        <f>IF(List1!$L91="F",List1!$E91*List1!$G91,0)</f>
        <v>0</v>
      </c>
      <c r="AY91" s="135">
        <f>IF(List1!$M91="A",(1*List1!$F91+80)*List1!$G91,0)</f>
        <v>0</v>
      </c>
      <c r="AZ91" s="135">
        <f>IF(List1!$M91="B",(1*List1!$F91+80)*List1!$G91,0)</f>
        <v>0</v>
      </c>
      <c r="BA91" s="135">
        <f>IF(List1!$M91="C",(1*List1!$F91+80)*List1!$G91,0)</f>
        <v>0</v>
      </c>
      <c r="BB91" s="135">
        <f>IF(List1!$M91="D",(1*List1!$F91+80)*List1!$G91,0)</f>
        <v>0</v>
      </c>
      <c r="BC91" s="135">
        <f>IF(List1!$M91="E",(1*List1!$F91+80)*List1!$G91,0)</f>
        <v>0</v>
      </c>
      <c r="BD91" s="135">
        <f>IF(List1!$M91="G",(1*List1!$F91+80)*List1!$G91,0)</f>
        <v>0</v>
      </c>
      <c r="BE91" s="135">
        <f>IF(List1!$M91="J",(1*List1!$F91+80)*List1!$G91,0)</f>
        <v>0</v>
      </c>
      <c r="BF91" s="135">
        <f>IF(List1!$M91="K",(1*List1!$F91+80)*List1!$G91,0)</f>
        <v>0</v>
      </c>
      <c r="BG91" s="135">
        <f>IF(List1!$M91="L",(1*List1!$F91+80)*List1!$G91,0)</f>
        <v>0</v>
      </c>
      <c r="BH91" s="136">
        <f>IF(List1!$M91="FL",(1*List1!$F91)*List1!$G91,0)</f>
        <v>0</v>
      </c>
      <c r="BI91" s="136">
        <f>IF(List1!$M91="FP",List1!$F91*List1!$G91,0)</f>
        <v>0</v>
      </c>
      <c r="BJ91" s="136">
        <f>IF(List1!$M91="DR",List1!$F91*List1!$G91,0)</f>
        <v>0</v>
      </c>
      <c r="BK91" s="136">
        <f>IF(List1!$M91="F",List1!$F91*List1!$G91,0)</f>
        <v>0</v>
      </c>
      <c r="BL91" s="139">
        <f>IF(List1!$N91="A",(1*List1!$F91+80)*List1!$G91,0)</f>
        <v>0</v>
      </c>
      <c r="BM91" s="139">
        <f>IF(List1!$N91="B",(1*List1!$F91+80)*List1!$G91,0)</f>
        <v>0</v>
      </c>
      <c r="BN91" s="139">
        <f>IF(List1!$N91="C",(1*List1!$F91+80)*List1!$G91,0)</f>
        <v>0</v>
      </c>
      <c r="BO91" s="139">
        <f>IF(List1!$N91="D",(1*List1!$F91+80)*List1!$G91,0)</f>
        <v>0</v>
      </c>
      <c r="BP91" s="139">
        <f>IF(List1!$N91="E",(1*List1!$F91+80)*List1!$G91,0)</f>
        <v>0</v>
      </c>
      <c r="BQ91" s="139">
        <f>IF(List1!$N91="G",(1*List1!$F91+80)*List1!$G91,0)</f>
        <v>0</v>
      </c>
      <c r="BR91" s="139">
        <f>IF(List1!$N91="J",(1*List1!$F91+80)*List1!$G91,0)</f>
        <v>0</v>
      </c>
      <c r="BS91" s="139">
        <f>IF(List1!$N91="K",(1*List1!$F91+80)*List1!$G91,0)</f>
        <v>0</v>
      </c>
      <c r="BT91" s="139">
        <f>IF(List1!$N91="L",(1*List1!$F91+80)*List1!$G91,0)</f>
        <v>0</v>
      </c>
      <c r="BU91" s="140">
        <f>IF(List1!$N91="FL",(1*List1!$F91)*List1!$G91,0)</f>
        <v>0</v>
      </c>
      <c r="BV91" s="123">
        <f>IF(List1!$N91="FP",List1!$F91*List1!$G91,0)</f>
        <v>0</v>
      </c>
      <c r="BW91" s="141">
        <f>IF(List1!$N91="DR",List1!$F91*List1!$G91,0)</f>
        <v>0</v>
      </c>
      <c r="BX91" s="122">
        <f>IF(List1!$N91="F",List1!$F91*List1!$G91,0)</f>
        <v>0</v>
      </c>
      <c r="BZ91" s="142">
        <f>((List1!$E91*List1!$F91)*List1!$G91)/1000000</f>
        <v>0</v>
      </c>
      <c r="CA91" s="143">
        <f>IF(List1!$J91=$D$40,1*BZ91,0)</f>
        <v>0</v>
      </c>
      <c r="CB91" s="143">
        <f>IF(List1!$J91=$D$41,1*BZ91,0)</f>
        <v>0</v>
      </c>
      <c r="CC91" s="143">
        <f>IF(List1!$J91=$D$42,1*BZ91,0)</f>
        <v>0</v>
      </c>
      <c r="CD91" s="143">
        <f>IF(List1!$J91=$D$43,1*BZ91,0)</f>
        <v>0</v>
      </c>
      <c r="CE91" s="143">
        <f>IF(List1!$J91=$D$44,1*BZ91,0)</f>
        <v>0</v>
      </c>
      <c r="CF91" s="126">
        <f>IF(List1!$J91=$D$45,1*BZ91,0)</f>
        <v>0</v>
      </c>
      <c r="CG91" s="143">
        <f>IF(List1!$J91=$D$46,1*BZ91,0)</f>
        <v>0</v>
      </c>
      <c r="CH91" s="143">
        <f>IF(List1!$J91=$D$47,1*BZ91,0)</f>
        <v>0</v>
      </c>
      <c r="CJ91" s="125">
        <f>IF(AH91&gt;0,1*List1!$G91,0)</f>
        <v>0</v>
      </c>
      <c r="CK91" s="115">
        <f>IF(AI91&gt;0,1*List1!$G91,0)</f>
        <v>0</v>
      </c>
      <c r="CL91" s="115">
        <f>IF(AJ91&gt;0,1*List1!$G91,0)</f>
        <v>0</v>
      </c>
      <c r="CM91" s="120">
        <f>IF(AK91&gt;0,1*List1!$G91,0)</f>
        <v>0</v>
      </c>
      <c r="CN91" s="24">
        <f>IF(AU91&gt;0,1*List1!$G91,0)</f>
        <v>0</v>
      </c>
      <c r="CO91" s="24">
        <f>IF(AV91&gt;0,1*List1!$G91,0)</f>
        <v>0</v>
      </c>
      <c r="CP91" s="24">
        <f>IF(AW91&gt;0,1*List1!$G91,0)</f>
        <v>0</v>
      </c>
      <c r="CQ91" s="24">
        <f>IF(AX91&gt;0,1*List1!$G91,0)</f>
        <v>0</v>
      </c>
      <c r="CR91" s="125">
        <f>IF(BH91&gt;0,1*List1!$G91,0)</f>
        <v>0</v>
      </c>
      <c r="CS91" s="115">
        <f>IF(BI91&gt;0,1*List1!$G91,0)</f>
        <v>0</v>
      </c>
      <c r="CT91" s="115">
        <f>IF(BJ91&gt;0,1*List1!$G91,0)</f>
        <v>0</v>
      </c>
      <c r="CU91" s="120">
        <f>IF(BK91&gt;0,1*List1!$G91,0)</f>
        <v>0</v>
      </c>
      <c r="CV91" s="24">
        <f>IF(BU91&gt;0,1*List1!$G91,0)</f>
        <v>0</v>
      </c>
      <c r="CW91" s="24">
        <f>IF(BV91&gt;0,1*List1!$G91,0)</f>
        <v>0</v>
      </c>
      <c r="CX91" s="24">
        <f>IF(BW91&gt;0,1*List1!$G91,0)</f>
        <v>0</v>
      </c>
      <c r="CY91" s="149">
        <f>IF(BX91&gt;0,1*List1!$G91,0)</f>
        <v>0</v>
      </c>
      <c r="CZ91" s="24"/>
    </row>
    <row r="92" spans="2:104" ht="19.5" customHeight="1" thickBot="1">
      <c r="B92" s="146">
        <v>37</v>
      </c>
      <c r="C92" s="226">
        <f t="shared" si="4"/>
        <v>0</v>
      </c>
      <c r="D92" s="179"/>
      <c r="E92" s="256"/>
      <c r="F92" s="256"/>
      <c r="G92" s="180"/>
      <c r="H92" s="181"/>
      <c r="I92" s="178"/>
      <c r="J92" s="175"/>
      <c r="K92" s="177"/>
      <c r="L92" s="177"/>
      <c r="M92" s="177"/>
      <c r="N92" s="177"/>
      <c r="O92" s="428">
        <v>0</v>
      </c>
      <c r="P92" s="469"/>
      <c r="Q92" s="470"/>
      <c r="R92" s="470"/>
      <c r="S92" s="470"/>
      <c r="T92" s="470"/>
      <c r="U92" s="470"/>
      <c r="V92" s="471"/>
      <c r="W92" s="13"/>
      <c r="X92" s="151"/>
      <c r="Y92" s="135">
        <f>IF(List1!$K92="A",(1*List1!$E92+80)*List1!$G92,0)</f>
        <v>0</v>
      </c>
      <c r="Z92" s="135">
        <f>IF(List1!$K92="B",(1*List1!$E92+80)*List1!$G92,0)</f>
        <v>0</v>
      </c>
      <c r="AA92" s="135">
        <f>IF(List1!$K92="C",(1*List1!$E92+80)*List1!$G92,0)</f>
        <v>0</v>
      </c>
      <c r="AB92" s="135">
        <f>IF(List1!$K92="D",(1*List1!$E92+80)*List1!$G92,0)</f>
        <v>0</v>
      </c>
      <c r="AC92" s="135">
        <f>IF(List1!$K92="E",(1*List1!$E92+70)*List1!$G92,0)</f>
        <v>0</v>
      </c>
      <c r="AD92" s="135">
        <f>IF(List1!$K92="G",(1*List1!$E92+80)*List1!$G92,0)</f>
        <v>0</v>
      </c>
      <c r="AE92" s="135">
        <f>IF(List1!$K92="J",(1*List1!$E92+80)*List1!$G92,0)</f>
        <v>0</v>
      </c>
      <c r="AF92" s="135">
        <f>IF(List1!$K92="K",(1*List1!$E92+80)*List1!$G92,0)</f>
        <v>0</v>
      </c>
      <c r="AG92" s="135">
        <f>IF(List1!$K92="L",(1*List1!$E92+80)*List1!$G92,0)</f>
        <v>0</v>
      </c>
      <c r="AH92" s="136">
        <f>IF(List1!$K92="FL",(1*List1!$E92)*List1!$G92,0)</f>
        <v>0</v>
      </c>
      <c r="AI92" s="136">
        <f>IF(List1!$K92="FP",List1!$E92*List1!$G92,0)</f>
        <v>0</v>
      </c>
      <c r="AJ92" s="136">
        <f>IF(List1!$K92="DR",List1!$E92*List1!$G92,0)</f>
        <v>0</v>
      </c>
      <c r="AK92" s="136">
        <f>IF(List1!$K92="F",List1!$E92*List1!$G92,0)</f>
        <v>0</v>
      </c>
      <c r="AL92" s="137">
        <f>IF(List1!$L92="A",(1*List1!$E92+80)*List1!$G92,0)</f>
        <v>0</v>
      </c>
      <c r="AM92" s="137">
        <f>IF(List1!$L92="B",(1*List1!$E92+80)*List1!$G92,0)</f>
        <v>0</v>
      </c>
      <c r="AN92" s="137">
        <f>IF(List1!$L92="C",(1*List1!$E92+80)*List1!$G92,0)</f>
        <v>0</v>
      </c>
      <c r="AO92" s="137">
        <f>IF(List1!$L92="D",(1*List1!$E92+80)*List1!$G92,0)</f>
        <v>0</v>
      </c>
      <c r="AP92" s="137">
        <f>IF(List1!$L92="E",(1*List1!$E92+80)*List1!$G92,0)</f>
        <v>0</v>
      </c>
      <c r="AQ92" s="137">
        <f>IF(List1!$L92="G",(1*List1!$E92+80)*List1!$G92,0)</f>
        <v>0</v>
      </c>
      <c r="AR92" s="137">
        <f>IF(List1!$L92="J",(1*List1!$E92+80)*List1!$G92,0)</f>
        <v>0</v>
      </c>
      <c r="AS92" s="137">
        <f>IF(List1!$L92="K",(1*List1!$E92+80)*List1!$G92,0)</f>
        <v>0</v>
      </c>
      <c r="AT92" s="137">
        <f>IF(List1!$L92="L",(1*List1!$E92+80)*List1!$G92,0)</f>
        <v>0</v>
      </c>
      <c r="AU92" s="138">
        <f>IF(List1!$L92="FL",(1*List1!$E92)*List1!$G92,0)</f>
        <v>0</v>
      </c>
      <c r="AV92" s="138">
        <f>IF(List1!$L92="FP",List1!$E92*List1!$G92,0)</f>
        <v>0</v>
      </c>
      <c r="AW92" s="138">
        <f>IF(List1!$L92="DR",List1!$E92*List1!$G92,0)</f>
        <v>0</v>
      </c>
      <c r="AX92" s="138">
        <f>IF(List1!$L92="F",List1!$E92*List1!$G92,0)</f>
        <v>0</v>
      </c>
      <c r="AY92" s="135">
        <f>IF(List1!$M92="A",(1*List1!$F92+80)*List1!$G92,0)</f>
        <v>0</v>
      </c>
      <c r="AZ92" s="135">
        <f>IF(List1!$M92="B",(1*List1!$F92+80)*List1!$G92,0)</f>
        <v>0</v>
      </c>
      <c r="BA92" s="135">
        <f>IF(List1!$M92="C",(1*List1!$F92+80)*List1!$G92,0)</f>
        <v>0</v>
      </c>
      <c r="BB92" s="135">
        <f>IF(List1!$M92="D",(1*List1!$F92+80)*List1!$G92,0)</f>
        <v>0</v>
      </c>
      <c r="BC92" s="135">
        <f>IF(List1!$M92="E",(1*List1!$F92+80)*List1!$G92,0)</f>
        <v>0</v>
      </c>
      <c r="BD92" s="135">
        <f>IF(List1!$M92="G",(1*List1!$F92+80)*List1!$G92,0)</f>
        <v>0</v>
      </c>
      <c r="BE92" s="135">
        <f>IF(List1!$M92="J",(1*List1!$F92+80)*List1!$G92,0)</f>
        <v>0</v>
      </c>
      <c r="BF92" s="135">
        <f>IF(List1!$M92="K",(1*List1!$F92+80)*List1!$G92,0)</f>
        <v>0</v>
      </c>
      <c r="BG92" s="135">
        <f>IF(List1!$M92="L",(1*List1!$F92+80)*List1!$G92,0)</f>
        <v>0</v>
      </c>
      <c r="BH92" s="136">
        <f>IF(List1!$M92="FL",(1*List1!$F92)*List1!$G92,0)</f>
        <v>0</v>
      </c>
      <c r="BI92" s="136">
        <f>IF(List1!$M92="FP",List1!$F92*List1!$G92,0)</f>
        <v>0</v>
      </c>
      <c r="BJ92" s="136">
        <f>IF(List1!$M92="DR",List1!$F92*List1!$G92,0)</f>
        <v>0</v>
      </c>
      <c r="BK92" s="136">
        <f>IF(List1!$M92="F",List1!$F92*List1!$G92,0)</f>
        <v>0</v>
      </c>
      <c r="BL92" s="139">
        <f>IF(List1!$N92="A",(1*List1!$F92+80)*List1!$G92,0)</f>
        <v>0</v>
      </c>
      <c r="BM92" s="139">
        <f>IF(List1!$N92="B",(1*List1!$F92+80)*List1!$G92,0)</f>
        <v>0</v>
      </c>
      <c r="BN92" s="139">
        <f>IF(List1!$N92="C",(1*List1!$F92+80)*List1!$G92,0)</f>
        <v>0</v>
      </c>
      <c r="BO92" s="139">
        <f>IF(List1!$N92="D",(1*List1!$F92+80)*List1!$G92,0)</f>
        <v>0</v>
      </c>
      <c r="BP92" s="139">
        <f>IF(List1!$N92="E",(1*List1!$F92+80)*List1!$G92,0)</f>
        <v>0</v>
      </c>
      <c r="BQ92" s="139">
        <f>IF(List1!$N92="G",(1*List1!$F92+80)*List1!$G92,0)</f>
        <v>0</v>
      </c>
      <c r="BR92" s="139">
        <f>IF(List1!$N92="J",(1*List1!$F92+80)*List1!$G92,0)</f>
        <v>0</v>
      </c>
      <c r="BS92" s="139">
        <f>IF(List1!$N92="K",(1*List1!$F92+80)*List1!$G92,0)</f>
        <v>0</v>
      </c>
      <c r="BT92" s="139">
        <f>IF(List1!$N92="L",(1*List1!$F92+80)*List1!$G92,0)</f>
        <v>0</v>
      </c>
      <c r="BU92" s="140">
        <f>IF(List1!$N92="FL",(1*List1!$F92)*List1!$G92,0)</f>
        <v>0</v>
      </c>
      <c r="BV92" s="123">
        <f>IF(List1!$N92="FP",List1!$F92*List1!$G92,0)</f>
        <v>0</v>
      </c>
      <c r="BW92" s="141">
        <f>IF(List1!$N92="DR",List1!$F92*List1!$G92,0)</f>
        <v>0</v>
      </c>
      <c r="BX92" s="122">
        <f>IF(List1!$N92="F",List1!$F92*List1!$G92,0)</f>
        <v>0</v>
      </c>
      <c r="BZ92" s="142">
        <f>((List1!$E92*List1!$F92)*List1!$G92)/1000000</f>
        <v>0</v>
      </c>
      <c r="CA92" s="143">
        <f>IF(List1!$J92=$D$40,1*BZ92,0)</f>
        <v>0</v>
      </c>
      <c r="CB92" s="143">
        <f>IF(List1!$J92=$D$41,1*BZ92,0)</f>
        <v>0</v>
      </c>
      <c r="CC92" s="143">
        <f>IF(List1!$J92=$D$42,1*BZ92,0)</f>
        <v>0</v>
      </c>
      <c r="CD92" s="143">
        <f>IF(List1!$J92=$D$43,1*BZ92,0)</f>
        <v>0</v>
      </c>
      <c r="CE92" s="143">
        <f>IF(List1!$J92=$D$44,1*BZ92,0)</f>
        <v>0</v>
      </c>
      <c r="CF92" s="126">
        <f>IF(List1!$J92=$D$45,1*BZ92,0)</f>
        <v>0</v>
      </c>
      <c r="CG92" s="143">
        <f>IF(List1!$J92=$D$46,1*BZ92,0)</f>
        <v>0</v>
      </c>
      <c r="CH92" s="143">
        <f>IF(List1!$J92=$D$47,1*BZ92,0)</f>
        <v>0</v>
      </c>
      <c r="CJ92" s="125">
        <f>IF(AH92&gt;0,1*List1!$G92,0)</f>
        <v>0</v>
      </c>
      <c r="CK92" s="115">
        <f>IF(AI92&gt;0,1*List1!$G92,0)</f>
        <v>0</v>
      </c>
      <c r="CL92" s="115">
        <f>IF(AJ92&gt;0,1*List1!$G92,0)</f>
        <v>0</v>
      </c>
      <c r="CM92" s="120">
        <f>IF(AK92&gt;0,1*List1!$G92,0)</f>
        <v>0</v>
      </c>
      <c r="CN92" s="24">
        <f>IF(AU92&gt;0,1*List1!$G92,0)</f>
        <v>0</v>
      </c>
      <c r="CO92" s="24">
        <f>IF(AV92&gt;0,1*List1!$G92,0)</f>
        <v>0</v>
      </c>
      <c r="CP92" s="24">
        <f>IF(AW92&gt;0,1*List1!$G92,0)</f>
        <v>0</v>
      </c>
      <c r="CQ92" s="24">
        <f>IF(AX92&gt;0,1*List1!$G92,0)</f>
        <v>0</v>
      </c>
      <c r="CR92" s="125">
        <f>IF(BH92&gt;0,1*List1!$G92,0)</f>
        <v>0</v>
      </c>
      <c r="CS92" s="115">
        <f>IF(BI92&gt;0,1*List1!$G92,0)</f>
        <v>0</v>
      </c>
      <c r="CT92" s="115">
        <f>IF(BJ92&gt;0,1*List1!$G92,0)</f>
        <v>0</v>
      </c>
      <c r="CU92" s="120">
        <f>IF(BK92&gt;0,1*List1!$G92,0)</f>
        <v>0</v>
      </c>
      <c r="CV92" s="24">
        <f>IF(BU92&gt;0,1*List1!$G92,0)</f>
        <v>0</v>
      </c>
      <c r="CW92" s="24">
        <f>IF(BV92&gt;0,1*List1!$G92,0)</f>
        <v>0</v>
      </c>
      <c r="CX92" s="24">
        <f>IF(BW92&gt;0,1*List1!$G92,0)</f>
        <v>0</v>
      </c>
      <c r="CY92" s="149">
        <f>IF(BX92&gt;0,1*List1!$G92,0)</f>
        <v>0</v>
      </c>
      <c r="CZ92" s="24"/>
    </row>
    <row r="93" spans="2:104" ht="19.5" customHeight="1" thickBot="1">
      <c r="B93" s="150">
        <v>38</v>
      </c>
      <c r="C93" s="226">
        <f t="shared" si="4"/>
        <v>0</v>
      </c>
      <c r="D93" s="179"/>
      <c r="E93" s="255"/>
      <c r="F93" s="255"/>
      <c r="G93" s="175"/>
      <c r="H93" s="181"/>
      <c r="I93" s="178"/>
      <c r="J93" s="175"/>
      <c r="K93" s="177"/>
      <c r="L93" s="177"/>
      <c r="M93" s="177"/>
      <c r="N93" s="177"/>
      <c r="O93" s="428">
        <v>0</v>
      </c>
      <c r="P93" s="469"/>
      <c r="Q93" s="470"/>
      <c r="R93" s="470"/>
      <c r="S93" s="470"/>
      <c r="T93" s="470"/>
      <c r="U93" s="470"/>
      <c r="V93" s="471"/>
      <c r="W93" s="13"/>
      <c r="X93" s="151"/>
      <c r="Y93" s="135">
        <f>IF(List1!$K93="A",(1*List1!$E93+80)*List1!$G93,0)</f>
        <v>0</v>
      </c>
      <c r="Z93" s="135">
        <f>IF(List1!$K93="B",(1*List1!$E93+80)*List1!$G93,0)</f>
        <v>0</v>
      </c>
      <c r="AA93" s="135">
        <f>IF(List1!$K93="C",(1*List1!$E93+80)*List1!$G93,0)</f>
        <v>0</v>
      </c>
      <c r="AB93" s="135">
        <f>IF(List1!$K93="D",(1*List1!$E93+80)*List1!$G93,0)</f>
        <v>0</v>
      </c>
      <c r="AC93" s="135">
        <f>IF(List1!$K93="E",(1*List1!$E93+70)*List1!$G93,0)</f>
        <v>0</v>
      </c>
      <c r="AD93" s="135">
        <f>IF(List1!$K93="G",(1*List1!$E93+80)*List1!$G93,0)</f>
        <v>0</v>
      </c>
      <c r="AE93" s="135">
        <f>IF(List1!$K93="J",(1*List1!$E93+80)*List1!$G93,0)</f>
        <v>0</v>
      </c>
      <c r="AF93" s="135">
        <f>IF(List1!$K93="K",(1*List1!$E93+80)*List1!$G93,0)</f>
        <v>0</v>
      </c>
      <c r="AG93" s="135">
        <f>IF(List1!$K93="L",(1*List1!$E93+80)*List1!$G93,0)</f>
        <v>0</v>
      </c>
      <c r="AH93" s="136">
        <f>IF(List1!$K93="FL",(1*List1!$E93)*List1!$G93,0)</f>
        <v>0</v>
      </c>
      <c r="AI93" s="136">
        <f>IF(List1!$K93="FP",List1!$E93*List1!$G93,0)</f>
        <v>0</v>
      </c>
      <c r="AJ93" s="136">
        <f>IF(List1!$K93="DR",List1!$E93*List1!$G93,0)</f>
        <v>0</v>
      </c>
      <c r="AK93" s="136">
        <f>IF(List1!$K93="F",List1!$E93*List1!$G93,0)</f>
        <v>0</v>
      </c>
      <c r="AL93" s="137">
        <f>IF(List1!$L93="A",(1*List1!$E93+80)*List1!$G93,0)</f>
        <v>0</v>
      </c>
      <c r="AM93" s="137">
        <f>IF(List1!$L93="B",(1*List1!$E93+80)*List1!$G93,0)</f>
        <v>0</v>
      </c>
      <c r="AN93" s="137">
        <f>IF(List1!$L93="C",(1*List1!$E93+80)*List1!$G93,0)</f>
        <v>0</v>
      </c>
      <c r="AO93" s="137">
        <f>IF(List1!$L93="D",(1*List1!$E93+80)*List1!$G93,0)</f>
        <v>0</v>
      </c>
      <c r="AP93" s="137">
        <f>IF(List1!$L93="E",(1*List1!$E93+80)*List1!$G93,0)</f>
        <v>0</v>
      </c>
      <c r="AQ93" s="137">
        <f>IF(List1!$L93="G",(1*List1!$E93+80)*List1!$G93,0)</f>
        <v>0</v>
      </c>
      <c r="AR93" s="137">
        <f>IF(List1!$L93="J",(1*List1!$E93+80)*List1!$G93,0)</f>
        <v>0</v>
      </c>
      <c r="AS93" s="137">
        <f>IF(List1!$L93="K",(1*List1!$E93+80)*List1!$G93,0)</f>
        <v>0</v>
      </c>
      <c r="AT93" s="137">
        <f>IF(List1!$L93="L",(1*List1!$E93+80)*List1!$G93,0)</f>
        <v>0</v>
      </c>
      <c r="AU93" s="138">
        <f>IF(List1!$L93="FL",(1*List1!$E93)*List1!$G93,0)</f>
        <v>0</v>
      </c>
      <c r="AV93" s="138">
        <f>IF(List1!$L93="FP",List1!$E93*List1!$G93,0)</f>
        <v>0</v>
      </c>
      <c r="AW93" s="138">
        <f>IF(List1!$L93="DR",List1!$E93*List1!$G93,0)</f>
        <v>0</v>
      </c>
      <c r="AX93" s="138">
        <f>IF(List1!$L93="F",List1!$E93*List1!$G93,0)</f>
        <v>0</v>
      </c>
      <c r="AY93" s="135">
        <f>IF(List1!$M93="A",(1*List1!$F93+80)*List1!$G93,0)</f>
        <v>0</v>
      </c>
      <c r="AZ93" s="135">
        <f>IF(List1!$M93="B",(1*List1!$F93+80)*List1!$G93,0)</f>
        <v>0</v>
      </c>
      <c r="BA93" s="135">
        <f>IF(List1!$M93="C",(1*List1!$F93+80)*List1!$G93,0)</f>
        <v>0</v>
      </c>
      <c r="BB93" s="135">
        <f>IF(List1!$M93="D",(1*List1!$F93+80)*List1!$G93,0)</f>
        <v>0</v>
      </c>
      <c r="BC93" s="135">
        <f>IF(List1!$M93="E",(1*List1!$F93+80)*List1!$G93,0)</f>
        <v>0</v>
      </c>
      <c r="BD93" s="135">
        <f>IF(List1!$M93="G",(1*List1!$F93+80)*List1!$G93,0)</f>
        <v>0</v>
      </c>
      <c r="BE93" s="135">
        <f>IF(List1!$M93="J",(1*List1!$F93+80)*List1!$G93,0)</f>
        <v>0</v>
      </c>
      <c r="BF93" s="135">
        <f>IF(List1!$M93="K",(1*List1!$F93+80)*List1!$G93,0)</f>
        <v>0</v>
      </c>
      <c r="BG93" s="135">
        <f>IF(List1!$M93="L",(1*List1!$F93+80)*List1!$G93,0)</f>
        <v>0</v>
      </c>
      <c r="BH93" s="136">
        <f>IF(List1!$M93="FL",(1*List1!$F93)*List1!$G93,0)</f>
        <v>0</v>
      </c>
      <c r="BI93" s="136">
        <f>IF(List1!$M93="FP",List1!$F93*List1!$G93,0)</f>
        <v>0</v>
      </c>
      <c r="BJ93" s="136">
        <f>IF(List1!$M93="DR",List1!$F93*List1!$G93,0)</f>
        <v>0</v>
      </c>
      <c r="BK93" s="136">
        <f>IF(List1!$M93="F",List1!$F93*List1!$G93,0)</f>
        <v>0</v>
      </c>
      <c r="BL93" s="139">
        <f>IF(List1!$N93="A",(1*List1!$F93+80)*List1!$G93,0)</f>
        <v>0</v>
      </c>
      <c r="BM93" s="139">
        <f>IF(List1!$N93="B",(1*List1!$F93+80)*List1!$G93,0)</f>
        <v>0</v>
      </c>
      <c r="BN93" s="139">
        <f>IF(List1!$N93="C",(1*List1!$F93+80)*List1!$G93,0)</f>
        <v>0</v>
      </c>
      <c r="BO93" s="139">
        <f>IF(List1!$N93="D",(1*List1!$F93+80)*List1!$G93,0)</f>
        <v>0</v>
      </c>
      <c r="BP93" s="139">
        <f>IF(List1!$N93="E",(1*List1!$F93+80)*List1!$G93,0)</f>
        <v>0</v>
      </c>
      <c r="BQ93" s="139">
        <f>IF(List1!$N93="G",(1*List1!$F93+80)*List1!$G93,0)</f>
        <v>0</v>
      </c>
      <c r="BR93" s="139">
        <f>IF(List1!$N93="J",(1*List1!$F93+80)*List1!$G93,0)</f>
        <v>0</v>
      </c>
      <c r="BS93" s="139">
        <f>IF(List1!$N93="K",(1*List1!$F93+80)*List1!$G93,0)</f>
        <v>0</v>
      </c>
      <c r="BT93" s="139">
        <f>IF(List1!$N93="L",(1*List1!$F93+80)*List1!$G93,0)</f>
        <v>0</v>
      </c>
      <c r="BU93" s="140">
        <f>IF(List1!$N93="FL",(1*List1!$F93)*List1!$G93,0)</f>
        <v>0</v>
      </c>
      <c r="BV93" s="123">
        <f>IF(List1!$N93="FP",List1!$F93*List1!$G93,0)</f>
        <v>0</v>
      </c>
      <c r="BW93" s="141">
        <f>IF(List1!$N93="DR",List1!$F93*List1!$G93,0)</f>
        <v>0</v>
      </c>
      <c r="BX93" s="122">
        <f>IF(List1!$N93="F",List1!$F93*List1!$G93,0)</f>
        <v>0</v>
      </c>
      <c r="BZ93" s="142">
        <f>((List1!$E93*List1!$F93)*List1!$G93)/1000000</f>
        <v>0</v>
      </c>
      <c r="CA93" s="143">
        <f>IF(List1!$J93=$D$40,1*BZ93,0)</f>
        <v>0</v>
      </c>
      <c r="CB93" s="143">
        <f>IF(List1!$J93=$D$41,1*BZ93,0)</f>
        <v>0</v>
      </c>
      <c r="CC93" s="143">
        <f>IF(List1!$J93=$D$42,1*BZ93,0)</f>
        <v>0</v>
      </c>
      <c r="CD93" s="143">
        <f>IF(List1!$J93=$D$43,1*BZ93,0)</f>
        <v>0</v>
      </c>
      <c r="CE93" s="143">
        <f>IF(List1!$J93=$D$44,1*BZ93,0)</f>
        <v>0</v>
      </c>
      <c r="CF93" s="126">
        <f>IF(List1!$J93=$D$45,1*BZ93,0)</f>
        <v>0</v>
      </c>
      <c r="CG93" s="143">
        <f>IF(List1!$J93=$D$46,1*BZ93,0)</f>
        <v>0</v>
      </c>
      <c r="CH93" s="143">
        <f>IF(List1!$J93=$D$47,1*BZ93,0)</f>
        <v>0</v>
      </c>
      <c r="CJ93" s="125">
        <f>IF(AH93&gt;0,1*List1!$G93,0)</f>
        <v>0</v>
      </c>
      <c r="CK93" s="115">
        <f>IF(AI93&gt;0,1*List1!$G93,0)</f>
        <v>0</v>
      </c>
      <c r="CL93" s="115">
        <f>IF(AJ93&gt;0,1*List1!$G93,0)</f>
        <v>0</v>
      </c>
      <c r="CM93" s="120">
        <f>IF(AK93&gt;0,1*List1!$G93,0)</f>
        <v>0</v>
      </c>
      <c r="CN93" s="24">
        <f>IF(AU93&gt;0,1*List1!$G93,0)</f>
        <v>0</v>
      </c>
      <c r="CO93" s="24">
        <f>IF(AV93&gt;0,1*List1!$G93,0)</f>
        <v>0</v>
      </c>
      <c r="CP93" s="24">
        <f>IF(AW93&gt;0,1*List1!$G93,0)</f>
        <v>0</v>
      </c>
      <c r="CQ93" s="24">
        <f>IF(AX93&gt;0,1*List1!$G93,0)</f>
        <v>0</v>
      </c>
      <c r="CR93" s="125">
        <f>IF(BH93&gt;0,1*List1!$G93,0)</f>
        <v>0</v>
      </c>
      <c r="CS93" s="115">
        <f>IF(BI93&gt;0,1*List1!$G93,0)</f>
        <v>0</v>
      </c>
      <c r="CT93" s="115">
        <f>IF(BJ93&gt;0,1*List1!$G93,0)</f>
        <v>0</v>
      </c>
      <c r="CU93" s="120">
        <f>IF(BK93&gt;0,1*List1!$G93,0)</f>
        <v>0</v>
      </c>
      <c r="CV93" s="24">
        <f>IF(BU93&gt;0,1*List1!$G93,0)</f>
        <v>0</v>
      </c>
      <c r="CW93" s="24">
        <f>IF(BV93&gt;0,1*List1!$G93,0)</f>
        <v>0</v>
      </c>
      <c r="CX93" s="24">
        <f>IF(BW93&gt;0,1*List1!$G93,0)</f>
        <v>0</v>
      </c>
      <c r="CY93" s="149">
        <f>IF(BX93&gt;0,1*List1!$G93,0)</f>
        <v>0</v>
      </c>
      <c r="CZ93" s="24"/>
    </row>
    <row r="94" spans="2:104" ht="19.5" customHeight="1" thickBot="1">
      <c r="B94" s="150">
        <v>39</v>
      </c>
      <c r="C94" s="226">
        <f t="shared" si="4"/>
        <v>0</v>
      </c>
      <c r="D94" s="179"/>
      <c r="E94" s="256"/>
      <c r="F94" s="256"/>
      <c r="G94" s="180"/>
      <c r="H94" s="181"/>
      <c r="I94" s="178"/>
      <c r="J94" s="175"/>
      <c r="K94" s="177"/>
      <c r="L94" s="177"/>
      <c r="M94" s="177"/>
      <c r="N94" s="177"/>
      <c r="O94" s="428">
        <v>0</v>
      </c>
      <c r="P94" s="469"/>
      <c r="Q94" s="470"/>
      <c r="R94" s="470"/>
      <c r="S94" s="470"/>
      <c r="T94" s="470"/>
      <c r="U94" s="470"/>
      <c r="V94" s="471"/>
      <c r="W94" s="13"/>
      <c r="X94" s="151"/>
      <c r="Y94" s="135">
        <f>IF(List1!$K94="A",(1*List1!$E94+80)*List1!$G94,0)</f>
        <v>0</v>
      </c>
      <c r="Z94" s="135">
        <f>IF(List1!$K94="B",(1*List1!$E94+80)*List1!$G94,0)</f>
        <v>0</v>
      </c>
      <c r="AA94" s="135">
        <f>IF(List1!$K94="C",(1*List1!$E94+80)*List1!$G94,0)</f>
        <v>0</v>
      </c>
      <c r="AB94" s="135">
        <f>IF(List1!$K94="D",(1*List1!$E94+80)*List1!$G94,0)</f>
        <v>0</v>
      </c>
      <c r="AC94" s="135">
        <f>IF(List1!$K94="E",(1*List1!$E94+70)*List1!$G94,0)</f>
        <v>0</v>
      </c>
      <c r="AD94" s="135">
        <f>IF(List1!$K94="G",(1*List1!$E94+80)*List1!$G94,0)</f>
        <v>0</v>
      </c>
      <c r="AE94" s="135">
        <f>IF(List1!$K94="J",(1*List1!$E94+80)*List1!$G94,0)</f>
        <v>0</v>
      </c>
      <c r="AF94" s="135">
        <f>IF(List1!$K94="K",(1*List1!$E94+80)*List1!$G94,0)</f>
        <v>0</v>
      </c>
      <c r="AG94" s="135">
        <f>IF(List1!$K94="L",(1*List1!$E94+80)*List1!$G94,0)</f>
        <v>0</v>
      </c>
      <c r="AH94" s="136">
        <f>IF(List1!$K94="FL",(1*List1!$E94)*List1!$G94,0)</f>
        <v>0</v>
      </c>
      <c r="AI94" s="136">
        <f>IF(List1!$K94="FP",List1!$E94*List1!$G94,0)</f>
        <v>0</v>
      </c>
      <c r="AJ94" s="136">
        <f>IF(List1!$K94="DR",List1!$E94*List1!$G94,0)</f>
        <v>0</v>
      </c>
      <c r="AK94" s="136">
        <f>IF(List1!$K94="F",List1!$E94*List1!$G94,0)</f>
        <v>0</v>
      </c>
      <c r="AL94" s="137">
        <f>IF(List1!$L94="A",(1*List1!$E94+80)*List1!$G94,0)</f>
        <v>0</v>
      </c>
      <c r="AM94" s="137">
        <f>IF(List1!$L94="B",(1*List1!$E94+80)*List1!$G94,0)</f>
        <v>0</v>
      </c>
      <c r="AN94" s="137">
        <f>IF(List1!$L94="C",(1*List1!$E94+80)*List1!$G94,0)</f>
        <v>0</v>
      </c>
      <c r="AO94" s="137">
        <f>IF(List1!$L94="D",(1*List1!$E94+80)*List1!$G94,0)</f>
        <v>0</v>
      </c>
      <c r="AP94" s="137">
        <f>IF(List1!$L94="E",(1*List1!$E94+80)*List1!$G94,0)</f>
        <v>0</v>
      </c>
      <c r="AQ94" s="137">
        <f>IF(List1!$L94="G",(1*List1!$E94+80)*List1!$G94,0)</f>
        <v>0</v>
      </c>
      <c r="AR94" s="137">
        <f>IF(List1!$L94="J",(1*List1!$E94+80)*List1!$G94,0)</f>
        <v>0</v>
      </c>
      <c r="AS94" s="137">
        <f>IF(List1!$L94="K",(1*List1!$E94+80)*List1!$G94,0)</f>
        <v>0</v>
      </c>
      <c r="AT94" s="137">
        <f>IF(List1!$L94="L",(1*List1!$E94+80)*List1!$G94,0)</f>
        <v>0</v>
      </c>
      <c r="AU94" s="138">
        <f>IF(List1!$L94="FL",(1*List1!$E94)*List1!$G94,0)</f>
        <v>0</v>
      </c>
      <c r="AV94" s="138">
        <f>IF(List1!$L94="FP",List1!$E94*List1!$G94,0)</f>
        <v>0</v>
      </c>
      <c r="AW94" s="138">
        <f>IF(List1!$L94="DR",List1!$E94*List1!$G94,0)</f>
        <v>0</v>
      </c>
      <c r="AX94" s="138">
        <f>IF(List1!$L94="F",List1!$E94*List1!$G94,0)</f>
        <v>0</v>
      </c>
      <c r="AY94" s="135">
        <f>IF(List1!$M94="A",(1*List1!$F94+80)*List1!$G94,0)</f>
        <v>0</v>
      </c>
      <c r="AZ94" s="135">
        <f>IF(List1!$M94="B",(1*List1!$F94+80)*List1!$G94,0)</f>
        <v>0</v>
      </c>
      <c r="BA94" s="135">
        <f>IF(List1!$M94="C",(1*List1!$F94+80)*List1!$G94,0)</f>
        <v>0</v>
      </c>
      <c r="BB94" s="135">
        <f>IF(List1!$M94="D",(1*List1!$F94+80)*List1!$G94,0)</f>
        <v>0</v>
      </c>
      <c r="BC94" s="135">
        <f>IF(List1!$M94="E",(1*List1!$F94+80)*List1!$G94,0)</f>
        <v>0</v>
      </c>
      <c r="BD94" s="135">
        <f>IF(List1!$M94="G",(1*List1!$F94+80)*List1!$G94,0)</f>
        <v>0</v>
      </c>
      <c r="BE94" s="135">
        <f>IF(List1!$M94="J",(1*List1!$F94+80)*List1!$G94,0)</f>
        <v>0</v>
      </c>
      <c r="BF94" s="135">
        <f>IF(List1!$M94="K",(1*List1!$F94+80)*List1!$G94,0)</f>
        <v>0</v>
      </c>
      <c r="BG94" s="135">
        <f>IF(List1!$M94="L",(1*List1!$F94+80)*List1!$G94,0)</f>
        <v>0</v>
      </c>
      <c r="BH94" s="136">
        <f>IF(List1!$M94="FL",(1*List1!$F94)*List1!$G94,0)</f>
        <v>0</v>
      </c>
      <c r="BI94" s="136">
        <f>IF(List1!$M94="FP",List1!$F94*List1!$G94,0)</f>
        <v>0</v>
      </c>
      <c r="BJ94" s="136">
        <f>IF(List1!$M94="DR",List1!$F94*List1!$G94,0)</f>
        <v>0</v>
      </c>
      <c r="BK94" s="136">
        <f>IF(List1!$M94="F",List1!$F94*List1!$G94,0)</f>
        <v>0</v>
      </c>
      <c r="BL94" s="139">
        <f>IF(List1!$N94="A",(1*List1!$F94+80)*List1!$G94,0)</f>
        <v>0</v>
      </c>
      <c r="BM94" s="139">
        <f>IF(List1!$N94="B",(1*List1!$F94+80)*List1!$G94,0)</f>
        <v>0</v>
      </c>
      <c r="BN94" s="139">
        <f>IF(List1!$N94="C",(1*List1!$F94+80)*List1!$G94,0)</f>
        <v>0</v>
      </c>
      <c r="BO94" s="139">
        <f>IF(List1!$N94="D",(1*List1!$F94+80)*List1!$G94,0)</f>
        <v>0</v>
      </c>
      <c r="BP94" s="139">
        <f>IF(List1!$N94="E",(1*List1!$F94+80)*List1!$G94,0)</f>
        <v>0</v>
      </c>
      <c r="BQ94" s="139">
        <f>IF(List1!$N94="G",(1*List1!$F94+80)*List1!$G94,0)</f>
        <v>0</v>
      </c>
      <c r="BR94" s="139">
        <f>IF(List1!$N94="J",(1*List1!$F94+80)*List1!$G94,0)</f>
        <v>0</v>
      </c>
      <c r="BS94" s="139">
        <f>IF(List1!$N94="K",(1*List1!$F94+80)*List1!$G94,0)</f>
        <v>0</v>
      </c>
      <c r="BT94" s="139">
        <f>IF(List1!$N94="L",(1*List1!$F94+80)*List1!$G94,0)</f>
        <v>0</v>
      </c>
      <c r="BU94" s="140">
        <f>IF(List1!$N94="FL",(1*List1!$F94)*List1!$G94,0)</f>
        <v>0</v>
      </c>
      <c r="BV94" s="123">
        <f>IF(List1!$N94="FP",List1!$F94*List1!$G94,0)</f>
        <v>0</v>
      </c>
      <c r="BW94" s="141">
        <f>IF(List1!$N94="DR",List1!$F94*List1!$G94,0)</f>
        <v>0</v>
      </c>
      <c r="BX94" s="122">
        <f>IF(List1!$N94="F",List1!$F94*List1!$G94,0)</f>
        <v>0</v>
      </c>
      <c r="BZ94" s="142">
        <f>((List1!$E94*List1!$F94)*List1!$G94)/1000000</f>
        <v>0</v>
      </c>
      <c r="CA94" s="143">
        <f>IF(List1!$J94=$D$40,1*BZ94,0)</f>
        <v>0</v>
      </c>
      <c r="CB94" s="143">
        <f>IF(List1!$J94=$D$41,1*BZ94,0)</f>
        <v>0</v>
      </c>
      <c r="CC94" s="143">
        <f>IF(List1!$J94=$D$42,1*BZ94,0)</f>
        <v>0</v>
      </c>
      <c r="CD94" s="143">
        <f>IF(List1!$J94=$D$43,1*BZ94,0)</f>
        <v>0</v>
      </c>
      <c r="CE94" s="143">
        <f>IF(List1!$J94=$D$44,1*BZ94,0)</f>
        <v>0</v>
      </c>
      <c r="CF94" s="126">
        <f>IF(List1!$J94=$D$45,1*BZ94,0)</f>
        <v>0</v>
      </c>
      <c r="CG94" s="143">
        <f>IF(List1!$J94=$D$46,1*BZ94,0)</f>
        <v>0</v>
      </c>
      <c r="CH94" s="143">
        <f>IF(List1!$J94=$D$47,1*BZ94,0)</f>
        <v>0</v>
      </c>
      <c r="CJ94" s="125">
        <f>IF(AH94&gt;0,1*List1!$G94,0)</f>
        <v>0</v>
      </c>
      <c r="CK94" s="115">
        <f>IF(AI94&gt;0,1*List1!$G94,0)</f>
        <v>0</v>
      </c>
      <c r="CL94" s="115">
        <f>IF(AJ94&gt;0,1*List1!$G94,0)</f>
        <v>0</v>
      </c>
      <c r="CM94" s="120">
        <f>IF(AK94&gt;0,1*List1!$G94,0)</f>
        <v>0</v>
      </c>
      <c r="CN94" s="24">
        <f>IF(AU94&gt;0,1*List1!$G94,0)</f>
        <v>0</v>
      </c>
      <c r="CO94" s="24">
        <f>IF(AV94&gt;0,1*List1!$G94,0)</f>
        <v>0</v>
      </c>
      <c r="CP94" s="24">
        <f>IF(AW94&gt;0,1*List1!$G94,0)</f>
        <v>0</v>
      </c>
      <c r="CQ94" s="24">
        <f>IF(AX94&gt;0,1*List1!$G94,0)</f>
        <v>0</v>
      </c>
      <c r="CR94" s="125">
        <f>IF(BH94&gt;0,1*List1!$G94,0)</f>
        <v>0</v>
      </c>
      <c r="CS94" s="115">
        <f>IF(BI94&gt;0,1*List1!$G94,0)</f>
        <v>0</v>
      </c>
      <c r="CT94" s="115">
        <f>IF(BJ94&gt;0,1*List1!$G94,0)</f>
        <v>0</v>
      </c>
      <c r="CU94" s="120">
        <f>IF(BK94&gt;0,1*List1!$G94,0)</f>
        <v>0</v>
      </c>
      <c r="CV94" s="24">
        <f>IF(BU94&gt;0,1*List1!$G94,0)</f>
        <v>0</v>
      </c>
      <c r="CW94" s="24">
        <f>IF(BV94&gt;0,1*List1!$G94,0)</f>
        <v>0</v>
      </c>
      <c r="CX94" s="24">
        <f>IF(BW94&gt;0,1*List1!$G94,0)</f>
        <v>0</v>
      </c>
      <c r="CY94" s="149">
        <f>IF(BX94&gt;0,1*List1!$G94,0)</f>
        <v>0</v>
      </c>
      <c r="CZ94" s="24"/>
    </row>
    <row r="95" spans="2:104" ht="19.5" customHeight="1" thickBot="1">
      <c r="B95" s="146">
        <v>40</v>
      </c>
      <c r="C95" s="226">
        <f t="shared" si="4"/>
        <v>0</v>
      </c>
      <c r="D95" s="179"/>
      <c r="E95" s="255"/>
      <c r="F95" s="255"/>
      <c r="G95" s="175"/>
      <c r="H95" s="181"/>
      <c r="I95" s="178"/>
      <c r="J95" s="176"/>
      <c r="K95" s="177"/>
      <c r="L95" s="177"/>
      <c r="M95" s="177"/>
      <c r="N95" s="177"/>
      <c r="O95" s="428">
        <v>0</v>
      </c>
      <c r="P95" s="466"/>
      <c r="Q95" s="467"/>
      <c r="R95" s="467"/>
      <c r="S95" s="467"/>
      <c r="T95" s="467"/>
      <c r="U95" s="467"/>
      <c r="V95" s="468"/>
      <c r="W95" s="13"/>
      <c r="X95" s="148"/>
      <c r="Y95" s="135">
        <f>IF(List1!$K95="A",(1*List1!$E95+80)*List1!$G95,0)</f>
        <v>0</v>
      </c>
      <c r="Z95" s="135">
        <f>IF(List1!$K95="B",(1*List1!$E95+80)*List1!$G95,0)</f>
        <v>0</v>
      </c>
      <c r="AA95" s="135">
        <f>IF(List1!$K95="C",(1*List1!$E95+80)*List1!$G95,0)</f>
        <v>0</v>
      </c>
      <c r="AB95" s="135">
        <f>IF(List1!$K95="D",(1*List1!$E95+80)*List1!$G95,0)</f>
        <v>0</v>
      </c>
      <c r="AC95" s="135">
        <f>IF(List1!$K95="E",(1*List1!$E95+70)*List1!$G95,0)</f>
        <v>0</v>
      </c>
      <c r="AD95" s="135">
        <f>IF(List1!$K95="G",(1*List1!$E95+80)*List1!$G95,0)</f>
        <v>0</v>
      </c>
      <c r="AE95" s="135">
        <f>IF(List1!$K95="J",(1*List1!$E95+80)*List1!$G95,0)</f>
        <v>0</v>
      </c>
      <c r="AF95" s="135">
        <f>IF(List1!$K95="K",(1*List1!$E95+80)*List1!$G95,0)</f>
        <v>0</v>
      </c>
      <c r="AG95" s="135">
        <f>IF(List1!$K95="L",(1*List1!$E95+80)*List1!$G95,0)</f>
        <v>0</v>
      </c>
      <c r="AH95" s="136">
        <f>IF(List1!$K95="FL",(1*List1!$E95)*List1!$G95,0)</f>
        <v>0</v>
      </c>
      <c r="AI95" s="136">
        <f>IF(List1!$K95="FP",List1!$E95*List1!$G95,0)</f>
        <v>0</v>
      </c>
      <c r="AJ95" s="136">
        <f>IF(List1!$K95="DR",List1!$E95*List1!$G95,0)</f>
        <v>0</v>
      </c>
      <c r="AK95" s="136">
        <f>IF(List1!$K95="F",List1!$E95*List1!$G95,0)</f>
        <v>0</v>
      </c>
      <c r="AL95" s="137">
        <f>IF(List1!$L95="A",(1*List1!$E95+80)*List1!$G95,0)</f>
        <v>0</v>
      </c>
      <c r="AM95" s="137">
        <f>IF(List1!$L95="B",(1*List1!$E95+80)*List1!$G95,0)</f>
        <v>0</v>
      </c>
      <c r="AN95" s="137">
        <f>IF(List1!$L95="C",(1*List1!$E95+80)*List1!$G95,0)</f>
        <v>0</v>
      </c>
      <c r="AO95" s="137">
        <f>IF(List1!$L95="D",(1*List1!$E95+80)*List1!$G95,0)</f>
        <v>0</v>
      </c>
      <c r="AP95" s="137">
        <f>IF(List1!$L95="E",(1*List1!$E95+80)*List1!$G95,0)</f>
        <v>0</v>
      </c>
      <c r="AQ95" s="137">
        <f>IF(List1!$L95="G",(1*List1!$E95+80)*List1!$G95,0)</f>
        <v>0</v>
      </c>
      <c r="AR95" s="137">
        <f>IF(List1!$L95="J",(1*List1!$E95+80)*List1!$G95,0)</f>
        <v>0</v>
      </c>
      <c r="AS95" s="137">
        <f>IF(List1!$L95="K",(1*List1!$E95+80)*List1!$G95,0)</f>
        <v>0</v>
      </c>
      <c r="AT95" s="137">
        <f>IF(List1!$L95="L",(1*List1!$E95+80)*List1!$G95,0)</f>
        <v>0</v>
      </c>
      <c r="AU95" s="138">
        <f>IF(List1!$L95="FL",(1*List1!$E95)*List1!$G95,0)</f>
        <v>0</v>
      </c>
      <c r="AV95" s="138">
        <f>IF(List1!$L95="FP",List1!$E95*List1!$G95,0)</f>
        <v>0</v>
      </c>
      <c r="AW95" s="138">
        <f>IF(List1!$L95="DR",List1!$E95*List1!$G95,0)</f>
        <v>0</v>
      </c>
      <c r="AX95" s="138">
        <f>IF(List1!$L95="F",List1!$E95*List1!$G95,0)</f>
        <v>0</v>
      </c>
      <c r="AY95" s="135">
        <f>IF(List1!$M95="A",(1*List1!$F95+80)*List1!$G95,0)</f>
        <v>0</v>
      </c>
      <c r="AZ95" s="135">
        <f>IF(List1!$M95="B",(1*List1!$F95+80)*List1!$G95,0)</f>
        <v>0</v>
      </c>
      <c r="BA95" s="135">
        <f>IF(List1!$M95="C",(1*List1!$F95+80)*List1!$G95,0)</f>
        <v>0</v>
      </c>
      <c r="BB95" s="135">
        <f>IF(List1!$M95="D",(1*List1!$F95+80)*List1!$G95,0)</f>
        <v>0</v>
      </c>
      <c r="BC95" s="135">
        <f>IF(List1!$M95="E",(1*List1!$F95+80)*List1!$G95,0)</f>
        <v>0</v>
      </c>
      <c r="BD95" s="135">
        <f>IF(List1!$M95="G",(1*List1!$F95+80)*List1!$G95,0)</f>
        <v>0</v>
      </c>
      <c r="BE95" s="135">
        <f>IF(List1!$M95="J",(1*List1!$F95+80)*List1!$G95,0)</f>
        <v>0</v>
      </c>
      <c r="BF95" s="135">
        <f>IF(List1!$M95="K",(1*List1!$F95+80)*List1!$G95,0)</f>
        <v>0</v>
      </c>
      <c r="BG95" s="135">
        <f>IF(List1!$M95="L",(1*List1!$F95+80)*List1!$G95,0)</f>
        <v>0</v>
      </c>
      <c r="BH95" s="136">
        <f>IF(List1!$M95="FL",(1*List1!$F95)*List1!$G95,0)</f>
        <v>0</v>
      </c>
      <c r="BI95" s="136">
        <f>IF(List1!$M95="FP",List1!$F95*List1!$G95,0)</f>
        <v>0</v>
      </c>
      <c r="BJ95" s="136">
        <f>IF(List1!$M95="DR",List1!$F95*List1!$G95,0)</f>
        <v>0</v>
      </c>
      <c r="BK95" s="136">
        <f>IF(List1!$M95="F",List1!$F95*List1!$G95,0)</f>
        <v>0</v>
      </c>
      <c r="BL95" s="139">
        <f>IF(List1!$N95="A",(1*List1!$F95+80)*List1!$G95,0)</f>
        <v>0</v>
      </c>
      <c r="BM95" s="139">
        <f>IF(List1!$N95="B",(1*List1!$F95+80)*List1!$G95,0)</f>
        <v>0</v>
      </c>
      <c r="BN95" s="139">
        <f>IF(List1!$N95="C",(1*List1!$F95+80)*List1!$G95,0)</f>
        <v>0</v>
      </c>
      <c r="BO95" s="139">
        <f>IF(List1!$N95="D",(1*List1!$F95+80)*List1!$G95,0)</f>
        <v>0</v>
      </c>
      <c r="BP95" s="139">
        <f>IF(List1!$N95="E",(1*List1!$F95+80)*List1!$G95,0)</f>
        <v>0</v>
      </c>
      <c r="BQ95" s="139">
        <f>IF(List1!$N95="G",(1*List1!$F95+80)*List1!$G95,0)</f>
        <v>0</v>
      </c>
      <c r="BR95" s="139">
        <f>IF(List1!$N95="J",(1*List1!$F95+80)*List1!$G95,0)</f>
        <v>0</v>
      </c>
      <c r="BS95" s="139">
        <f>IF(List1!$N95="K",(1*List1!$F95+80)*List1!$G95,0)</f>
        <v>0</v>
      </c>
      <c r="BT95" s="139">
        <f>IF(List1!$N95="L",(1*List1!$F95+80)*List1!$G95,0)</f>
        <v>0</v>
      </c>
      <c r="BU95" s="140">
        <f>IF(List1!$N95="FL",(1*List1!$F95)*List1!$G95,0)</f>
        <v>0</v>
      </c>
      <c r="BV95" s="123">
        <f>IF(List1!$N95="FP",List1!$F95*List1!$G95,0)</f>
        <v>0</v>
      </c>
      <c r="BW95" s="141">
        <f>IF(List1!$N95="DR",List1!$F95*List1!$G95,0)</f>
        <v>0</v>
      </c>
      <c r="BX95" s="122">
        <f>IF(List1!$N95="F",List1!$F95*List1!$G95,0)</f>
        <v>0</v>
      </c>
      <c r="BZ95" s="142">
        <f>((List1!$E95*List1!$F95)*List1!$G95)/1000000</f>
        <v>0</v>
      </c>
      <c r="CA95" s="143">
        <f>IF(List1!$J95=$D$40,1*BZ95,0)</f>
        <v>0</v>
      </c>
      <c r="CB95" s="143">
        <f>IF(List1!$J95=$D$41,1*BZ95,0)</f>
        <v>0</v>
      </c>
      <c r="CC95" s="143">
        <f>IF(List1!$J95=$D$42,1*BZ95,0)</f>
        <v>0</v>
      </c>
      <c r="CD95" s="143">
        <f>IF(List1!$J95=$D$43,1*BZ95,0)</f>
        <v>0</v>
      </c>
      <c r="CE95" s="143">
        <f>IF(List1!$J95=$D$44,1*BZ95,0)</f>
        <v>0</v>
      </c>
      <c r="CF95" s="126">
        <f>IF(List1!$J95=$D$45,1*BZ95,0)</f>
        <v>0</v>
      </c>
      <c r="CG95" s="143">
        <f>IF(List1!$J95=$D$46,1*BZ95,0)</f>
        <v>0</v>
      </c>
      <c r="CH95" s="143">
        <f>IF(List1!$J95=$D$47,1*BZ95,0)</f>
        <v>0</v>
      </c>
      <c r="CJ95" s="125">
        <f>IF(AH95&gt;0,1*List1!$G95,0)</f>
        <v>0</v>
      </c>
      <c r="CK95" s="115">
        <f>IF(AI95&gt;0,1*List1!$G95,0)</f>
        <v>0</v>
      </c>
      <c r="CL95" s="115">
        <f>IF(AJ95&gt;0,1*List1!$G95,0)</f>
        <v>0</v>
      </c>
      <c r="CM95" s="120">
        <f>IF(AK95&gt;0,1*List1!$G95,0)</f>
        <v>0</v>
      </c>
      <c r="CN95" s="24">
        <f>IF(AU95&gt;0,1*List1!$G95,0)</f>
        <v>0</v>
      </c>
      <c r="CO95" s="24">
        <f>IF(AV95&gt;0,1*List1!$G95,0)</f>
        <v>0</v>
      </c>
      <c r="CP95" s="24">
        <f>IF(AW95&gt;0,1*List1!$G95,0)</f>
        <v>0</v>
      </c>
      <c r="CQ95" s="24">
        <f>IF(AX95&gt;0,1*List1!$G95,0)</f>
        <v>0</v>
      </c>
      <c r="CR95" s="125">
        <f>IF(BH95&gt;0,1*List1!$G95,0)</f>
        <v>0</v>
      </c>
      <c r="CS95" s="115">
        <f>IF(BI95&gt;0,1*List1!$G95,0)</f>
        <v>0</v>
      </c>
      <c r="CT95" s="115">
        <f>IF(BJ95&gt;0,1*List1!$G95,0)</f>
        <v>0</v>
      </c>
      <c r="CU95" s="120">
        <f>IF(BK95&gt;0,1*List1!$G95,0)</f>
        <v>0</v>
      </c>
      <c r="CV95" s="24">
        <f>IF(BU95&gt;0,1*List1!$G95,0)</f>
        <v>0</v>
      </c>
      <c r="CW95" s="24">
        <f>IF(BV95&gt;0,1*List1!$G95,0)</f>
        <v>0</v>
      </c>
      <c r="CX95" s="24">
        <f>IF(BW95&gt;0,1*List1!$G95,0)</f>
        <v>0</v>
      </c>
      <c r="CY95" s="149">
        <f>IF(BX95&gt;0,1*List1!$G95,0)</f>
        <v>0</v>
      </c>
      <c r="CZ95" s="24"/>
    </row>
    <row r="96" spans="2:104" ht="19.5" customHeight="1" thickBot="1">
      <c r="B96" s="150">
        <v>41</v>
      </c>
      <c r="C96" s="226">
        <f t="shared" si="4"/>
        <v>0</v>
      </c>
      <c r="D96" s="179"/>
      <c r="E96" s="256"/>
      <c r="F96" s="256"/>
      <c r="G96" s="180"/>
      <c r="H96" s="215"/>
      <c r="I96" s="178"/>
      <c r="J96" s="175"/>
      <c r="K96" s="177"/>
      <c r="L96" s="177"/>
      <c r="M96" s="177"/>
      <c r="N96" s="177"/>
      <c r="O96" s="428">
        <v>0</v>
      </c>
      <c r="P96" s="469"/>
      <c r="Q96" s="470"/>
      <c r="R96" s="470"/>
      <c r="S96" s="470"/>
      <c r="T96" s="470"/>
      <c r="U96" s="470"/>
      <c r="V96" s="471"/>
      <c r="W96" s="13"/>
      <c r="X96" s="151"/>
      <c r="Y96" s="135">
        <f>IF(List1!$K96="A",(1*List1!$E96+80)*List1!$G96,0)</f>
        <v>0</v>
      </c>
      <c r="Z96" s="135">
        <f>IF(List1!$K96="B",(1*List1!$E96+80)*List1!$G96,0)</f>
        <v>0</v>
      </c>
      <c r="AA96" s="135">
        <f>IF(List1!$K96="C",(1*List1!$E96+80)*List1!$G96,0)</f>
        <v>0</v>
      </c>
      <c r="AB96" s="135">
        <f>IF(List1!$K96="D",(1*List1!$E96+80)*List1!$G96,0)</f>
        <v>0</v>
      </c>
      <c r="AC96" s="135">
        <f>IF(List1!$K96="E",(1*List1!$E96+70)*List1!$G96,0)</f>
        <v>0</v>
      </c>
      <c r="AD96" s="135">
        <f>IF(List1!$K96="G",(1*List1!$E96+80)*List1!$G96,0)</f>
        <v>0</v>
      </c>
      <c r="AE96" s="135">
        <f>IF(List1!$K96="J",(1*List1!$E96+80)*List1!$G96,0)</f>
        <v>0</v>
      </c>
      <c r="AF96" s="135">
        <f>IF(List1!$K96="K",(1*List1!$E96+80)*List1!$G96,0)</f>
        <v>0</v>
      </c>
      <c r="AG96" s="135">
        <f>IF(List1!$K96="L",(1*List1!$E96+80)*List1!$G96,0)</f>
        <v>0</v>
      </c>
      <c r="AH96" s="136">
        <f>IF(List1!$K96="FL",(1*List1!$E96)*List1!$G96,0)</f>
        <v>0</v>
      </c>
      <c r="AI96" s="136">
        <f>IF(List1!$K96="FP",List1!$E96*List1!$G96,0)</f>
        <v>0</v>
      </c>
      <c r="AJ96" s="136">
        <f>IF(List1!$K96="DR",List1!$E96*List1!$G96,0)</f>
        <v>0</v>
      </c>
      <c r="AK96" s="136">
        <f>IF(List1!$K96="F",List1!$E96*List1!$G96,0)</f>
        <v>0</v>
      </c>
      <c r="AL96" s="137">
        <f>IF(List1!$L96="A",(1*List1!$E96+80)*List1!$G96,0)</f>
        <v>0</v>
      </c>
      <c r="AM96" s="137">
        <f>IF(List1!$L96="B",(1*List1!$E96+80)*List1!$G96,0)</f>
        <v>0</v>
      </c>
      <c r="AN96" s="137">
        <f>IF(List1!$L96="C",(1*List1!$E96+80)*List1!$G96,0)</f>
        <v>0</v>
      </c>
      <c r="AO96" s="137">
        <f>IF(List1!$L96="D",(1*List1!$E96+80)*List1!$G96,0)</f>
        <v>0</v>
      </c>
      <c r="AP96" s="137">
        <f>IF(List1!$L96="E",(1*List1!$E96+80)*List1!$G96,0)</f>
        <v>0</v>
      </c>
      <c r="AQ96" s="137">
        <f>IF(List1!$L96="G",(1*List1!$E96+80)*List1!$G96,0)</f>
        <v>0</v>
      </c>
      <c r="AR96" s="137">
        <f>IF(List1!$L96="J",(1*List1!$E96+80)*List1!$G96,0)</f>
        <v>0</v>
      </c>
      <c r="AS96" s="137">
        <f>IF(List1!$L96="K",(1*List1!$E96+80)*List1!$G96,0)</f>
        <v>0</v>
      </c>
      <c r="AT96" s="137">
        <f>IF(List1!$L96="L",(1*List1!$E96+80)*List1!$G96,0)</f>
        <v>0</v>
      </c>
      <c r="AU96" s="138">
        <f>IF(List1!$L96="FL",(1*List1!$E96)*List1!$G96,0)</f>
        <v>0</v>
      </c>
      <c r="AV96" s="138">
        <f>IF(List1!$L96="FP",List1!$E96*List1!$G96,0)</f>
        <v>0</v>
      </c>
      <c r="AW96" s="138">
        <f>IF(List1!$L96="DR",List1!$E96*List1!$G96,0)</f>
        <v>0</v>
      </c>
      <c r="AX96" s="138">
        <f>IF(List1!$L96="F",List1!$E96*List1!$G96,0)</f>
        <v>0</v>
      </c>
      <c r="AY96" s="135">
        <f>IF(List1!$M96="A",(1*List1!$F96+80)*List1!$G96,0)</f>
        <v>0</v>
      </c>
      <c r="AZ96" s="135">
        <f>IF(List1!$M96="B",(1*List1!$F96+80)*List1!$G96,0)</f>
        <v>0</v>
      </c>
      <c r="BA96" s="135">
        <f>IF(List1!$M96="C",(1*List1!$F96+80)*List1!$G96,0)</f>
        <v>0</v>
      </c>
      <c r="BB96" s="135">
        <f>IF(List1!$M96="D",(1*List1!$F96+80)*List1!$G96,0)</f>
        <v>0</v>
      </c>
      <c r="BC96" s="135">
        <f>IF(List1!$M96="E",(1*List1!$F96+80)*List1!$G96,0)</f>
        <v>0</v>
      </c>
      <c r="BD96" s="135">
        <f>IF(List1!$M96="G",(1*List1!$F96+80)*List1!$G96,0)</f>
        <v>0</v>
      </c>
      <c r="BE96" s="135">
        <f>IF(List1!$M96="J",(1*List1!$F96+80)*List1!$G96,0)</f>
        <v>0</v>
      </c>
      <c r="BF96" s="135">
        <f>IF(List1!$M96="K",(1*List1!$F96+80)*List1!$G96,0)</f>
        <v>0</v>
      </c>
      <c r="BG96" s="135">
        <f>IF(List1!$M96="L",(1*List1!$F96+80)*List1!$G96,0)</f>
        <v>0</v>
      </c>
      <c r="BH96" s="136">
        <f>IF(List1!$M96="FL",(1*List1!$F96)*List1!$G96,0)</f>
        <v>0</v>
      </c>
      <c r="BI96" s="136">
        <f>IF(List1!$M96="FP",List1!$F96*List1!$G96,0)</f>
        <v>0</v>
      </c>
      <c r="BJ96" s="136">
        <f>IF(List1!$M96="DR",List1!$F96*List1!$G96,0)</f>
        <v>0</v>
      </c>
      <c r="BK96" s="136">
        <f>IF(List1!$M96="F",List1!$F96*List1!$G96,0)</f>
        <v>0</v>
      </c>
      <c r="BL96" s="139">
        <f>IF(List1!$N96="A",(1*List1!$F96+80)*List1!$G96,0)</f>
        <v>0</v>
      </c>
      <c r="BM96" s="139">
        <f>IF(List1!$N96="B",(1*List1!$F96+80)*List1!$G96,0)</f>
        <v>0</v>
      </c>
      <c r="BN96" s="139">
        <f>IF(List1!$N96="C",(1*List1!$F96+80)*List1!$G96,0)</f>
        <v>0</v>
      </c>
      <c r="BO96" s="139">
        <f>IF(List1!$N96="D",(1*List1!$F96+80)*List1!$G96,0)</f>
        <v>0</v>
      </c>
      <c r="BP96" s="139">
        <f>IF(List1!$N96="E",(1*List1!$F96+80)*List1!$G96,0)</f>
        <v>0</v>
      </c>
      <c r="BQ96" s="139">
        <f>IF(List1!$N96="G",(1*List1!$F96+80)*List1!$G96,0)</f>
        <v>0</v>
      </c>
      <c r="BR96" s="139">
        <f>IF(List1!$N96="J",(1*List1!$F96+80)*List1!$G96,0)</f>
        <v>0</v>
      </c>
      <c r="BS96" s="139">
        <f>IF(List1!$N96="K",(1*List1!$F96+80)*List1!$G96,0)</f>
        <v>0</v>
      </c>
      <c r="BT96" s="139">
        <f>IF(List1!$N96="L",(1*List1!$F96+80)*List1!$G96,0)</f>
        <v>0</v>
      </c>
      <c r="BU96" s="140">
        <f>IF(List1!$N96="FL",(1*List1!$F96)*List1!$G96,0)</f>
        <v>0</v>
      </c>
      <c r="BV96" s="123">
        <f>IF(List1!$N96="FP",List1!$F96*List1!$G96,0)</f>
        <v>0</v>
      </c>
      <c r="BW96" s="141">
        <f>IF(List1!$N96="DR",List1!$F96*List1!$G96,0)</f>
        <v>0</v>
      </c>
      <c r="BX96" s="122">
        <f>IF(List1!$N96="F",List1!$F96*List1!$G96,0)</f>
        <v>0</v>
      </c>
      <c r="BZ96" s="142">
        <f>((List1!$E96*List1!$F96)*List1!$G96)/1000000</f>
        <v>0</v>
      </c>
      <c r="CA96" s="143">
        <f>IF(List1!$J96=$D$40,1*BZ96,0)</f>
        <v>0</v>
      </c>
      <c r="CB96" s="143">
        <f>IF(List1!$J96=$D$41,1*BZ96,0)</f>
        <v>0</v>
      </c>
      <c r="CC96" s="143">
        <f>IF(List1!$J96=$D$42,1*BZ96,0)</f>
        <v>0</v>
      </c>
      <c r="CD96" s="143">
        <f>IF(List1!$J96=$D$43,1*BZ96,0)</f>
        <v>0</v>
      </c>
      <c r="CE96" s="143">
        <f>IF(List1!$J96=$D$44,1*BZ96,0)</f>
        <v>0</v>
      </c>
      <c r="CF96" s="126">
        <f>IF(List1!$J96=$D$45,1*BZ96,0)</f>
        <v>0</v>
      </c>
      <c r="CG96" s="143">
        <f>IF(List1!$J96=$D$46,1*BZ96,0)</f>
        <v>0</v>
      </c>
      <c r="CH96" s="143">
        <f>IF(List1!$J96=$D$47,1*BZ96,0)</f>
        <v>0</v>
      </c>
      <c r="CJ96" s="125">
        <f>IF(AH96&gt;0,1*List1!$G96,0)</f>
        <v>0</v>
      </c>
      <c r="CK96" s="115">
        <f>IF(AI96&gt;0,1*List1!$G96,0)</f>
        <v>0</v>
      </c>
      <c r="CL96" s="115">
        <f>IF(AJ96&gt;0,1*List1!$G96,0)</f>
        <v>0</v>
      </c>
      <c r="CM96" s="120">
        <f>IF(AK96&gt;0,1*List1!$G96,0)</f>
        <v>0</v>
      </c>
      <c r="CN96" s="24">
        <f>IF(AU96&gt;0,1*List1!$G96,0)</f>
        <v>0</v>
      </c>
      <c r="CO96" s="24">
        <f>IF(AV96&gt;0,1*List1!$G96,0)</f>
        <v>0</v>
      </c>
      <c r="CP96" s="24">
        <f>IF(AW96&gt;0,1*List1!$G96,0)</f>
        <v>0</v>
      </c>
      <c r="CQ96" s="24">
        <f>IF(AX96&gt;0,1*List1!$G96,0)</f>
        <v>0</v>
      </c>
      <c r="CR96" s="125">
        <f>IF(BH96&gt;0,1*List1!$G96,0)</f>
        <v>0</v>
      </c>
      <c r="CS96" s="115">
        <f>IF(BI96&gt;0,1*List1!$G96,0)</f>
        <v>0</v>
      </c>
      <c r="CT96" s="115">
        <f>IF(BJ96&gt;0,1*List1!$G96,0)</f>
        <v>0</v>
      </c>
      <c r="CU96" s="120">
        <f>IF(BK96&gt;0,1*List1!$G96,0)</f>
        <v>0</v>
      </c>
      <c r="CV96" s="24">
        <f>IF(BU96&gt;0,1*List1!$G96,0)</f>
        <v>0</v>
      </c>
      <c r="CW96" s="24">
        <f>IF(BV96&gt;0,1*List1!$G96,0)</f>
        <v>0</v>
      </c>
      <c r="CX96" s="24">
        <f>IF(BW96&gt;0,1*List1!$G96,0)</f>
        <v>0</v>
      </c>
      <c r="CY96" s="149">
        <f>IF(BX96&gt;0,1*List1!$G96,0)</f>
        <v>0</v>
      </c>
      <c r="CZ96" s="24"/>
    </row>
    <row r="97" spans="2:104" ht="19.5" customHeight="1" thickBot="1">
      <c r="B97" s="150">
        <v>42</v>
      </c>
      <c r="C97" s="226">
        <f t="shared" si="4"/>
        <v>0</v>
      </c>
      <c r="D97" s="179"/>
      <c r="E97" s="255"/>
      <c r="F97" s="255"/>
      <c r="G97" s="175"/>
      <c r="H97" s="181"/>
      <c r="I97" s="178"/>
      <c r="J97" s="175"/>
      <c r="K97" s="177"/>
      <c r="L97" s="177"/>
      <c r="M97" s="177"/>
      <c r="N97" s="177"/>
      <c r="O97" s="428">
        <v>0</v>
      </c>
      <c r="P97" s="469"/>
      <c r="Q97" s="470"/>
      <c r="R97" s="470"/>
      <c r="S97" s="470"/>
      <c r="T97" s="470"/>
      <c r="U97" s="470"/>
      <c r="V97" s="471"/>
      <c r="W97" s="13"/>
      <c r="X97" s="151"/>
      <c r="Y97" s="135">
        <f>IF(List1!$K97="A",(1*List1!$E97+80)*List1!$G97,0)</f>
        <v>0</v>
      </c>
      <c r="Z97" s="135">
        <f>IF(List1!$K97="B",(1*List1!$E97+80)*List1!$G97,0)</f>
        <v>0</v>
      </c>
      <c r="AA97" s="135">
        <f>IF(List1!$K97="C",(1*List1!$E97+80)*List1!$G97,0)</f>
        <v>0</v>
      </c>
      <c r="AB97" s="135">
        <f>IF(List1!$K97="D",(1*List1!$E97+80)*List1!$G97,0)</f>
        <v>0</v>
      </c>
      <c r="AC97" s="135">
        <f>IF(List1!$K97="E",(1*List1!$E97+70)*List1!$G97,0)</f>
        <v>0</v>
      </c>
      <c r="AD97" s="135">
        <f>IF(List1!$K97="G",(1*List1!$E97+80)*List1!$G97,0)</f>
        <v>0</v>
      </c>
      <c r="AE97" s="135">
        <f>IF(List1!$K97="J",(1*List1!$E97+80)*List1!$G97,0)</f>
        <v>0</v>
      </c>
      <c r="AF97" s="135">
        <f>IF(List1!$K97="K",(1*List1!$E97+80)*List1!$G97,0)</f>
        <v>0</v>
      </c>
      <c r="AG97" s="135">
        <f>IF(List1!$K97="L",(1*List1!$E97+80)*List1!$G97,0)</f>
        <v>0</v>
      </c>
      <c r="AH97" s="136">
        <f>IF(List1!$K97="FL",(1*List1!$E97)*List1!$G97,0)</f>
        <v>0</v>
      </c>
      <c r="AI97" s="136">
        <f>IF(List1!$K97="FP",List1!$E97*List1!$G97,0)</f>
        <v>0</v>
      </c>
      <c r="AJ97" s="136">
        <f>IF(List1!$K97="DR",List1!$E97*List1!$G97,0)</f>
        <v>0</v>
      </c>
      <c r="AK97" s="136">
        <f>IF(List1!$K97="F",List1!$E97*List1!$G97,0)</f>
        <v>0</v>
      </c>
      <c r="AL97" s="137">
        <f>IF(List1!$L97="A",(1*List1!$E97+80)*List1!$G97,0)</f>
        <v>0</v>
      </c>
      <c r="AM97" s="137">
        <f>IF(List1!$L97="B",(1*List1!$E97+80)*List1!$G97,0)</f>
        <v>0</v>
      </c>
      <c r="AN97" s="137">
        <f>IF(List1!$L97="C",(1*List1!$E97+80)*List1!$G97,0)</f>
        <v>0</v>
      </c>
      <c r="AO97" s="137">
        <f>IF(List1!$L97="D",(1*List1!$E97+80)*List1!$G97,0)</f>
        <v>0</v>
      </c>
      <c r="AP97" s="137">
        <f>IF(List1!$L97="E",(1*List1!$E97+80)*List1!$G97,0)</f>
        <v>0</v>
      </c>
      <c r="AQ97" s="137">
        <f>IF(List1!$L97="G",(1*List1!$E97+80)*List1!$G97,0)</f>
        <v>0</v>
      </c>
      <c r="AR97" s="137">
        <f>IF(List1!$L97="J",(1*List1!$E97+80)*List1!$G97,0)</f>
        <v>0</v>
      </c>
      <c r="AS97" s="137">
        <f>IF(List1!$L97="K",(1*List1!$E97+80)*List1!$G97,0)</f>
        <v>0</v>
      </c>
      <c r="AT97" s="137">
        <f>IF(List1!$L97="L",(1*List1!$E97+80)*List1!$G97,0)</f>
        <v>0</v>
      </c>
      <c r="AU97" s="138">
        <f>IF(List1!$L97="FL",(1*List1!$E97)*List1!$G97,0)</f>
        <v>0</v>
      </c>
      <c r="AV97" s="138">
        <f>IF(List1!$L97="FP",List1!$E97*List1!$G97,0)</f>
        <v>0</v>
      </c>
      <c r="AW97" s="138">
        <f>IF(List1!$L97="DR",List1!$E97*List1!$G97,0)</f>
        <v>0</v>
      </c>
      <c r="AX97" s="138">
        <f>IF(List1!$L97="F",List1!$E97*List1!$G97,0)</f>
        <v>0</v>
      </c>
      <c r="AY97" s="135">
        <f>IF(List1!$M97="A",(1*List1!$F97+80)*List1!$G97,0)</f>
        <v>0</v>
      </c>
      <c r="AZ97" s="135">
        <f>IF(List1!$M97="B",(1*List1!$F97+80)*List1!$G97,0)</f>
        <v>0</v>
      </c>
      <c r="BA97" s="135">
        <f>IF(List1!$M97="C",(1*List1!$F97+80)*List1!$G97,0)</f>
        <v>0</v>
      </c>
      <c r="BB97" s="135">
        <f>IF(List1!$M97="D",(1*List1!$F97+80)*List1!$G97,0)</f>
        <v>0</v>
      </c>
      <c r="BC97" s="135">
        <f>IF(List1!$M97="E",(1*List1!$F97+80)*List1!$G97,0)</f>
        <v>0</v>
      </c>
      <c r="BD97" s="135">
        <f>IF(List1!$M97="G",(1*List1!$F97+80)*List1!$G97,0)</f>
        <v>0</v>
      </c>
      <c r="BE97" s="135">
        <f>IF(List1!$M97="J",(1*List1!$F97+80)*List1!$G97,0)</f>
        <v>0</v>
      </c>
      <c r="BF97" s="135">
        <f>IF(List1!$M97="K",(1*List1!$F97+80)*List1!$G97,0)</f>
        <v>0</v>
      </c>
      <c r="BG97" s="135">
        <f>IF(List1!$M97="L",(1*List1!$F97+80)*List1!$G97,0)</f>
        <v>0</v>
      </c>
      <c r="BH97" s="136">
        <f>IF(List1!$M97="FL",(1*List1!$F97)*List1!$G97,0)</f>
        <v>0</v>
      </c>
      <c r="BI97" s="136">
        <f>IF(List1!$M97="FP",List1!$F97*List1!$G97,0)</f>
        <v>0</v>
      </c>
      <c r="BJ97" s="136">
        <f>IF(List1!$M97="DR",List1!$F97*List1!$G97,0)</f>
        <v>0</v>
      </c>
      <c r="BK97" s="136">
        <f>IF(List1!$M97="F",List1!$F97*List1!$G97,0)</f>
        <v>0</v>
      </c>
      <c r="BL97" s="139">
        <f>IF(List1!$N97="A",(1*List1!$F97+80)*List1!$G97,0)</f>
        <v>0</v>
      </c>
      <c r="BM97" s="139">
        <f>IF(List1!$N97="B",(1*List1!$F97+80)*List1!$G97,0)</f>
        <v>0</v>
      </c>
      <c r="BN97" s="139">
        <f>IF(List1!$N97="C",(1*List1!$F97+80)*List1!$G97,0)</f>
        <v>0</v>
      </c>
      <c r="BO97" s="139">
        <f>IF(List1!$N97="D",(1*List1!$F97+80)*List1!$G97,0)</f>
        <v>0</v>
      </c>
      <c r="BP97" s="139">
        <f>IF(List1!$N97="E",(1*List1!$F97+80)*List1!$G97,0)</f>
        <v>0</v>
      </c>
      <c r="BQ97" s="139">
        <f>IF(List1!$N97="G",(1*List1!$F97+80)*List1!$G97,0)</f>
        <v>0</v>
      </c>
      <c r="BR97" s="139">
        <f>IF(List1!$N97="J",(1*List1!$F97+80)*List1!$G97,0)</f>
        <v>0</v>
      </c>
      <c r="BS97" s="139">
        <f>IF(List1!$N97="K",(1*List1!$F97+80)*List1!$G97,0)</f>
        <v>0</v>
      </c>
      <c r="BT97" s="139">
        <f>IF(List1!$N97="L",(1*List1!$F97+80)*List1!$G97,0)</f>
        <v>0</v>
      </c>
      <c r="BU97" s="140">
        <f>IF(List1!$N97="FL",(1*List1!$F97)*List1!$G97,0)</f>
        <v>0</v>
      </c>
      <c r="BV97" s="123">
        <f>IF(List1!$N97="FP",List1!$F97*List1!$G97,0)</f>
        <v>0</v>
      </c>
      <c r="BW97" s="141">
        <f>IF(List1!$N97="DR",List1!$F97*List1!$G97,0)</f>
        <v>0</v>
      </c>
      <c r="BX97" s="122">
        <f>IF(List1!$N97="F",List1!$F97*List1!$G97,0)</f>
        <v>0</v>
      </c>
      <c r="BZ97" s="142">
        <f>((List1!$E97*List1!$F97)*List1!$G97)/1000000</f>
        <v>0</v>
      </c>
      <c r="CA97" s="143">
        <f>IF(List1!$J97=$D$40,1*BZ97,0)</f>
        <v>0</v>
      </c>
      <c r="CB97" s="143">
        <f>IF(List1!$J97=$D$41,1*BZ97,0)</f>
        <v>0</v>
      </c>
      <c r="CC97" s="143">
        <f>IF(List1!$J97=$D$42,1*BZ97,0)</f>
        <v>0</v>
      </c>
      <c r="CD97" s="143">
        <f>IF(List1!$J97=$D$43,1*BZ97,0)</f>
        <v>0</v>
      </c>
      <c r="CE97" s="143">
        <f>IF(List1!$J97=$D$44,1*BZ97,0)</f>
        <v>0</v>
      </c>
      <c r="CF97" s="126">
        <f>IF(List1!$J97=$D$45,1*BZ97,0)</f>
        <v>0</v>
      </c>
      <c r="CG97" s="143">
        <f>IF(List1!$J97=$D$46,1*BZ97,0)</f>
        <v>0</v>
      </c>
      <c r="CH97" s="143">
        <f>IF(List1!$J97=$D$47,1*BZ97,0)</f>
        <v>0</v>
      </c>
      <c r="CJ97" s="125">
        <f>IF(AH97&gt;0,1*List1!$G97,0)</f>
        <v>0</v>
      </c>
      <c r="CK97" s="115">
        <f>IF(AI97&gt;0,1*List1!$G97,0)</f>
        <v>0</v>
      </c>
      <c r="CL97" s="115">
        <f>IF(AJ97&gt;0,1*List1!$G97,0)</f>
        <v>0</v>
      </c>
      <c r="CM97" s="120">
        <f>IF(AK97&gt;0,1*List1!$G97,0)</f>
        <v>0</v>
      </c>
      <c r="CN97" s="24">
        <f>IF(AU97&gt;0,1*List1!$G97,0)</f>
        <v>0</v>
      </c>
      <c r="CO97" s="24">
        <f>IF(AV97&gt;0,1*List1!$G97,0)</f>
        <v>0</v>
      </c>
      <c r="CP97" s="24">
        <f>IF(AW97&gt;0,1*List1!$G97,0)</f>
        <v>0</v>
      </c>
      <c r="CQ97" s="24">
        <f>IF(AX97&gt;0,1*List1!$G97,0)</f>
        <v>0</v>
      </c>
      <c r="CR97" s="125">
        <f>IF(BH97&gt;0,1*List1!$G97,0)</f>
        <v>0</v>
      </c>
      <c r="CS97" s="115">
        <f>IF(BI97&gt;0,1*List1!$G97,0)</f>
        <v>0</v>
      </c>
      <c r="CT97" s="115">
        <f>IF(BJ97&gt;0,1*List1!$G97,0)</f>
        <v>0</v>
      </c>
      <c r="CU97" s="120">
        <f>IF(BK97&gt;0,1*List1!$G97,0)</f>
        <v>0</v>
      </c>
      <c r="CV97" s="24">
        <f>IF(BU97&gt;0,1*List1!$G97,0)</f>
        <v>0</v>
      </c>
      <c r="CW97" s="24">
        <f>IF(BV97&gt;0,1*List1!$G97,0)</f>
        <v>0</v>
      </c>
      <c r="CX97" s="24">
        <f>IF(BW97&gt;0,1*List1!$G97,0)</f>
        <v>0</v>
      </c>
      <c r="CY97" s="149">
        <f>IF(BX97&gt;0,1*List1!$G97,0)</f>
        <v>0</v>
      </c>
      <c r="CZ97" s="24"/>
    </row>
    <row r="98" spans="2:104" ht="19.5" customHeight="1" thickBot="1">
      <c r="B98" s="146">
        <v>43</v>
      </c>
      <c r="C98" s="226">
        <f t="shared" si="4"/>
        <v>0</v>
      </c>
      <c r="D98" s="179"/>
      <c r="E98" s="256"/>
      <c r="F98" s="256"/>
      <c r="G98" s="180"/>
      <c r="H98" s="181"/>
      <c r="I98" s="178"/>
      <c r="J98" s="175"/>
      <c r="K98" s="177"/>
      <c r="L98" s="177"/>
      <c r="M98" s="177"/>
      <c r="N98" s="177"/>
      <c r="O98" s="428">
        <v>0</v>
      </c>
      <c r="P98" s="469"/>
      <c r="Q98" s="470"/>
      <c r="R98" s="470"/>
      <c r="S98" s="470"/>
      <c r="T98" s="470"/>
      <c r="U98" s="470"/>
      <c r="V98" s="471"/>
      <c r="W98" s="13"/>
      <c r="X98" s="151"/>
      <c r="Y98" s="135">
        <f>IF(List1!$K98="A",(1*List1!$E98+80)*List1!$G98,0)</f>
        <v>0</v>
      </c>
      <c r="Z98" s="135">
        <f>IF(List1!$K98="B",(1*List1!$E98+80)*List1!$G98,0)</f>
        <v>0</v>
      </c>
      <c r="AA98" s="135">
        <f>IF(List1!$K98="C",(1*List1!$E98+80)*List1!$G98,0)</f>
        <v>0</v>
      </c>
      <c r="AB98" s="135">
        <f>IF(List1!$K98="D",(1*List1!$E98+80)*List1!$G98,0)</f>
        <v>0</v>
      </c>
      <c r="AC98" s="135">
        <f>IF(List1!$K98="E",(1*List1!$E98+70)*List1!$G98,0)</f>
        <v>0</v>
      </c>
      <c r="AD98" s="135">
        <f>IF(List1!$K98="G",(1*List1!$E98+80)*List1!$G98,0)</f>
        <v>0</v>
      </c>
      <c r="AE98" s="135">
        <f>IF(List1!$K98="J",(1*List1!$E98+80)*List1!$G98,0)</f>
        <v>0</v>
      </c>
      <c r="AF98" s="135">
        <f>IF(List1!$K98="K",(1*List1!$E98+80)*List1!$G98,0)</f>
        <v>0</v>
      </c>
      <c r="AG98" s="135">
        <f>IF(List1!$K98="L",(1*List1!$E98+80)*List1!$G98,0)</f>
        <v>0</v>
      </c>
      <c r="AH98" s="136">
        <f>IF(List1!$K98="FL",(1*List1!$E98)*List1!$G98,0)</f>
        <v>0</v>
      </c>
      <c r="AI98" s="136">
        <f>IF(List1!$K98="FP",List1!$E98*List1!$G98,0)</f>
        <v>0</v>
      </c>
      <c r="AJ98" s="136">
        <f>IF(List1!$K98="DR",List1!$E98*List1!$G98,0)</f>
        <v>0</v>
      </c>
      <c r="AK98" s="136">
        <f>IF(List1!$K98="F",List1!$E98*List1!$G98,0)</f>
        <v>0</v>
      </c>
      <c r="AL98" s="137">
        <f>IF(List1!$L98="A",(1*List1!$E98+80)*List1!$G98,0)</f>
        <v>0</v>
      </c>
      <c r="AM98" s="137">
        <f>IF(List1!$L98="B",(1*List1!$E98+80)*List1!$G98,0)</f>
        <v>0</v>
      </c>
      <c r="AN98" s="137">
        <f>IF(List1!$L98="C",(1*List1!$E98+80)*List1!$G98,0)</f>
        <v>0</v>
      </c>
      <c r="AO98" s="137">
        <f>IF(List1!$L98="D",(1*List1!$E98+80)*List1!$G98,0)</f>
        <v>0</v>
      </c>
      <c r="AP98" s="137">
        <f>IF(List1!$L98="E",(1*List1!$E98+80)*List1!$G98,0)</f>
        <v>0</v>
      </c>
      <c r="AQ98" s="137">
        <f>IF(List1!$L98="G",(1*List1!$E98+80)*List1!$G98,0)</f>
        <v>0</v>
      </c>
      <c r="AR98" s="137">
        <f>IF(List1!$L98="J",(1*List1!$E98+80)*List1!$G98,0)</f>
        <v>0</v>
      </c>
      <c r="AS98" s="137">
        <f>IF(List1!$L98="K",(1*List1!$E98+80)*List1!$G98,0)</f>
        <v>0</v>
      </c>
      <c r="AT98" s="137">
        <f>IF(List1!$L98="L",(1*List1!$E98+80)*List1!$G98,0)</f>
        <v>0</v>
      </c>
      <c r="AU98" s="138">
        <f>IF(List1!$L98="FL",(1*List1!$E98)*List1!$G98,0)</f>
        <v>0</v>
      </c>
      <c r="AV98" s="138">
        <f>IF(List1!$L98="FP",List1!$E98*List1!$G98,0)</f>
        <v>0</v>
      </c>
      <c r="AW98" s="138">
        <f>IF(List1!$L98="DR",List1!$E98*List1!$G98,0)</f>
        <v>0</v>
      </c>
      <c r="AX98" s="138">
        <f>IF(List1!$L98="F",List1!$E98*List1!$G98,0)</f>
        <v>0</v>
      </c>
      <c r="AY98" s="135">
        <f>IF(List1!$M98="A",(1*List1!$F98+80)*List1!$G98,0)</f>
        <v>0</v>
      </c>
      <c r="AZ98" s="135">
        <f>IF(List1!$M98="B",(1*List1!$F98+80)*List1!$G98,0)</f>
        <v>0</v>
      </c>
      <c r="BA98" s="135">
        <f>IF(List1!$M98="C",(1*List1!$F98+80)*List1!$G98,0)</f>
        <v>0</v>
      </c>
      <c r="BB98" s="135">
        <f>IF(List1!$M98="D",(1*List1!$F98+80)*List1!$G98,0)</f>
        <v>0</v>
      </c>
      <c r="BC98" s="135">
        <f>IF(List1!$M98="E",(1*List1!$F98+80)*List1!$G98,0)</f>
        <v>0</v>
      </c>
      <c r="BD98" s="135">
        <f>IF(List1!$M98="G",(1*List1!$F98+80)*List1!$G98,0)</f>
        <v>0</v>
      </c>
      <c r="BE98" s="135">
        <f>IF(List1!$M98="J",(1*List1!$F98+80)*List1!$G98,0)</f>
        <v>0</v>
      </c>
      <c r="BF98" s="135">
        <f>IF(List1!$M98="K",(1*List1!$F98+80)*List1!$G98,0)</f>
        <v>0</v>
      </c>
      <c r="BG98" s="135">
        <f>IF(List1!$M98="L",(1*List1!$F98+80)*List1!$G98,0)</f>
        <v>0</v>
      </c>
      <c r="BH98" s="136">
        <f>IF(List1!$M98="FL",(1*List1!$F98)*List1!$G98,0)</f>
        <v>0</v>
      </c>
      <c r="BI98" s="136">
        <f>IF(List1!$M98="FP",List1!$F98*List1!$G98,0)</f>
        <v>0</v>
      </c>
      <c r="BJ98" s="136">
        <f>IF(List1!$M98="DR",List1!$F98*List1!$G98,0)</f>
        <v>0</v>
      </c>
      <c r="BK98" s="136">
        <f>IF(List1!$M98="F",List1!$F98*List1!$G98,0)</f>
        <v>0</v>
      </c>
      <c r="BL98" s="139">
        <f>IF(List1!$N98="A",(1*List1!$F98+80)*List1!$G98,0)</f>
        <v>0</v>
      </c>
      <c r="BM98" s="139">
        <f>IF(List1!$N98="B",(1*List1!$F98+80)*List1!$G98,0)</f>
        <v>0</v>
      </c>
      <c r="BN98" s="139">
        <f>IF(List1!$N98="C",(1*List1!$F98+80)*List1!$G98,0)</f>
        <v>0</v>
      </c>
      <c r="BO98" s="139">
        <f>IF(List1!$N98="D",(1*List1!$F98+80)*List1!$G98,0)</f>
        <v>0</v>
      </c>
      <c r="BP98" s="139">
        <f>IF(List1!$N98="E",(1*List1!$F98+80)*List1!$G98,0)</f>
        <v>0</v>
      </c>
      <c r="BQ98" s="139">
        <f>IF(List1!$N98="G",(1*List1!$F98+80)*List1!$G98,0)</f>
        <v>0</v>
      </c>
      <c r="BR98" s="139">
        <f>IF(List1!$N98="J",(1*List1!$F98+80)*List1!$G98,0)</f>
        <v>0</v>
      </c>
      <c r="BS98" s="139">
        <f>IF(List1!$N98="K",(1*List1!$F98+80)*List1!$G98,0)</f>
        <v>0</v>
      </c>
      <c r="BT98" s="139">
        <f>IF(List1!$N98="L",(1*List1!$F98+80)*List1!$G98,0)</f>
        <v>0</v>
      </c>
      <c r="BU98" s="140">
        <f>IF(List1!$N98="FL",(1*List1!$F98)*List1!$G98,0)</f>
        <v>0</v>
      </c>
      <c r="BV98" s="123">
        <f>IF(List1!$N98="FP",List1!$F98*List1!$G98,0)</f>
        <v>0</v>
      </c>
      <c r="BW98" s="141">
        <f>IF(List1!$N98="DR",List1!$F98*List1!$G98,0)</f>
        <v>0</v>
      </c>
      <c r="BX98" s="122">
        <f>IF(List1!$N98="F",List1!$F98*List1!$G98,0)</f>
        <v>0</v>
      </c>
      <c r="BZ98" s="142">
        <f>((List1!$E98*List1!$F98)*List1!$G98)/1000000</f>
        <v>0</v>
      </c>
      <c r="CA98" s="143">
        <f>IF(List1!$J98=$D$40,1*BZ98,0)</f>
        <v>0</v>
      </c>
      <c r="CB98" s="143">
        <f>IF(List1!$J98=$D$41,1*BZ98,0)</f>
        <v>0</v>
      </c>
      <c r="CC98" s="143">
        <f>IF(List1!$J98=$D$42,1*BZ98,0)</f>
        <v>0</v>
      </c>
      <c r="CD98" s="143">
        <f>IF(List1!$J98=$D$43,1*BZ98,0)</f>
        <v>0</v>
      </c>
      <c r="CE98" s="143">
        <f>IF(List1!$J98=$D$44,1*BZ98,0)</f>
        <v>0</v>
      </c>
      <c r="CF98" s="126">
        <f>IF(List1!$J98=$D$45,1*BZ98,0)</f>
        <v>0</v>
      </c>
      <c r="CG98" s="143">
        <f>IF(List1!$J98=$D$46,1*BZ98,0)</f>
        <v>0</v>
      </c>
      <c r="CH98" s="143">
        <f>IF(List1!$J98=$D$47,1*BZ98,0)</f>
        <v>0</v>
      </c>
      <c r="CJ98" s="125">
        <f>IF(AH98&gt;0,1*List1!$G98,0)</f>
        <v>0</v>
      </c>
      <c r="CK98" s="115">
        <f>IF(AI98&gt;0,1*List1!$G98,0)</f>
        <v>0</v>
      </c>
      <c r="CL98" s="115">
        <f>IF(AJ98&gt;0,1*List1!$G98,0)</f>
        <v>0</v>
      </c>
      <c r="CM98" s="120">
        <f>IF(AK98&gt;0,1*List1!$G98,0)</f>
        <v>0</v>
      </c>
      <c r="CN98" s="24">
        <f>IF(AU98&gt;0,1*List1!$G98,0)</f>
        <v>0</v>
      </c>
      <c r="CO98" s="24">
        <f>IF(AV98&gt;0,1*List1!$G98,0)</f>
        <v>0</v>
      </c>
      <c r="CP98" s="24">
        <f>IF(AW98&gt;0,1*List1!$G98,0)</f>
        <v>0</v>
      </c>
      <c r="CQ98" s="24">
        <f>IF(AX98&gt;0,1*List1!$G98,0)</f>
        <v>0</v>
      </c>
      <c r="CR98" s="125">
        <f>IF(BH98&gt;0,1*List1!$G98,0)</f>
        <v>0</v>
      </c>
      <c r="CS98" s="115">
        <f>IF(BI98&gt;0,1*List1!$G98,0)</f>
        <v>0</v>
      </c>
      <c r="CT98" s="115">
        <f>IF(BJ98&gt;0,1*List1!$G98,0)</f>
        <v>0</v>
      </c>
      <c r="CU98" s="120">
        <f>IF(BK98&gt;0,1*List1!$G98,0)</f>
        <v>0</v>
      </c>
      <c r="CV98" s="24">
        <f>IF(BU98&gt;0,1*List1!$G98,0)</f>
        <v>0</v>
      </c>
      <c r="CW98" s="24">
        <f>IF(BV98&gt;0,1*List1!$G98,0)</f>
        <v>0</v>
      </c>
      <c r="CX98" s="24">
        <f>IF(BW98&gt;0,1*List1!$G98,0)</f>
        <v>0</v>
      </c>
      <c r="CY98" s="149">
        <f>IF(BX98&gt;0,1*List1!$G98,0)</f>
        <v>0</v>
      </c>
      <c r="CZ98" s="24"/>
    </row>
    <row r="99" spans="2:104" ht="19.5" customHeight="1" thickBot="1">
      <c r="B99" s="150">
        <v>44</v>
      </c>
      <c r="C99" s="226">
        <f t="shared" si="4"/>
        <v>0</v>
      </c>
      <c r="D99" s="179"/>
      <c r="E99" s="255"/>
      <c r="F99" s="255"/>
      <c r="G99" s="175"/>
      <c r="H99" s="181"/>
      <c r="I99" s="178"/>
      <c r="J99" s="175"/>
      <c r="K99" s="177"/>
      <c r="L99" s="177"/>
      <c r="M99" s="177"/>
      <c r="N99" s="177"/>
      <c r="O99" s="428">
        <v>0</v>
      </c>
      <c r="P99" s="469"/>
      <c r="Q99" s="470"/>
      <c r="R99" s="470"/>
      <c r="S99" s="470"/>
      <c r="T99" s="470"/>
      <c r="U99" s="470"/>
      <c r="V99" s="471"/>
      <c r="W99" s="13"/>
      <c r="X99" s="151"/>
      <c r="Y99" s="135">
        <f>IF(List1!$K99="A",(1*List1!$E99+80)*List1!$G99,0)</f>
        <v>0</v>
      </c>
      <c r="Z99" s="135">
        <f>IF(List1!$K99="B",(1*List1!$E99+80)*List1!$G99,0)</f>
        <v>0</v>
      </c>
      <c r="AA99" s="135">
        <f>IF(List1!$K99="C",(1*List1!$E99+80)*List1!$G99,0)</f>
        <v>0</v>
      </c>
      <c r="AB99" s="135">
        <f>IF(List1!$K99="D",(1*List1!$E99+80)*List1!$G99,0)</f>
        <v>0</v>
      </c>
      <c r="AC99" s="135">
        <f>IF(List1!$K99="E",(1*List1!$E99+70)*List1!$G99,0)</f>
        <v>0</v>
      </c>
      <c r="AD99" s="135">
        <f>IF(List1!$K99="G",(1*List1!$E99+80)*List1!$G99,0)</f>
        <v>0</v>
      </c>
      <c r="AE99" s="135">
        <f>IF(List1!$K99="J",(1*List1!$E99+80)*List1!$G99,0)</f>
        <v>0</v>
      </c>
      <c r="AF99" s="135">
        <f>IF(List1!$K99="K",(1*List1!$E99+80)*List1!$G99,0)</f>
        <v>0</v>
      </c>
      <c r="AG99" s="135">
        <f>IF(List1!$K99="L",(1*List1!$E99+80)*List1!$G99,0)</f>
        <v>0</v>
      </c>
      <c r="AH99" s="136">
        <f>IF(List1!$K99="FL",(1*List1!$E99)*List1!$G99,0)</f>
        <v>0</v>
      </c>
      <c r="AI99" s="136">
        <f>IF(List1!$K99="FP",List1!$E99*List1!$G99,0)</f>
        <v>0</v>
      </c>
      <c r="AJ99" s="136">
        <f>IF(List1!$K99="DR",List1!$E99*List1!$G99,0)</f>
        <v>0</v>
      </c>
      <c r="AK99" s="136">
        <f>IF(List1!$K99="F",List1!$E99*List1!$G99,0)</f>
        <v>0</v>
      </c>
      <c r="AL99" s="137">
        <f>IF(List1!$L99="A",(1*List1!$E99+80)*List1!$G99,0)</f>
        <v>0</v>
      </c>
      <c r="AM99" s="137">
        <f>IF(List1!$L99="B",(1*List1!$E99+80)*List1!$G99,0)</f>
        <v>0</v>
      </c>
      <c r="AN99" s="137">
        <f>IF(List1!$L99="C",(1*List1!$E99+80)*List1!$G99,0)</f>
        <v>0</v>
      </c>
      <c r="AO99" s="137">
        <f>IF(List1!$L99="D",(1*List1!$E99+80)*List1!$G99,0)</f>
        <v>0</v>
      </c>
      <c r="AP99" s="137">
        <f>IF(List1!$L99="E",(1*List1!$E99+80)*List1!$G99,0)</f>
        <v>0</v>
      </c>
      <c r="AQ99" s="137">
        <f>IF(List1!$L99="G",(1*List1!$E99+80)*List1!$G99,0)</f>
        <v>0</v>
      </c>
      <c r="AR99" s="137">
        <f>IF(List1!$L99="J",(1*List1!$E99+80)*List1!$G99,0)</f>
        <v>0</v>
      </c>
      <c r="AS99" s="137">
        <f>IF(List1!$L99="K",(1*List1!$E99+80)*List1!$G99,0)</f>
        <v>0</v>
      </c>
      <c r="AT99" s="137">
        <f>IF(List1!$L99="L",(1*List1!$E99+80)*List1!$G99,0)</f>
        <v>0</v>
      </c>
      <c r="AU99" s="138">
        <f>IF(List1!$L99="FL",(1*List1!$E99)*List1!$G99,0)</f>
        <v>0</v>
      </c>
      <c r="AV99" s="138">
        <f>IF(List1!$L99="FP",List1!$E99*List1!$G99,0)</f>
        <v>0</v>
      </c>
      <c r="AW99" s="138">
        <f>IF(List1!$L99="DR",List1!$E99*List1!$G99,0)</f>
        <v>0</v>
      </c>
      <c r="AX99" s="138">
        <f>IF(List1!$L99="F",List1!$E99*List1!$G99,0)</f>
        <v>0</v>
      </c>
      <c r="AY99" s="135">
        <f>IF(List1!$M99="A",(1*List1!$F99+80)*List1!$G99,0)</f>
        <v>0</v>
      </c>
      <c r="AZ99" s="135">
        <f>IF(List1!$M99="B",(1*List1!$F99+80)*List1!$G99,0)</f>
        <v>0</v>
      </c>
      <c r="BA99" s="135">
        <f>IF(List1!$M99="C",(1*List1!$F99+80)*List1!$G99,0)</f>
        <v>0</v>
      </c>
      <c r="BB99" s="135">
        <f>IF(List1!$M99="D",(1*List1!$F99+80)*List1!$G99,0)</f>
        <v>0</v>
      </c>
      <c r="BC99" s="135">
        <f>IF(List1!$M99="E",(1*List1!$F99+80)*List1!$G99,0)</f>
        <v>0</v>
      </c>
      <c r="BD99" s="135">
        <f>IF(List1!$M99="G",(1*List1!$F99+80)*List1!$G99,0)</f>
        <v>0</v>
      </c>
      <c r="BE99" s="135">
        <f>IF(List1!$M99="J",(1*List1!$F99+80)*List1!$G99,0)</f>
        <v>0</v>
      </c>
      <c r="BF99" s="135">
        <f>IF(List1!$M99="K",(1*List1!$F99+80)*List1!$G99,0)</f>
        <v>0</v>
      </c>
      <c r="BG99" s="135">
        <f>IF(List1!$M99="L",(1*List1!$F99+80)*List1!$G99,0)</f>
        <v>0</v>
      </c>
      <c r="BH99" s="136">
        <f>IF(List1!$M99="FL",(1*List1!$F99)*List1!$G99,0)</f>
        <v>0</v>
      </c>
      <c r="BI99" s="136">
        <f>IF(List1!$M99="FP",List1!$F99*List1!$G99,0)</f>
        <v>0</v>
      </c>
      <c r="BJ99" s="136">
        <f>IF(List1!$M99="DR",List1!$F99*List1!$G99,0)</f>
        <v>0</v>
      </c>
      <c r="BK99" s="136">
        <f>IF(List1!$M99="F",List1!$F99*List1!$G99,0)</f>
        <v>0</v>
      </c>
      <c r="BL99" s="139">
        <f>IF(List1!$N99="A",(1*List1!$F99+80)*List1!$G99,0)</f>
        <v>0</v>
      </c>
      <c r="BM99" s="139">
        <f>IF(List1!$N99="B",(1*List1!$F99+80)*List1!$G99,0)</f>
        <v>0</v>
      </c>
      <c r="BN99" s="139">
        <f>IF(List1!$N99="C",(1*List1!$F99+80)*List1!$G99,0)</f>
        <v>0</v>
      </c>
      <c r="BO99" s="139">
        <f>IF(List1!$N99="D",(1*List1!$F99+80)*List1!$G99,0)</f>
        <v>0</v>
      </c>
      <c r="BP99" s="139">
        <f>IF(List1!$N99="E",(1*List1!$F99+80)*List1!$G99,0)</f>
        <v>0</v>
      </c>
      <c r="BQ99" s="139">
        <f>IF(List1!$N99="G",(1*List1!$F99+80)*List1!$G99,0)</f>
        <v>0</v>
      </c>
      <c r="BR99" s="139">
        <f>IF(List1!$N99="J",(1*List1!$F99+80)*List1!$G99,0)</f>
        <v>0</v>
      </c>
      <c r="BS99" s="139">
        <f>IF(List1!$N99="K",(1*List1!$F99+80)*List1!$G99,0)</f>
        <v>0</v>
      </c>
      <c r="BT99" s="139">
        <f>IF(List1!$N99="L",(1*List1!$F99+80)*List1!$G99,0)</f>
        <v>0</v>
      </c>
      <c r="BU99" s="140">
        <f>IF(List1!$N99="FL",(1*List1!$F99)*List1!$G99,0)</f>
        <v>0</v>
      </c>
      <c r="BV99" s="123">
        <f>IF(List1!$N99="FP",List1!$F99*List1!$G99,0)</f>
        <v>0</v>
      </c>
      <c r="BW99" s="141">
        <f>IF(List1!$N99="DR",List1!$F99*List1!$G99,0)</f>
        <v>0</v>
      </c>
      <c r="BX99" s="122">
        <f>IF(List1!$N99="F",List1!$F99*List1!$G99,0)</f>
        <v>0</v>
      </c>
      <c r="BZ99" s="142">
        <f>((List1!$E99*List1!$F99)*List1!$G99)/1000000</f>
        <v>0</v>
      </c>
      <c r="CA99" s="143">
        <f>IF(List1!$J99=$D$40,1*BZ99,0)</f>
        <v>0</v>
      </c>
      <c r="CB99" s="143">
        <f>IF(List1!$J99=$D$41,1*BZ99,0)</f>
        <v>0</v>
      </c>
      <c r="CC99" s="143">
        <f>IF(List1!$J99=$D$42,1*BZ99,0)</f>
        <v>0</v>
      </c>
      <c r="CD99" s="143">
        <f>IF(List1!$J99=$D$43,1*BZ99,0)</f>
        <v>0</v>
      </c>
      <c r="CE99" s="143">
        <f>IF(List1!$J99=$D$44,1*BZ99,0)</f>
        <v>0</v>
      </c>
      <c r="CF99" s="126">
        <f>IF(List1!$J99=$D$45,1*BZ99,0)</f>
        <v>0</v>
      </c>
      <c r="CG99" s="143">
        <f>IF(List1!$J99=$D$46,1*BZ99,0)</f>
        <v>0</v>
      </c>
      <c r="CH99" s="143">
        <f>IF(List1!$J99=$D$47,1*BZ99,0)</f>
        <v>0</v>
      </c>
      <c r="CJ99" s="125">
        <f>IF(AH99&gt;0,1*List1!$G99,0)</f>
        <v>0</v>
      </c>
      <c r="CK99" s="115">
        <f>IF(AI99&gt;0,1*List1!$G99,0)</f>
        <v>0</v>
      </c>
      <c r="CL99" s="115">
        <f>IF(AJ99&gt;0,1*List1!$G99,0)</f>
        <v>0</v>
      </c>
      <c r="CM99" s="120">
        <f>IF(AK99&gt;0,1*List1!$G99,0)</f>
        <v>0</v>
      </c>
      <c r="CN99" s="24">
        <f>IF(AU99&gt;0,1*List1!$G99,0)</f>
        <v>0</v>
      </c>
      <c r="CO99" s="24">
        <f>IF(AV99&gt;0,1*List1!$G99,0)</f>
        <v>0</v>
      </c>
      <c r="CP99" s="24">
        <f>IF(AW99&gt;0,1*List1!$G99,0)</f>
        <v>0</v>
      </c>
      <c r="CQ99" s="24">
        <f>IF(AX99&gt;0,1*List1!$G99,0)</f>
        <v>0</v>
      </c>
      <c r="CR99" s="125">
        <f>IF(BH99&gt;0,1*List1!$G99,0)</f>
        <v>0</v>
      </c>
      <c r="CS99" s="115">
        <f>IF(BI99&gt;0,1*List1!$G99,0)</f>
        <v>0</v>
      </c>
      <c r="CT99" s="115">
        <f>IF(BJ99&gt;0,1*List1!$G99,0)</f>
        <v>0</v>
      </c>
      <c r="CU99" s="120">
        <f>IF(BK99&gt;0,1*List1!$G99,0)</f>
        <v>0</v>
      </c>
      <c r="CV99" s="24">
        <f>IF(BU99&gt;0,1*List1!$G99,0)</f>
        <v>0</v>
      </c>
      <c r="CW99" s="24">
        <f>IF(BV99&gt;0,1*List1!$G99,0)</f>
        <v>0</v>
      </c>
      <c r="CX99" s="24">
        <f>IF(BW99&gt;0,1*List1!$G99,0)</f>
        <v>0</v>
      </c>
      <c r="CY99" s="149">
        <f>IF(BX99&gt;0,1*List1!$G99,0)</f>
        <v>0</v>
      </c>
      <c r="CZ99" s="24"/>
    </row>
    <row r="100" spans="2:104" ht="19.5" customHeight="1" thickBot="1">
      <c r="B100" s="150">
        <v>45</v>
      </c>
      <c r="C100" s="226">
        <f t="shared" si="4"/>
        <v>0</v>
      </c>
      <c r="D100" s="179"/>
      <c r="E100" s="256"/>
      <c r="F100" s="256"/>
      <c r="G100" s="180"/>
      <c r="H100" s="181"/>
      <c r="I100" s="178"/>
      <c r="J100" s="176"/>
      <c r="K100" s="177"/>
      <c r="L100" s="177"/>
      <c r="M100" s="177"/>
      <c r="N100" s="177"/>
      <c r="O100" s="428">
        <v>0</v>
      </c>
      <c r="P100" s="466"/>
      <c r="Q100" s="467"/>
      <c r="R100" s="467"/>
      <c r="S100" s="467"/>
      <c r="T100" s="467"/>
      <c r="U100" s="467"/>
      <c r="V100" s="468"/>
      <c r="W100" s="13"/>
      <c r="X100" s="148"/>
      <c r="Y100" s="135">
        <f>IF(List1!$K100="A",(1*List1!$E100+80)*List1!$G100,0)</f>
        <v>0</v>
      </c>
      <c r="Z100" s="135">
        <f>IF(List1!$K100="B",(1*List1!$E100+80)*List1!$G100,0)</f>
        <v>0</v>
      </c>
      <c r="AA100" s="135">
        <f>IF(List1!$K100="C",(1*List1!$E100+80)*List1!$G100,0)</f>
        <v>0</v>
      </c>
      <c r="AB100" s="135">
        <f>IF(List1!$K100="D",(1*List1!$E100+80)*List1!$G100,0)</f>
        <v>0</v>
      </c>
      <c r="AC100" s="135">
        <f>IF(List1!$K100="E",(1*List1!$E100+70)*List1!$G100,0)</f>
        <v>0</v>
      </c>
      <c r="AD100" s="135">
        <f>IF(List1!$K100="G",(1*List1!$E100+80)*List1!$G100,0)</f>
        <v>0</v>
      </c>
      <c r="AE100" s="135">
        <f>IF(List1!$K100="J",(1*List1!$E100+80)*List1!$G100,0)</f>
        <v>0</v>
      </c>
      <c r="AF100" s="135">
        <f>IF(List1!$K100="K",(1*List1!$E100+80)*List1!$G100,0)</f>
        <v>0</v>
      </c>
      <c r="AG100" s="135">
        <f>IF(List1!$K100="L",(1*List1!$E100+80)*List1!$G100,0)</f>
        <v>0</v>
      </c>
      <c r="AH100" s="136">
        <f>IF(List1!$K100="FL",(1*List1!$E100)*List1!$G100,0)</f>
        <v>0</v>
      </c>
      <c r="AI100" s="136">
        <f>IF(List1!$K100="FP",List1!$E100*List1!$G100,0)</f>
        <v>0</v>
      </c>
      <c r="AJ100" s="136">
        <f>IF(List1!$K100="DR",List1!$E100*List1!$G100,0)</f>
        <v>0</v>
      </c>
      <c r="AK100" s="136">
        <f>IF(List1!$K100="F",List1!$E100*List1!$G100,0)</f>
        <v>0</v>
      </c>
      <c r="AL100" s="137">
        <f>IF(List1!$L100="A",(1*List1!$E100+80)*List1!$G100,0)</f>
        <v>0</v>
      </c>
      <c r="AM100" s="137">
        <f>IF(List1!$L100="B",(1*List1!$E100+80)*List1!$G100,0)</f>
        <v>0</v>
      </c>
      <c r="AN100" s="137">
        <f>IF(List1!$L100="C",(1*List1!$E100+80)*List1!$G100,0)</f>
        <v>0</v>
      </c>
      <c r="AO100" s="137">
        <f>IF(List1!$L100="D",(1*List1!$E100+80)*List1!$G100,0)</f>
        <v>0</v>
      </c>
      <c r="AP100" s="137">
        <f>IF(List1!$L100="E",(1*List1!$E100+80)*List1!$G100,0)</f>
        <v>0</v>
      </c>
      <c r="AQ100" s="137">
        <f>IF(List1!$L100="G",(1*List1!$E100+80)*List1!$G100,0)</f>
        <v>0</v>
      </c>
      <c r="AR100" s="137">
        <f>IF(List1!$L100="J",(1*List1!$E100+80)*List1!$G100,0)</f>
        <v>0</v>
      </c>
      <c r="AS100" s="137">
        <f>IF(List1!$L100="K",(1*List1!$E100+80)*List1!$G100,0)</f>
        <v>0</v>
      </c>
      <c r="AT100" s="137">
        <f>IF(List1!$L100="L",(1*List1!$E100+80)*List1!$G100,0)</f>
        <v>0</v>
      </c>
      <c r="AU100" s="138">
        <f>IF(List1!$L100="FL",(1*List1!$E100)*List1!$G100,0)</f>
        <v>0</v>
      </c>
      <c r="AV100" s="138">
        <f>IF(List1!$L100="FP",List1!$E100*List1!$G100,0)</f>
        <v>0</v>
      </c>
      <c r="AW100" s="138">
        <f>IF(List1!$L100="DR",List1!$E100*List1!$G100,0)</f>
        <v>0</v>
      </c>
      <c r="AX100" s="138">
        <f>IF(List1!$L100="F",List1!$E100*List1!$G100,0)</f>
        <v>0</v>
      </c>
      <c r="AY100" s="135">
        <f>IF(List1!$M100="A",(1*List1!$F100+80)*List1!$G100,0)</f>
        <v>0</v>
      </c>
      <c r="AZ100" s="135">
        <f>IF(List1!$M100="B",(1*List1!$F100+80)*List1!$G100,0)</f>
        <v>0</v>
      </c>
      <c r="BA100" s="135">
        <f>IF(List1!$M100="C",(1*List1!$F100+80)*List1!$G100,0)</f>
        <v>0</v>
      </c>
      <c r="BB100" s="135">
        <f>IF(List1!$M100="D",(1*List1!$F100+80)*List1!$G100,0)</f>
        <v>0</v>
      </c>
      <c r="BC100" s="135">
        <f>IF(List1!$M100="E",(1*List1!$F100+80)*List1!$G100,0)</f>
        <v>0</v>
      </c>
      <c r="BD100" s="135">
        <f>IF(List1!$M100="G",(1*List1!$F100+80)*List1!$G100,0)</f>
        <v>0</v>
      </c>
      <c r="BE100" s="135">
        <f>IF(List1!$M100="J",(1*List1!$F100+80)*List1!$G100,0)</f>
        <v>0</v>
      </c>
      <c r="BF100" s="135">
        <f>IF(List1!$M100="K",(1*List1!$F100+80)*List1!$G100,0)</f>
        <v>0</v>
      </c>
      <c r="BG100" s="135">
        <f>IF(List1!$M100="L",(1*List1!$F100+80)*List1!$G100,0)</f>
        <v>0</v>
      </c>
      <c r="BH100" s="136">
        <f>IF(List1!$M100="FL",(1*List1!$F100)*List1!$G100,0)</f>
        <v>0</v>
      </c>
      <c r="BI100" s="136">
        <f>IF(List1!$M100="FP",List1!$F100*List1!$G100,0)</f>
        <v>0</v>
      </c>
      <c r="BJ100" s="136">
        <f>IF(List1!$M100="DR",List1!$F100*List1!$G100,0)</f>
        <v>0</v>
      </c>
      <c r="BK100" s="136">
        <f>IF(List1!$M100="F",List1!$F100*List1!$G100,0)</f>
        <v>0</v>
      </c>
      <c r="BL100" s="139">
        <f>IF(List1!$N100="A",(1*List1!$F100+80)*List1!$G100,0)</f>
        <v>0</v>
      </c>
      <c r="BM100" s="139">
        <f>IF(List1!$N100="B",(1*List1!$F100+80)*List1!$G100,0)</f>
        <v>0</v>
      </c>
      <c r="BN100" s="139">
        <f>IF(List1!$N100="C",(1*List1!$F100+80)*List1!$G100,0)</f>
        <v>0</v>
      </c>
      <c r="BO100" s="139">
        <f>IF(List1!$N100="D",(1*List1!$F100+80)*List1!$G100,0)</f>
        <v>0</v>
      </c>
      <c r="BP100" s="139">
        <f>IF(List1!$N100="E",(1*List1!$F100+80)*List1!$G100,0)</f>
        <v>0</v>
      </c>
      <c r="BQ100" s="139">
        <f>IF(List1!$N100="G",(1*List1!$F100+80)*List1!$G100,0)</f>
        <v>0</v>
      </c>
      <c r="BR100" s="139">
        <f>IF(List1!$N100="J",(1*List1!$F100+80)*List1!$G100,0)</f>
        <v>0</v>
      </c>
      <c r="BS100" s="139">
        <f>IF(List1!$N100="K",(1*List1!$F100+80)*List1!$G100,0)</f>
        <v>0</v>
      </c>
      <c r="BT100" s="139">
        <f>IF(List1!$N100="L",(1*List1!$F100+80)*List1!$G100,0)</f>
        <v>0</v>
      </c>
      <c r="BU100" s="140">
        <f>IF(List1!$N100="FL",(1*List1!$F100)*List1!$G100,0)</f>
        <v>0</v>
      </c>
      <c r="BV100" s="123">
        <f>IF(List1!$N100="FP",List1!$F100*List1!$G100,0)</f>
        <v>0</v>
      </c>
      <c r="BW100" s="141">
        <f>IF(List1!$N100="DR",List1!$F100*List1!$G100,0)</f>
        <v>0</v>
      </c>
      <c r="BX100" s="122">
        <f>IF(List1!$N100="F",List1!$F100*List1!$G100,0)</f>
        <v>0</v>
      </c>
      <c r="BZ100" s="142">
        <f>((List1!$E100*List1!$F100)*List1!$G100)/1000000</f>
        <v>0</v>
      </c>
      <c r="CA100" s="143">
        <f>IF(List1!$J100=$D$40,1*BZ100,0)</f>
        <v>0</v>
      </c>
      <c r="CB100" s="143">
        <f>IF(List1!$J100=$D$41,1*BZ100,0)</f>
        <v>0</v>
      </c>
      <c r="CC100" s="143">
        <f>IF(List1!$J100=$D$42,1*BZ100,0)</f>
        <v>0</v>
      </c>
      <c r="CD100" s="143">
        <f>IF(List1!$J100=$D$43,1*BZ100,0)</f>
        <v>0</v>
      </c>
      <c r="CE100" s="143">
        <f>IF(List1!$J100=$D$44,1*BZ100,0)</f>
        <v>0</v>
      </c>
      <c r="CF100" s="126">
        <f>IF(List1!$J100=$D$45,1*BZ100,0)</f>
        <v>0</v>
      </c>
      <c r="CG100" s="143">
        <f>IF(List1!$J100=$D$46,1*BZ100,0)</f>
        <v>0</v>
      </c>
      <c r="CH100" s="143">
        <f>IF(List1!$J100=$D$47,1*BZ100,0)</f>
        <v>0</v>
      </c>
      <c r="CJ100" s="125">
        <f>IF(AH100&gt;0,1*List1!$G100,0)</f>
        <v>0</v>
      </c>
      <c r="CK100" s="115">
        <f>IF(AI100&gt;0,1*List1!$G100,0)</f>
        <v>0</v>
      </c>
      <c r="CL100" s="115">
        <f>IF(AJ100&gt;0,1*List1!$G100,0)</f>
        <v>0</v>
      </c>
      <c r="CM100" s="120">
        <f>IF(AK100&gt;0,1*List1!$G100,0)</f>
        <v>0</v>
      </c>
      <c r="CN100" s="24">
        <f>IF(AU100&gt;0,1*List1!$G100,0)</f>
        <v>0</v>
      </c>
      <c r="CO100" s="24">
        <f>IF(AV100&gt;0,1*List1!$G100,0)</f>
        <v>0</v>
      </c>
      <c r="CP100" s="24">
        <f>IF(AW100&gt;0,1*List1!$G100,0)</f>
        <v>0</v>
      </c>
      <c r="CQ100" s="24">
        <f>IF(AX100&gt;0,1*List1!$G100,0)</f>
        <v>0</v>
      </c>
      <c r="CR100" s="125">
        <f>IF(BH100&gt;0,1*List1!$G100,0)</f>
        <v>0</v>
      </c>
      <c r="CS100" s="115">
        <f>IF(BI100&gt;0,1*List1!$G100,0)</f>
        <v>0</v>
      </c>
      <c r="CT100" s="115">
        <f>IF(BJ100&gt;0,1*List1!$G100,0)</f>
        <v>0</v>
      </c>
      <c r="CU100" s="120">
        <f>IF(BK100&gt;0,1*List1!$G100,0)</f>
        <v>0</v>
      </c>
      <c r="CV100" s="24">
        <f>IF(BU100&gt;0,1*List1!$G100,0)</f>
        <v>0</v>
      </c>
      <c r="CW100" s="24">
        <f>IF(BV100&gt;0,1*List1!$G100,0)</f>
        <v>0</v>
      </c>
      <c r="CX100" s="24">
        <f>IF(BW100&gt;0,1*List1!$G100,0)</f>
        <v>0</v>
      </c>
      <c r="CY100" s="149">
        <f>IF(BX100&gt;0,1*List1!$G100,0)</f>
        <v>0</v>
      </c>
      <c r="CZ100" s="24"/>
    </row>
    <row r="101" spans="2:104" ht="19.5" customHeight="1" thickBot="1">
      <c r="B101" s="146">
        <v>46</v>
      </c>
      <c r="C101" s="226">
        <f t="shared" si="4"/>
        <v>0</v>
      </c>
      <c r="D101" s="179"/>
      <c r="E101" s="255"/>
      <c r="F101" s="255"/>
      <c r="G101" s="175"/>
      <c r="H101" s="181"/>
      <c r="I101" s="178"/>
      <c r="J101" s="175"/>
      <c r="K101" s="177"/>
      <c r="L101" s="177"/>
      <c r="M101" s="177"/>
      <c r="N101" s="177"/>
      <c r="O101" s="428">
        <v>0</v>
      </c>
      <c r="P101" s="469"/>
      <c r="Q101" s="470"/>
      <c r="R101" s="470"/>
      <c r="S101" s="470"/>
      <c r="T101" s="470"/>
      <c r="U101" s="470"/>
      <c r="V101" s="471"/>
      <c r="W101" s="13"/>
      <c r="X101" s="151"/>
      <c r="Y101" s="135">
        <f>IF(List1!$K101="A",(1*List1!$E101+80)*List1!$G101,0)</f>
        <v>0</v>
      </c>
      <c r="Z101" s="135">
        <f>IF(List1!$K101="B",(1*List1!$E101+80)*List1!$G101,0)</f>
        <v>0</v>
      </c>
      <c r="AA101" s="135">
        <f>IF(List1!$K101="C",(1*List1!$E101+80)*List1!$G101,0)</f>
        <v>0</v>
      </c>
      <c r="AB101" s="135">
        <f>IF(List1!$K101="D",(1*List1!$E101+80)*List1!$G101,0)</f>
        <v>0</v>
      </c>
      <c r="AC101" s="135">
        <f>IF(List1!$K101="E",(1*List1!$E101+70)*List1!$G101,0)</f>
        <v>0</v>
      </c>
      <c r="AD101" s="135">
        <f>IF(List1!$K101="G",(1*List1!$E101+80)*List1!$G101,0)</f>
        <v>0</v>
      </c>
      <c r="AE101" s="135">
        <f>IF(List1!$K101="J",(1*List1!$E101+80)*List1!$G101,0)</f>
        <v>0</v>
      </c>
      <c r="AF101" s="135">
        <f>IF(List1!$K101="K",(1*List1!$E101+80)*List1!$G101,0)</f>
        <v>0</v>
      </c>
      <c r="AG101" s="135">
        <f>IF(List1!$K101="L",(1*List1!$E101+80)*List1!$G101,0)</f>
        <v>0</v>
      </c>
      <c r="AH101" s="136">
        <f>IF(List1!$K101="FL",(1*List1!$E101)*List1!$G101,0)</f>
        <v>0</v>
      </c>
      <c r="AI101" s="136">
        <f>IF(List1!$K101="FP",List1!$E101*List1!$G101,0)</f>
        <v>0</v>
      </c>
      <c r="AJ101" s="136">
        <f>IF(List1!$K101="DR",List1!$E101*List1!$G101,0)</f>
        <v>0</v>
      </c>
      <c r="AK101" s="136">
        <f>IF(List1!$K101="F",List1!$E101*List1!$G101,0)</f>
        <v>0</v>
      </c>
      <c r="AL101" s="137">
        <f>IF(List1!$L101="A",(1*List1!$E101+80)*List1!$G101,0)</f>
        <v>0</v>
      </c>
      <c r="AM101" s="137">
        <f>IF(List1!$L101="B",(1*List1!$E101+80)*List1!$G101,0)</f>
        <v>0</v>
      </c>
      <c r="AN101" s="137">
        <f>IF(List1!$L101="C",(1*List1!$E101+80)*List1!$G101,0)</f>
        <v>0</v>
      </c>
      <c r="AO101" s="137">
        <f>IF(List1!$L101="D",(1*List1!$E101+80)*List1!$G101,0)</f>
        <v>0</v>
      </c>
      <c r="AP101" s="137">
        <f>IF(List1!$L101="E",(1*List1!$E101+80)*List1!$G101,0)</f>
        <v>0</v>
      </c>
      <c r="AQ101" s="137">
        <f>IF(List1!$L101="G",(1*List1!$E101+80)*List1!$G101,0)</f>
        <v>0</v>
      </c>
      <c r="AR101" s="137">
        <f>IF(List1!$L101="J",(1*List1!$E101+80)*List1!$G101,0)</f>
        <v>0</v>
      </c>
      <c r="AS101" s="137">
        <f>IF(List1!$L101="K",(1*List1!$E101+80)*List1!$G101,0)</f>
        <v>0</v>
      </c>
      <c r="AT101" s="137">
        <f>IF(List1!$L101="L",(1*List1!$E101+80)*List1!$G101,0)</f>
        <v>0</v>
      </c>
      <c r="AU101" s="138">
        <f>IF(List1!$L101="FL",(1*List1!$E101)*List1!$G101,0)</f>
        <v>0</v>
      </c>
      <c r="AV101" s="138">
        <f>IF(List1!$L101="FP",List1!$E101*List1!$G101,0)</f>
        <v>0</v>
      </c>
      <c r="AW101" s="138">
        <f>IF(List1!$L101="DR",List1!$E101*List1!$G101,0)</f>
        <v>0</v>
      </c>
      <c r="AX101" s="138">
        <f>IF(List1!$L101="F",List1!$E101*List1!$G101,0)</f>
        <v>0</v>
      </c>
      <c r="AY101" s="135">
        <f>IF(List1!$M101="A",(1*List1!$F101+80)*List1!$G101,0)</f>
        <v>0</v>
      </c>
      <c r="AZ101" s="135">
        <f>IF(List1!$M101="B",(1*List1!$F101+80)*List1!$G101,0)</f>
        <v>0</v>
      </c>
      <c r="BA101" s="135">
        <f>IF(List1!$M101="C",(1*List1!$F101+80)*List1!$G101,0)</f>
        <v>0</v>
      </c>
      <c r="BB101" s="135">
        <f>IF(List1!$M101="D",(1*List1!$F101+80)*List1!$G101,0)</f>
        <v>0</v>
      </c>
      <c r="BC101" s="135">
        <f>IF(List1!$M101="E",(1*List1!$F101+80)*List1!$G101,0)</f>
        <v>0</v>
      </c>
      <c r="BD101" s="135">
        <f>IF(List1!$M101="G",(1*List1!$F101+80)*List1!$G101,0)</f>
        <v>0</v>
      </c>
      <c r="BE101" s="135">
        <f>IF(List1!$M101="J",(1*List1!$F101+80)*List1!$G101,0)</f>
        <v>0</v>
      </c>
      <c r="BF101" s="135">
        <f>IF(List1!$M101="K",(1*List1!$F101+80)*List1!$G101,0)</f>
        <v>0</v>
      </c>
      <c r="BG101" s="135">
        <f>IF(List1!$M101="L",(1*List1!$F101+80)*List1!$G101,0)</f>
        <v>0</v>
      </c>
      <c r="BH101" s="136">
        <f>IF(List1!$M101="FL",(1*List1!$F101)*List1!$G101,0)</f>
        <v>0</v>
      </c>
      <c r="BI101" s="136">
        <f>IF(List1!$M101="FP",List1!$F101*List1!$G101,0)</f>
        <v>0</v>
      </c>
      <c r="BJ101" s="136">
        <f>IF(List1!$M101="DR",List1!$F101*List1!$G101,0)</f>
        <v>0</v>
      </c>
      <c r="BK101" s="136">
        <f>IF(List1!$M101="F",List1!$F101*List1!$G101,0)</f>
        <v>0</v>
      </c>
      <c r="BL101" s="139">
        <f>IF(List1!$N101="A",(1*List1!$F101+80)*List1!$G101,0)</f>
        <v>0</v>
      </c>
      <c r="BM101" s="139">
        <f>IF(List1!$N101="B",(1*List1!$F101+80)*List1!$G101,0)</f>
        <v>0</v>
      </c>
      <c r="BN101" s="139">
        <f>IF(List1!$N101="C",(1*List1!$F101+80)*List1!$G101,0)</f>
        <v>0</v>
      </c>
      <c r="BO101" s="139">
        <f>IF(List1!$N101="D",(1*List1!$F101+80)*List1!$G101,0)</f>
        <v>0</v>
      </c>
      <c r="BP101" s="139">
        <f>IF(List1!$N101="E",(1*List1!$F101+80)*List1!$G101,0)</f>
        <v>0</v>
      </c>
      <c r="BQ101" s="139">
        <f>IF(List1!$N101="G",(1*List1!$F101+80)*List1!$G101,0)</f>
        <v>0</v>
      </c>
      <c r="BR101" s="139">
        <f>IF(List1!$N101="J",(1*List1!$F101+80)*List1!$G101,0)</f>
        <v>0</v>
      </c>
      <c r="BS101" s="139">
        <f>IF(List1!$N101="K",(1*List1!$F101+80)*List1!$G101,0)</f>
        <v>0</v>
      </c>
      <c r="BT101" s="139">
        <f>IF(List1!$N101="L",(1*List1!$F101+80)*List1!$G101,0)</f>
        <v>0</v>
      </c>
      <c r="BU101" s="140">
        <f>IF(List1!$N101="FL",(1*List1!$F101)*List1!$G101,0)</f>
        <v>0</v>
      </c>
      <c r="BV101" s="123">
        <f>IF(List1!$N101="FP",List1!$F101*List1!$G101,0)</f>
        <v>0</v>
      </c>
      <c r="BW101" s="141">
        <f>IF(List1!$N101="DR",List1!$F101*List1!$G101,0)</f>
        <v>0</v>
      </c>
      <c r="BX101" s="122">
        <f>IF(List1!$N101="F",List1!$F101*List1!$G101,0)</f>
        <v>0</v>
      </c>
      <c r="BZ101" s="142">
        <f>((List1!$E101*List1!$F101)*List1!$G101)/1000000</f>
        <v>0</v>
      </c>
      <c r="CA101" s="143">
        <f>IF(List1!$J101=$D$40,1*BZ101,0)</f>
        <v>0</v>
      </c>
      <c r="CB101" s="143">
        <f>IF(List1!$J101=$D$41,1*BZ101,0)</f>
        <v>0</v>
      </c>
      <c r="CC101" s="143">
        <f>IF(List1!$J101=$D$42,1*BZ101,0)</f>
        <v>0</v>
      </c>
      <c r="CD101" s="143">
        <f>IF(List1!$J101=$D$43,1*BZ101,0)</f>
        <v>0</v>
      </c>
      <c r="CE101" s="143">
        <f>IF(List1!$J101=$D$44,1*BZ101,0)</f>
        <v>0</v>
      </c>
      <c r="CF101" s="126">
        <f>IF(List1!$J101=$D$45,1*BZ101,0)</f>
        <v>0</v>
      </c>
      <c r="CG101" s="143">
        <f>IF(List1!$J101=$D$46,1*BZ101,0)</f>
        <v>0</v>
      </c>
      <c r="CH101" s="143">
        <f>IF(List1!$J101=$D$47,1*BZ101,0)</f>
        <v>0</v>
      </c>
      <c r="CJ101" s="125">
        <f>IF(AH101&gt;0,1*List1!$G101,0)</f>
        <v>0</v>
      </c>
      <c r="CK101" s="115">
        <f>IF(AI101&gt;0,1*List1!$G101,0)</f>
        <v>0</v>
      </c>
      <c r="CL101" s="115">
        <f>IF(AJ101&gt;0,1*List1!$G101,0)</f>
        <v>0</v>
      </c>
      <c r="CM101" s="120">
        <f>IF(AK101&gt;0,1*List1!$G101,0)</f>
        <v>0</v>
      </c>
      <c r="CN101" s="24">
        <f>IF(AU101&gt;0,1*List1!$G101,0)</f>
        <v>0</v>
      </c>
      <c r="CO101" s="24">
        <f>IF(AV101&gt;0,1*List1!$G101,0)</f>
        <v>0</v>
      </c>
      <c r="CP101" s="24">
        <f>IF(AW101&gt;0,1*List1!$G101,0)</f>
        <v>0</v>
      </c>
      <c r="CQ101" s="24">
        <f>IF(AX101&gt;0,1*List1!$G101,0)</f>
        <v>0</v>
      </c>
      <c r="CR101" s="125">
        <f>IF(BH101&gt;0,1*List1!$G101,0)</f>
        <v>0</v>
      </c>
      <c r="CS101" s="115">
        <f>IF(BI101&gt;0,1*List1!$G101,0)</f>
        <v>0</v>
      </c>
      <c r="CT101" s="115">
        <f>IF(BJ101&gt;0,1*List1!$G101,0)</f>
        <v>0</v>
      </c>
      <c r="CU101" s="120">
        <f>IF(BK101&gt;0,1*List1!$G101,0)</f>
        <v>0</v>
      </c>
      <c r="CV101" s="24">
        <f>IF(BU101&gt;0,1*List1!$G101,0)</f>
        <v>0</v>
      </c>
      <c r="CW101" s="24">
        <f>IF(BV101&gt;0,1*List1!$G101,0)</f>
        <v>0</v>
      </c>
      <c r="CX101" s="24">
        <f>IF(BW101&gt;0,1*List1!$G101,0)</f>
        <v>0</v>
      </c>
      <c r="CY101" s="149">
        <f>IF(BX101&gt;0,1*List1!$G101,0)</f>
        <v>0</v>
      </c>
      <c r="CZ101" s="24"/>
    </row>
    <row r="102" spans="2:104" ht="19.5" customHeight="1" thickBot="1">
      <c r="B102" s="150">
        <v>47</v>
      </c>
      <c r="C102" s="226">
        <f t="shared" si="4"/>
        <v>0</v>
      </c>
      <c r="D102" s="179"/>
      <c r="E102" s="256"/>
      <c r="F102" s="256"/>
      <c r="G102" s="180"/>
      <c r="H102" s="181"/>
      <c r="I102" s="178"/>
      <c r="J102" s="175"/>
      <c r="K102" s="177"/>
      <c r="L102" s="177"/>
      <c r="M102" s="177"/>
      <c r="N102" s="177"/>
      <c r="O102" s="428">
        <v>0</v>
      </c>
      <c r="P102" s="469"/>
      <c r="Q102" s="470"/>
      <c r="R102" s="470"/>
      <c r="S102" s="470"/>
      <c r="T102" s="470"/>
      <c r="U102" s="470"/>
      <c r="V102" s="471"/>
      <c r="W102" s="13"/>
      <c r="X102" s="151"/>
      <c r="Y102" s="135">
        <f>IF(List1!$K102="A",(1*List1!$E102+80)*List1!$G102,0)</f>
        <v>0</v>
      </c>
      <c r="Z102" s="135">
        <f>IF(List1!$K102="B",(1*List1!$E102+80)*List1!$G102,0)</f>
        <v>0</v>
      </c>
      <c r="AA102" s="135">
        <f>IF(List1!$K102="C",(1*List1!$E102+80)*List1!$G102,0)</f>
        <v>0</v>
      </c>
      <c r="AB102" s="135">
        <f>IF(List1!$K102="D",(1*List1!$E102+80)*List1!$G102,0)</f>
        <v>0</v>
      </c>
      <c r="AC102" s="135">
        <f>IF(List1!$K102="E",(1*List1!$E102+70)*List1!$G102,0)</f>
        <v>0</v>
      </c>
      <c r="AD102" s="135">
        <f>IF(List1!$K102="G",(1*List1!$E102+80)*List1!$G102,0)</f>
        <v>0</v>
      </c>
      <c r="AE102" s="135">
        <f>IF(List1!$K102="J",(1*List1!$E102+80)*List1!$G102,0)</f>
        <v>0</v>
      </c>
      <c r="AF102" s="135">
        <f>IF(List1!$K102="K",(1*List1!$E102+80)*List1!$G102,0)</f>
        <v>0</v>
      </c>
      <c r="AG102" s="135">
        <f>IF(List1!$K102="L",(1*List1!$E102+80)*List1!$G102,0)</f>
        <v>0</v>
      </c>
      <c r="AH102" s="136">
        <f>IF(List1!$K102="FL",(1*List1!$E102)*List1!$G102,0)</f>
        <v>0</v>
      </c>
      <c r="AI102" s="136">
        <f>IF(List1!$K102="FP",List1!$E102*List1!$G102,0)</f>
        <v>0</v>
      </c>
      <c r="AJ102" s="136">
        <f>IF(List1!$K102="DR",List1!$E102*List1!$G102,0)</f>
        <v>0</v>
      </c>
      <c r="AK102" s="136">
        <f>IF(List1!$K102="F",List1!$E102*List1!$G102,0)</f>
        <v>0</v>
      </c>
      <c r="AL102" s="137">
        <f>IF(List1!$L102="A",(1*List1!$E102+80)*List1!$G102,0)</f>
        <v>0</v>
      </c>
      <c r="AM102" s="137">
        <f>IF(List1!$L102="B",(1*List1!$E102+80)*List1!$G102,0)</f>
        <v>0</v>
      </c>
      <c r="AN102" s="137">
        <f>IF(List1!$L102="C",(1*List1!$E102+80)*List1!$G102,0)</f>
        <v>0</v>
      </c>
      <c r="AO102" s="137">
        <f>IF(List1!$L102="D",(1*List1!$E102+80)*List1!$G102,0)</f>
        <v>0</v>
      </c>
      <c r="AP102" s="137">
        <f>IF(List1!$L102="E",(1*List1!$E102+80)*List1!$G102,0)</f>
        <v>0</v>
      </c>
      <c r="AQ102" s="137">
        <f>IF(List1!$L102="G",(1*List1!$E102+80)*List1!$G102,0)</f>
        <v>0</v>
      </c>
      <c r="AR102" s="137">
        <f>IF(List1!$L102="J",(1*List1!$E102+80)*List1!$G102,0)</f>
        <v>0</v>
      </c>
      <c r="AS102" s="137">
        <f>IF(List1!$L102="K",(1*List1!$E102+80)*List1!$G102,0)</f>
        <v>0</v>
      </c>
      <c r="AT102" s="137">
        <f>IF(List1!$L102="L",(1*List1!$E102+80)*List1!$G102,0)</f>
        <v>0</v>
      </c>
      <c r="AU102" s="138">
        <f>IF(List1!$L102="FL",(1*List1!$E102)*List1!$G102,0)</f>
        <v>0</v>
      </c>
      <c r="AV102" s="138">
        <f>IF(List1!$L102="FP",List1!$E102*List1!$G102,0)</f>
        <v>0</v>
      </c>
      <c r="AW102" s="138">
        <f>IF(List1!$L102="DR",List1!$E102*List1!$G102,0)</f>
        <v>0</v>
      </c>
      <c r="AX102" s="138">
        <f>IF(List1!$L102="F",List1!$E102*List1!$G102,0)</f>
        <v>0</v>
      </c>
      <c r="AY102" s="135">
        <f>IF(List1!$M102="A",(1*List1!$F102+80)*List1!$G102,0)</f>
        <v>0</v>
      </c>
      <c r="AZ102" s="135">
        <f>IF(List1!$M102="B",(1*List1!$F102+80)*List1!$G102,0)</f>
        <v>0</v>
      </c>
      <c r="BA102" s="135">
        <f>IF(List1!$M102="C",(1*List1!$F102+80)*List1!$G102,0)</f>
        <v>0</v>
      </c>
      <c r="BB102" s="135">
        <f>IF(List1!$M102="D",(1*List1!$F102+80)*List1!$G102,0)</f>
        <v>0</v>
      </c>
      <c r="BC102" s="135">
        <f>IF(List1!$M102="E",(1*List1!$F102+80)*List1!$G102,0)</f>
        <v>0</v>
      </c>
      <c r="BD102" s="135">
        <f>IF(List1!$M102="G",(1*List1!$F102+80)*List1!$G102,0)</f>
        <v>0</v>
      </c>
      <c r="BE102" s="135">
        <f>IF(List1!$M102="J",(1*List1!$F102+80)*List1!$G102,0)</f>
        <v>0</v>
      </c>
      <c r="BF102" s="135">
        <f>IF(List1!$M102="K",(1*List1!$F102+80)*List1!$G102,0)</f>
        <v>0</v>
      </c>
      <c r="BG102" s="135">
        <f>IF(List1!$M102="L",(1*List1!$F102+80)*List1!$G102,0)</f>
        <v>0</v>
      </c>
      <c r="BH102" s="136">
        <f>IF(List1!$M102="FL",(1*List1!$F102)*List1!$G102,0)</f>
        <v>0</v>
      </c>
      <c r="BI102" s="136">
        <f>IF(List1!$M102="FP",List1!$F102*List1!$G102,0)</f>
        <v>0</v>
      </c>
      <c r="BJ102" s="136">
        <f>IF(List1!$M102="DR",List1!$F102*List1!$G102,0)</f>
        <v>0</v>
      </c>
      <c r="BK102" s="136">
        <f>IF(List1!$M102="F",List1!$F102*List1!$G102,0)</f>
        <v>0</v>
      </c>
      <c r="BL102" s="139">
        <f>IF(List1!$N102="A",(1*List1!$F102+80)*List1!$G102,0)</f>
        <v>0</v>
      </c>
      <c r="BM102" s="139">
        <f>IF(List1!$N102="B",(1*List1!$F102+80)*List1!$G102,0)</f>
        <v>0</v>
      </c>
      <c r="BN102" s="139">
        <f>IF(List1!$N102="C",(1*List1!$F102+80)*List1!$G102,0)</f>
        <v>0</v>
      </c>
      <c r="BO102" s="139">
        <f>IF(List1!$N102="D",(1*List1!$F102+80)*List1!$G102,0)</f>
        <v>0</v>
      </c>
      <c r="BP102" s="139">
        <f>IF(List1!$N102="E",(1*List1!$F102+80)*List1!$G102,0)</f>
        <v>0</v>
      </c>
      <c r="BQ102" s="139">
        <f>IF(List1!$N102="G",(1*List1!$F102+80)*List1!$G102,0)</f>
        <v>0</v>
      </c>
      <c r="BR102" s="139">
        <f>IF(List1!$N102="J",(1*List1!$F102+80)*List1!$G102,0)</f>
        <v>0</v>
      </c>
      <c r="BS102" s="139">
        <f>IF(List1!$N102="K",(1*List1!$F102+80)*List1!$G102,0)</f>
        <v>0</v>
      </c>
      <c r="BT102" s="139">
        <f>IF(List1!$N102="L",(1*List1!$F102+80)*List1!$G102,0)</f>
        <v>0</v>
      </c>
      <c r="BU102" s="140">
        <f>IF(List1!$N102="FL",(1*List1!$F102)*List1!$G102,0)</f>
        <v>0</v>
      </c>
      <c r="BV102" s="123">
        <f>IF(List1!$N102="FP",List1!$F102*List1!$G102,0)</f>
        <v>0</v>
      </c>
      <c r="BW102" s="141">
        <f>IF(List1!$N102="DR",List1!$F102*List1!$G102,0)</f>
        <v>0</v>
      </c>
      <c r="BX102" s="122">
        <f>IF(List1!$N102="F",List1!$F102*List1!$G102,0)</f>
        <v>0</v>
      </c>
      <c r="BZ102" s="142">
        <f>((List1!$E102*List1!$F102)*List1!$G102)/1000000</f>
        <v>0</v>
      </c>
      <c r="CA102" s="143">
        <f>IF(List1!$J102=$D$40,1*BZ102,0)</f>
        <v>0</v>
      </c>
      <c r="CB102" s="143">
        <f>IF(List1!$J102=$D$41,1*BZ102,0)</f>
        <v>0</v>
      </c>
      <c r="CC102" s="143">
        <f>IF(List1!$J102=$D$42,1*BZ102,0)</f>
        <v>0</v>
      </c>
      <c r="CD102" s="143">
        <f>IF(List1!$J102=$D$43,1*BZ102,0)</f>
        <v>0</v>
      </c>
      <c r="CE102" s="143">
        <f>IF(List1!$J102=$D$44,1*BZ102,0)</f>
        <v>0</v>
      </c>
      <c r="CF102" s="126">
        <f>IF(List1!$J102=$D$45,1*BZ102,0)</f>
        <v>0</v>
      </c>
      <c r="CG102" s="143">
        <f>IF(List1!$J102=$D$46,1*BZ102,0)</f>
        <v>0</v>
      </c>
      <c r="CH102" s="143">
        <f>IF(List1!$J102=$D$47,1*BZ102,0)</f>
        <v>0</v>
      </c>
      <c r="CJ102" s="125">
        <f>IF(AH102&gt;0,1*List1!$G102,0)</f>
        <v>0</v>
      </c>
      <c r="CK102" s="115">
        <f>IF(AI102&gt;0,1*List1!$G102,0)</f>
        <v>0</v>
      </c>
      <c r="CL102" s="115">
        <f>IF(AJ102&gt;0,1*List1!$G102,0)</f>
        <v>0</v>
      </c>
      <c r="CM102" s="120">
        <f>IF(AK102&gt;0,1*List1!$G102,0)</f>
        <v>0</v>
      </c>
      <c r="CN102" s="24">
        <f>IF(AU102&gt;0,1*List1!$G102,0)</f>
        <v>0</v>
      </c>
      <c r="CO102" s="24">
        <f>IF(AV102&gt;0,1*List1!$G102,0)</f>
        <v>0</v>
      </c>
      <c r="CP102" s="24">
        <f>IF(AW102&gt;0,1*List1!$G102,0)</f>
        <v>0</v>
      </c>
      <c r="CQ102" s="24">
        <f>IF(AX102&gt;0,1*List1!$G102,0)</f>
        <v>0</v>
      </c>
      <c r="CR102" s="125">
        <f>IF(BH102&gt;0,1*List1!$G102,0)</f>
        <v>0</v>
      </c>
      <c r="CS102" s="115">
        <f>IF(BI102&gt;0,1*List1!$G102,0)</f>
        <v>0</v>
      </c>
      <c r="CT102" s="115">
        <f>IF(BJ102&gt;0,1*List1!$G102,0)</f>
        <v>0</v>
      </c>
      <c r="CU102" s="120">
        <f>IF(BK102&gt;0,1*List1!$G102,0)</f>
        <v>0</v>
      </c>
      <c r="CV102" s="24">
        <f>IF(BU102&gt;0,1*List1!$G102,0)</f>
        <v>0</v>
      </c>
      <c r="CW102" s="24">
        <f>IF(BV102&gt;0,1*List1!$G102,0)</f>
        <v>0</v>
      </c>
      <c r="CX102" s="24">
        <f>IF(BW102&gt;0,1*List1!$G102,0)</f>
        <v>0</v>
      </c>
      <c r="CY102" s="149">
        <f>IF(BX102&gt;0,1*List1!$G102,0)</f>
        <v>0</v>
      </c>
      <c r="CZ102" s="24"/>
    </row>
    <row r="103" spans="2:104" ht="19.5" customHeight="1" thickBot="1">
      <c r="B103" s="150">
        <v>48</v>
      </c>
      <c r="C103" s="226">
        <f t="shared" si="4"/>
        <v>0</v>
      </c>
      <c r="D103" s="179"/>
      <c r="E103" s="255"/>
      <c r="F103" s="255"/>
      <c r="G103" s="175"/>
      <c r="H103" s="181"/>
      <c r="I103" s="178"/>
      <c r="J103" s="175"/>
      <c r="K103" s="177"/>
      <c r="L103" s="177"/>
      <c r="M103" s="177"/>
      <c r="N103" s="177"/>
      <c r="O103" s="428">
        <v>0</v>
      </c>
      <c r="P103" s="469"/>
      <c r="Q103" s="470"/>
      <c r="R103" s="470"/>
      <c r="S103" s="470"/>
      <c r="T103" s="470"/>
      <c r="U103" s="470"/>
      <c r="V103" s="471"/>
      <c r="W103" s="13"/>
      <c r="X103" s="151"/>
      <c r="Y103" s="135">
        <f>IF(List1!$K103="A",(1*List1!$E103+80)*List1!$G103,0)</f>
        <v>0</v>
      </c>
      <c r="Z103" s="135">
        <f>IF(List1!$K103="B",(1*List1!$E103+80)*List1!$G103,0)</f>
        <v>0</v>
      </c>
      <c r="AA103" s="135">
        <f>IF(List1!$K103="C",(1*List1!$E103+80)*List1!$G103,0)</f>
        <v>0</v>
      </c>
      <c r="AB103" s="135">
        <f>IF(List1!$K103="D",(1*List1!$E103+80)*List1!$G103,0)</f>
        <v>0</v>
      </c>
      <c r="AC103" s="135">
        <f>IF(List1!$K103="E",(1*List1!$E103+70)*List1!$G103,0)</f>
        <v>0</v>
      </c>
      <c r="AD103" s="135">
        <f>IF(List1!$K103="G",(1*List1!$E103+80)*List1!$G103,0)</f>
        <v>0</v>
      </c>
      <c r="AE103" s="135">
        <f>IF(List1!$K103="J",(1*List1!$E103+80)*List1!$G103,0)</f>
        <v>0</v>
      </c>
      <c r="AF103" s="135">
        <f>IF(List1!$K103="K",(1*List1!$E103+80)*List1!$G103,0)</f>
        <v>0</v>
      </c>
      <c r="AG103" s="135">
        <f>IF(List1!$K103="L",(1*List1!$E103+80)*List1!$G103,0)</f>
        <v>0</v>
      </c>
      <c r="AH103" s="136">
        <f>IF(List1!$K103="FL",(1*List1!$E103)*List1!$G103,0)</f>
        <v>0</v>
      </c>
      <c r="AI103" s="136">
        <f>IF(List1!$K103="FP",List1!$E103*List1!$G103,0)</f>
        <v>0</v>
      </c>
      <c r="AJ103" s="136">
        <f>IF(List1!$K103="DR",List1!$E103*List1!$G103,0)</f>
        <v>0</v>
      </c>
      <c r="AK103" s="136">
        <f>IF(List1!$K103="F",List1!$E103*List1!$G103,0)</f>
        <v>0</v>
      </c>
      <c r="AL103" s="137">
        <f>IF(List1!$L103="A",(1*List1!$E103+80)*List1!$G103,0)</f>
        <v>0</v>
      </c>
      <c r="AM103" s="137">
        <f>IF(List1!$L103="B",(1*List1!$E103+80)*List1!$G103,0)</f>
        <v>0</v>
      </c>
      <c r="AN103" s="137">
        <f>IF(List1!$L103="C",(1*List1!$E103+80)*List1!$G103,0)</f>
        <v>0</v>
      </c>
      <c r="AO103" s="137">
        <f>IF(List1!$L103="D",(1*List1!$E103+80)*List1!$G103,0)</f>
        <v>0</v>
      </c>
      <c r="AP103" s="137">
        <f>IF(List1!$L103="E",(1*List1!$E103+80)*List1!$G103,0)</f>
        <v>0</v>
      </c>
      <c r="AQ103" s="137">
        <f>IF(List1!$L103="G",(1*List1!$E103+80)*List1!$G103,0)</f>
        <v>0</v>
      </c>
      <c r="AR103" s="137">
        <f>IF(List1!$L103="J",(1*List1!$E103+80)*List1!$G103,0)</f>
        <v>0</v>
      </c>
      <c r="AS103" s="137">
        <f>IF(List1!$L103="K",(1*List1!$E103+80)*List1!$G103,0)</f>
        <v>0</v>
      </c>
      <c r="AT103" s="137">
        <f>IF(List1!$L103="L",(1*List1!$E103+80)*List1!$G103,0)</f>
        <v>0</v>
      </c>
      <c r="AU103" s="138">
        <f>IF(List1!$L103="FL",(1*List1!$E103)*List1!$G103,0)</f>
        <v>0</v>
      </c>
      <c r="AV103" s="138">
        <f>IF(List1!$L103="FP",List1!$E103*List1!$G103,0)</f>
        <v>0</v>
      </c>
      <c r="AW103" s="138">
        <f>IF(List1!$L103="DR",List1!$E103*List1!$G103,0)</f>
        <v>0</v>
      </c>
      <c r="AX103" s="138">
        <f>IF(List1!$L103="F",List1!$E103*List1!$G103,0)</f>
        <v>0</v>
      </c>
      <c r="AY103" s="135">
        <f>IF(List1!$M103="A",(1*List1!$F103+80)*List1!$G103,0)</f>
        <v>0</v>
      </c>
      <c r="AZ103" s="135">
        <f>IF(List1!$M103="B",(1*List1!$F103+80)*List1!$G103,0)</f>
        <v>0</v>
      </c>
      <c r="BA103" s="135">
        <f>IF(List1!$M103="C",(1*List1!$F103+80)*List1!$G103,0)</f>
        <v>0</v>
      </c>
      <c r="BB103" s="135">
        <f>IF(List1!$M103="D",(1*List1!$F103+80)*List1!$G103,0)</f>
        <v>0</v>
      </c>
      <c r="BC103" s="135">
        <f>IF(List1!$M103="E",(1*List1!$F103+80)*List1!$G103,0)</f>
        <v>0</v>
      </c>
      <c r="BD103" s="135">
        <f>IF(List1!$M103="G",(1*List1!$F103+80)*List1!$G103,0)</f>
        <v>0</v>
      </c>
      <c r="BE103" s="135">
        <f>IF(List1!$M103="J",(1*List1!$F103+80)*List1!$G103,0)</f>
        <v>0</v>
      </c>
      <c r="BF103" s="135">
        <f>IF(List1!$M103="K",(1*List1!$F103+80)*List1!$G103,0)</f>
        <v>0</v>
      </c>
      <c r="BG103" s="135">
        <f>IF(List1!$M103="L",(1*List1!$F103+80)*List1!$G103,0)</f>
        <v>0</v>
      </c>
      <c r="BH103" s="136">
        <f>IF(List1!$M103="FL",(1*List1!$F103)*List1!$G103,0)</f>
        <v>0</v>
      </c>
      <c r="BI103" s="136">
        <f>IF(List1!$M103="FP",List1!$F103*List1!$G103,0)</f>
        <v>0</v>
      </c>
      <c r="BJ103" s="136">
        <f>IF(List1!$M103="DR",List1!$F103*List1!$G103,0)</f>
        <v>0</v>
      </c>
      <c r="BK103" s="136">
        <f>IF(List1!$M103="F",List1!$F103*List1!$G103,0)</f>
        <v>0</v>
      </c>
      <c r="BL103" s="139">
        <f>IF(List1!$N103="A",(1*List1!$F103+80)*List1!$G103,0)</f>
        <v>0</v>
      </c>
      <c r="BM103" s="139">
        <f>IF(List1!$N103="B",(1*List1!$F103+80)*List1!$G103,0)</f>
        <v>0</v>
      </c>
      <c r="BN103" s="139">
        <f>IF(List1!$N103="C",(1*List1!$F103+80)*List1!$G103,0)</f>
        <v>0</v>
      </c>
      <c r="BO103" s="139">
        <f>IF(List1!$N103="D",(1*List1!$F103+80)*List1!$G103,0)</f>
        <v>0</v>
      </c>
      <c r="BP103" s="139">
        <f>IF(List1!$N103="E",(1*List1!$F103+80)*List1!$G103,0)</f>
        <v>0</v>
      </c>
      <c r="BQ103" s="139">
        <f>IF(List1!$N103="G",(1*List1!$F103+80)*List1!$G103,0)</f>
        <v>0</v>
      </c>
      <c r="BR103" s="139">
        <f>IF(List1!$N103="J",(1*List1!$F103+80)*List1!$G103,0)</f>
        <v>0</v>
      </c>
      <c r="BS103" s="139">
        <f>IF(List1!$N103="K",(1*List1!$F103+80)*List1!$G103,0)</f>
        <v>0</v>
      </c>
      <c r="BT103" s="139">
        <f>IF(List1!$N103="L",(1*List1!$F103+80)*List1!$G103,0)</f>
        <v>0</v>
      </c>
      <c r="BU103" s="140">
        <f>IF(List1!$N103="FL",(1*List1!$F103)*List1!$G103,0)</f>
        <v>0</v>
      </c>
      <c r="BV103" s="123">
        <f>IF(List1!$N103="FP",List1!$F103*List1!$G103,0)</f>
        <v>0</v>
      </c>
      <c r="BW103" s="141">
        <f>IF(List1!$N103="DR",List1!$F103*List1!$G103,0)</f>
        <v>0</v>
      </c>
      <c r="BX103" s="122">
        <f>IF(List1!$N103="F",List1!$F103*List1!$G103,0)</f>
        <v>0</v>
      </c>
      <c r="BZ103" s="142">
        <f>((List1!$E103*List1!$F103)*List1!$G103)/1000000</f>
        <v>0</v>
      </c>
      <c r="CA103" s="143">
        <f>IF(List1!$J103=$D$40,1*BZ103,0)</f>
        <v>0</v>
      </c>
      <c r="CB103" s="143">
        <f>IF(List1!$J103=$D$41,1*BZ103,0)</f>
        <v>0</v>
      </c>
      <c r="CC103" s="143">
        <f>IF(List1!$J103=$D$42,1*BZ103,0)</f>
        <v>0</v>
      </c>
      <c r="CD103" s="143">
        <f>IF(List1!$J103=$D$43,1*BZ103,0)</f>
        <v>0</v>
      </c>
      <c r="CE103" s="143">
        <f>IF(List1!$J103=$D$44,1*BZ103,0)</f>
        <v>0</v>
      </c>
      <c r="CF103" s="126">
        <f>IF(List1!$J103=$D$45,1*BZ103,0)</f>
        <v>0</v>
      </c>
      <c r="CG103" s="143">
        <f>IF(List1!$J103=$D$46,1*BZ103,0)</f>
        <v>0</v>
      </c>
      <c r="CH103" s="143">
        <f>IF(List1!$J103=$D$47,1*BZ103,0)</f>
        <v>0</v>
      </c>
      <c r="CJ103" s="125">
        <f>IF(AH103&gt;0,1*List1!$G103,0)</f>
        <v>0</v>
      </c>
      <c r="CK103" s="115">
        <f>IF(AI103&gt;0,1*List1!$G103,0)</f>
        <v>0</v>
      </c>
      <c r="CL103" s="115">
        <f>IF(AJ103&gt;0,1*List1!$G103,0)</f>
        <v>0</v>
      </c>
      <c r="CM103" s="120">
        <f>IF(AK103&gt;0,1*List1!$G103,0)</f>
        <v>0</v>
      </c>
      <c r="CN103" s="24">
        <f>IF(AU103&gt;0,1*List1!$G103,0)</f>
        <v>0</v>
      </c>
      <c r="CO103" s="24">
        <f>IF(AV103&gt;0,1*List1!$G103,0)</f>
        <v>0</v>
      </c>
      <c r="CP103" s="24">
        <f>IF(AW103&gt;0,1*List1!$G103,0)</f>
        <v>0</v>
      </c>
      <c r="CQ103" s="24">
        <f>IF(AX103&gt;0,1*List1!$G103,0)</f>
        <v>0</v>
      </c>
      <c r="CR103" s="125">
        <f>IF(BH103&gt;0,1*List1!$G103,0)</f>
        <v>0</v>
      </c>
      <c r="CS103" s="115">
        <f>IF(BI103&gt;0,1*List1!$G103,0)</f>
        <v>0</v>
      </c>
      <c r="CT103" s="115">
        <f>IF(BJ103&gt;0,1*List1!$G103,0)</f>
        <v>0</v>
      </c>
      <c r="CU103" s="120">
        <f>IF(BK103&gt;0,1*List1!$G103,0)</f>
        <v>0</v>
      </c>
      <c r="CV103" s="24">
        <f>IF(BU103&gt;0,1*List1!$G103,0)</f>
        <v>0</v>
      </c>
      <c r="CW103" s="24">
        <f>IF(BV103&gt;0,1*List1!$G103,0)</f>
        <v>0</v>
      </c>
      <c r="CX103" s="24">
        <f>IF(BW103&gt;0,1*List1!$G103,0)</f>
        <v>0</v>
      </c>
      <c r="CY103" s="149">
        <f>IF(BX103&gt;0,1*List1!$G103,0)</f>
        <v>0</v>
      </c>
      <c r="CZ103" s="24"/>
    </row>
    <row r="104" spans="2:104" ht="19.5" customHeight="1" thickBot="1">
      <c r="B104" s="146">
        <v>49</v>
      </c>
      <c r="C104" s="226">
        <f t="shared" si="4"/>
        <v>0</v>
      </c>
      <c r="D104" s="179"/>
      <c r="E104" s="256"/>
      <c r="F104" s="256"/>
      <c r="G104" s="180"/>
      <c r="H104" s="181"/>
      <c r="I104" s="178"/>
      <c r="J104" s="175"/>
      <c r="K104" s="177"/>
      <c r="L104" s="177"/>
      <c r="M104" s="177"/>
      <c r="N104" s="177"/>
      <c r="O104" s="428">
        <v>0</v>
      </c>
      <c r="P104" s="469"/>
      <c r="Q104" s="470"/>
      <c r="R104" s="470"/>
      <c r="S104" s="470"/>
      <c r="T104" s="470"/>
      <c r="U104" s="470"/>
      <c r="V104" s="471"/>
      <c r="W104" s="13"/>
      <c r="X104" s="151"/>
      <c r="Y104" s="135">
        <f>IF(List1!$K104="A",(1*List1!$E104+80)*List1!$G104,0)</f>
        <v>0</v>
      </c>
      <c r="Z104" s="135">
        <f>IF(List1!$K104="B",(1*List1!$E104+80)*List1!$G104,0)</f>
        <v>0</v>
      </c>
      <c r="AA104" s="135">
        <f>IF(List1!$K104="C",(1*List1!$E104+80)*List1!$G104,0)</f>
        <v>0</v>
      </c>
      <c r="AB104" s="135">
        <f>IF(List1!$K104="D",(1*List1!$E104+80)*List1!$G104,0)</f>
        <v>0</v>
      </c>
      <c r="AC104" s="135">
        <f>IF(List1!$K104="E",(1*List1!$E104+70)*List1!$G104,0)</f>
        <v>0</v>
      </c>
      <c r="AD104" s="135">
        <f>IF(List1!$K104="G",(1*List1!$E104+80)*List1!$G104,0)</f>
        <v>0</v>
      </c>
      <c r="AE104" s="135">
        <f>IF(List1!$K104="J",(1*List1!$E104+80)*List1!$G104,0)</f>
        <v>0</v>
      </c>
      <c r="AF104" s="135">
        <f>IF(List1!$K104="K",(1*List1!$E104+80)*List1!$G104,0)</f>
        <v>0</v>
      </c>
      <c r="AG104" s="135">
        <f>IF(List1!$K104="L",(1*List1!$E104+80)*List1!$G104,0)</f>
        <v>0</v>
      </c>
      <c r="AH104" s="136">
        <f>IF(List1!$K104="FL",(1*List1!$E104)*List1!$G104,0)</f>
        <v>0</v>
      </c>
      <c r="AI104" s="136">
        <f>IF(List1!$K104="FP",List1!$E104*List1!$G104,0)</f>
        <v>0</v>
      </c>
      <c r="AJ104" s="136">
        <f>IF(List1!$K104="DR",List1!$E104*List1!$G104,0)</f>
        <v>0</v>
      </c>
      <c r="AK104" s="136">
        <f>IF(List1!$K104="F",List1!$E104*List1!$G104,0)</f>
        <v>0</v>
      </c>
      <c r="AL104" s="137">
        <f>IF(List1!$L104="A",(1*List1!$E104+80)*List1!$G104,0)</f>
        <v>0</v>
      </c>
      <c r="AM104" s="137">
        <f>IF(List1!$L104="B",(1*List1!$E104+80)*List1!$G104,0)</f>
        <v>0</v>
      </c>
      <c r="AN104" s="137">
        <f>IF(List1!$L104="C",(1*List1!$E104+80)*List1!$G104,0)</f>
        <v>0</v>
      </c>
      <c r="AO104" s="137">
        <f>IF(List1!$L104="D",(1*List1!$E104+80)*List1!$G104,0)</f>
        <v>0</v>
      </c>
      <c r="AP104" s="137">
        <f>IF(List1!$L104="E",(1*List1!$E104+80)*List1!$G104,0)</f>
        <v>0</v>
      </c>
      <c r="AQ104" s="137">
        <f>IF(List1!$L104="G",(1*List1!$E104+80)*List1!$G104,0)</f>
        <v>0</v>
      </c>
      <c r="AR104" s="137">
        <f>IF(List1!$L104="J",(1*List1!$E104+80)*List1!$G104,0)</f>
        <v>0</v>
      </c>
      <c r="AS104" s="137">
        <f>IF(List1!$L104="K",(1*List1!$E104+80)*List1!$G104,0)</f>
        <v>0</v>
      </c>
      <c r="AT104" s="137">
        <f>IF(List1!$L104="L",(1*List1!$E104+80)*List1!$G104,0)</f>
        <v>0</v>
      </c>
      <c r="AU104" s="138">
        <f>IF(List1!$L104="FL",(1*List1!$E104)*List1!$G104,0)</f>
        <v>0</v>
      </c>
      <c r="AV104" s="138">
        <f>IF(List1!$L104="FP",List1!$E104*List1!$G104,0)</f>
        <v>0</v>
      </c>
      <c r="AW104" s="138">
        <f>IF(List1!$L104="DR",List1!$E104*List1!$G104,0)</f>
        <v>0</v>
      </c>
      <c r="AX104" s="138">
        <f>IF(List1!$L104="F",List1!$E104*List1!$G104,0)</f>
        <v>0</v>
      </c>
      <c r="AY104" s="135">
        <f>IF(List1!$M104="A",(1*List1!$F104+80)*List1!$G104,0)</f>
        <v>0</v>
      </c>
      <c r="AZ104" s="135">
        <f>IF(List1!$M104="B",(1*List1!$F104+80)*List1!$G104,0)</f>
        <v>0</v>
      </c>
      <c r="BA104" s="135">
        <f>IF(List1!$M104="C",(1*List1!$F104+80)*List1!$G104,0)</f>
        <v>0</v>
      </c>
      <c r="BB104" s="135">
        <f>IF(List1!$M104="D",(1*List1!$F104+80)*List1!$G104,0)</f>
        <v>0</v>
      </c>
      <c r="BC104" s="135">
        <f>IF(List1!$M104="E",(1*List1!$F104+80)*List1!$G104,0)</f>
        <v>0</v>
      </c>
      <c r="BD104" s="135">
        <f>IF(List1!$M104="G",(1*List1!$F104+80)*List1!$G104,0)</f>
        <v>0</v>
      </c>
      <c r="BE104" s="135">
        <f>IF(List1!$M104="J",(1*List1!$F104+80)*List1!$G104,0)</f>
        <v>0</v>
      </c>
      <c r="BF104" s="135">
        <f>IF(List1!$M104="K",(1*List1!$F104+80)*List1!$G104,0)</f>
        <v>0</v>
      </c>
      <c r="BG104" s="135">
        <f>IF(List1!$M104="L",(1*List1!$F104+80)*List1!$G104,0)</f>
        <v>0</v>
      </c>
      <c r="BH104" s="136">
        <f>IF(List1!$M104="FL",(1*List1!$F104)*List1!$G104,0)</f>
        <v>0</v>
      </c>
      <c r="BI104" s="136">
        <f>IF(List1!$M104="FP",List1!$F104*List1!$G104,0)</f>
        <v>0</v>
      </c>
      <c r="BJ104" s="136">
        <f>IF(List1!$M104="DR",List1!$F104*List1!$G104,0)</f>
        <v>0</v>
      </c>
      <c r="BK104" s="136">
        <f>IF(List1!$M104="F",List1!$F104*List1!$G104,0)</f>
        <v>0</v>
      </c>
      <c r="BL104" s="139">
        <f>IF(List1!$N104="A",(1*List1!$F104+80)*List1!$G104,0)</f>
        <v>0</v>
      </c>
      <c r="BM104" s="139">
        <f>IF(List1!$N104="B",(1*List1!$F104+80)*List1!$G104,0)</f>
        <v>0</v>
      </c>
      <c r="BN104" s="139">
        <f>IF(List1!$N104="C",(1*List1!$F104+80)*List1!$G104,0)</f>
        <v>0</v>
      </c>
      <c r="BO104" s="139">
        <f>IF(List1!$N104="D",(1*List1!$F104+80)*List1!$G104,0)</f>
        <v>0</v>
      </c>
      <c r="BP104" s="139">
        <f>IF(List1!$N104="E",(1*List1!$F104+80)*List1!$G104,0)</f>
        <v>0</v>
      </c>
      <c r="BQ104" s="139">
        <f>IF(List1!$N104="G",(1*List1!$F104+80)*List1!$G104,0)</f>
        <v>0</v>
      </c>
      <c r="BR104" s="139">
        <f>IF(List1!$N104="J",(1*List1!$F104+80)*List1!$G104,0)</f>
        <v>0</v>
      </c>
      <c r="BS104" s="139">
        <f>IF(List1!$N104="K",(1*List1!$F104+80)*List1!$G104,0)</f>
        <v>0</v>
      </c>
      <c r="BT104" s="139">
        <f>IF(List1!$N104="L",(1*List1!$F104+80)*List1!$G104,0)</f>
        <v>0</v>
      </c>
      <c r="BU104" s="140">
        <f>IF(List1!$N104="FL",(1*List1!$F104)*List1!$G104,0)</f>
        <v>0</v>
      </c>
      <c r="BV104" s="123">
        <f>IF(List1!$N104="FP",List1!$F104*List1!$G104,0)</f>
        <v>0</v>
      </c>
      <c r="BW104" s="141">
        <f>IF(List1!$N104="DR",List1!$F104*List1!$G104,0)</f>
        <v>0</v>
      </c>
      <c r="BX104" s="122">
        <f>IF(List1!$N104="F",List1!$F104*List1!$G104,0)</f>
        <v>0</v>
      </c>
      <c r="BZ104" s="142">
        <f>((List1!$E104*List1!$F104)*List1!$G104)/1000000</f>
        <v>0</v>
      </c>
      <c r="CA104" s="143">
        <f>IF(List1!$J104=$D$40,1*BZ104,0)</f>
        <v>0</v>
      </c>
      <c r="CB104" s="143">
        <f>IF(List1!$J104=$D$41,1*BZ104,0)</f>
        <v>0</v>
      </c>
      <c r="CC104" s="143">
        <f>IF(List1!$J104=$D$42,1*BZ104,0)</f>
        <v>0</v>
      </c>
      <c r="CD104" s="143">
        <f>IF(List1!$J104=$D$43,1*BZ104,0)</f>
        <v>0</v>
      </c>
      <c r="CE104" s="143">
        <f>IF(List1!$J104=$D$44,1*BZ104,0)</f>
        <v>0</v>
      </c>
      <c r="CF104" s="126">
        <f>IF(List1!$J104=$D$45,1*BZ104,0)</f>
        <v>0</v>
      </c>
      <c r="CG104" s="143">
        <f>IF(List1!$J104=$D$46,1*BZ104,0)</f>
        <v>0</v>
      </c>
      <c r="CH104" s="143">
        <f>IF(List1!$J104=$D$47,1*BZ104,0)</f>
        <v>0</v>
      </c>
      <c r="CJ104" s="125">
        <f>IF(AH104&gt;0,1*List1!$G104,0)</f>
        <v>0</v>
      </c>
      <c r="CK104" s="115">
        <f>IF(AI104&gt;0,1*List1!$G104,0)</f>
        <v>0</v>
      </c>
      <c r="CL104" s="115">
        <f>IF(AJ104&gt;0,1*List1!$G104,0)</f>
        <v>0</v>
      </c>
      <c r="CM104" s="120">
        <f>IF(AK104&gt;0,1*List1!$G104,0)</f>
        <v>0</v>
      </c>
      <c r="CN104" s="24">
        <f>IF(AU104&gt;0,1*List1!$G104,0)</f>
        <v>0</v>
      </c>
      <c r="CO104" s="24">
        <f>IF(AV104&gt;0,1*List1!$G104,0)</f>
        <v>0</v>
      </c>
      <c r="CP104" s="24">
        <f>IF(AW104&gt;0,1*List1!$G104,0)</f>
        <v>0</v>
      </c>
      <c r="CQ104" s="24">
        <f>IF(AX104&gt;0,1*List1!$G104,0)</f>
        <v>0</v>
      </c>
      <c r="CR104" s="125">
        <f>IF(BH104&gt;0,1*List1!$G104,0)</f>
        <v>0</v>
      </c>
      <c r="CS104" s="115">
        <f>IF(BI104&gt;0,1*List1!$G104,0)</f>
        <v>0</v>
      </c>
      <c r="CT104" s="115">
        <f>IF(BJ104&gt;0,1*List1!$G104,0)</f>
        <v>0</v>
      </c>
      <c r="CU104" s="120">
        <f>IF(BK104&gt;0,1*List1!$G104,0)</f>
        <v>0</v>
      </c>
      <c r="CV104" s="24">
        <f>IF(BU104&gt;0,1*List1!$G104,0)</f>
        <v>0</v>
      </c>
      <c r="CW104" s="24">
        <f>IF(BV104&gt;0,1*List1!$G104,0)</f>
        <v>0</v>
      </c>
      <c r="CX104" s="24">
        <f>IF(BW104&gt;0,1*List1!$G104,0)</f>
        <v>0</v>
      </c>
      <c r="CY104" s="149">
        <f>IF(BX104&gt;0,1*List1!$G104,0)</f>
        <v>0</v>
      </c>
      <c r="CZ104" s="24"/>
    </row>
    <row r="105" spans="2:104" ht="19.5" customHeight="1" thickBot="1">
      <c r="B105" s="150">
        <v>50</v>
      </c>
      <c r="C105" s="226">
        <f t="shared" si="4"/>
        <v>0</v>
      </c>
      <c r="D105" s="179"/>
      <c r="E105" s="255"/>
      <c r="F105" s="255"/>
      <c r="G105" s="175"/>
      <c r="H105" s="181"/>
      <c r="I105" s="178"/>
      <c r="J105" s="175"/>
      <c r="K105" s="177"/>
      <c r="L105" s="177"/>
      <c r="M105" s="177"/>
      <c r="N105" s="177"/>
      <c r="O105" s="428">
        <v>0</v>
      </c>
      <c r="P105" s="469"/>
      <c r="Q105" s="470"/>
      <c r="R105" s="470"/>
      <c r="S105" s="470"/>
      <c r="T105" s="470"/>
      <c r="U105" s="470"/>
      <c r="V105" s="471"/>
      <c r="W105" s="13"/>
      <c r="X105" s="151"/>
      <c r="Y105" s="135">
        <f>IF(List1!$K105="A",(1*List1!$E105+80)*List1!$G105,0)</f>
        <v>0</v>
      </c>
      <c r="Z105" s="135">
        <f>IF(List1!$K105="B",(1*List1!$E105+80)*List1!$G105,0)</f>
        <v>0</v>
      </c>
      <c r="AA105" s="135">
        <f>IF(List1!$K105="C",(1*List1!$E105+80)*List1!$G105,0)</f>
        <v>0</v>
      </c>
      <c r="AB105" s="135">
        <f>IF(List1!$K105="D",(1*List1!$E105+80)*List1!$G105,0)</f>
        <v>0</v>
      </c>
      <c r="AC105" s="135">
        <f>IF(List1!$K105="E",(1*List1!$E105+70)*List1!$G105,0)</f>
        <v>0</v>
      </c>
      <c r="AD105" s="135">
        <f>IF(List1!$K105="G",(1*List1!$E105+80)*List1!$G105,0)</f>
        <v>0</v>
      </c>
      <c r="AE105" s="135">
        <f>IF(List1!$K105="J",(1*List1!$E105+80)*List1!$G105,0)</f>
        <v>0</v>
      </c>
      <c r="AF105" s="135">
        <f>IF(List1!$K105="K",(1*List1!$E105+80)*List1!$G105,0)</f>
        <v>0</v>
      </c>
      <c r="AG105" s="135">
        <f>IF(List1!$K105="L",(1*List1!$E105+80)*List1!$G105,0)</f>
        <v>0</v>
      </c>
      <c r="AH105" s="136">
        <f>IF(List1!$K105="FL",(1*List1!$E105)*List1!$G105,0)</f>
        <v>0</v>
      </c>
      <c r="AI105" s="136">
        <f>IF(List1!$K105="FP",List1!$E105*List1!$G105,0)</f>
        <v>0</v>
      </c>
      <c r="AJ105" s="136">
        <f>IF(List1!$K105="DR",List1!$E105*List1!$G105,0)</f>
        <v>0</v>
      </c>
      <c r="AK105" s="136">
        <f>IF(List1!$K105="F",List1!$E105*List1!$G105,0)</f>
        <v>0</v>
      </c>
      <c r="AL105" s="137">
        <f>IF(List1!$L105="A",(1*List1!$E105+80)*List1!$G105,0)</f>
        <v>0</v>
      </c>
      <c r="AM105" s="137">
        <f>IF(List1!$L105="B",(1*List1!$E105+80)*List1!$G105,0)</f>
        <v>0</v>
      </c>
      <c r="AN105" s="137">
        <f>IF(List1!$L105="C",(1*List1!$E105+80)*List1!$G105,0)</f>
        <v>0</v>
      </c>
      <c r="AO105" s="137">
        <f>IF(List1!$L105="D",(1*List1!$E105+80)*List1!$G105,0)</f>
        <v>0</v>
      </c>
      <c r="AP105" s="137">
        <f>IF(List1!$L105="E",(1*List1!$E105+80)*List1!$G105,0)</f>
        <v>0</v>
      </c>
      <c r="AQ105" s="137">
        <f>IF(List1!$L105="G",(1*List1!$E105+80)*List1!$G105,0)</f>
        <v>0</v>
      </c>
      <c r="AR105" s="137">
        <f>IF(List1!$L105="J",(1*List1!$E105+80)*List1!$G105,0)</f>
        <v>0</v>
      </c>
      <c r="AS105" s="137">
        <f>IF(List1!$L105="K",(1*List1!$E105+80)*List1!$G105,0)</f>
        <v>0</v>
      </c>
      <c r="AT105" s="137">
        <f>IF(List1!$L105="L",(1*List1!$E105+80)*List1!$G105,0)</f>
        <v>0</v>
      </c>
      <c r="AU105" s="138">
        <f>IF(List1!$L105="FL",(1*List1!$E105)*List1!$G105,0)</f>
        <v>0</v>
      </c>
      <c r="AV105" s="138">
        <f>IF(List1!$L105="FP",List1!$E105*List1!$G105,0)</f>
        <v>0</v>
      </c>
      <c r="AW105" s="138">
        <f>IF(List1!$L105="DR",List1!$E105*List1!$G105,0)</f>
        <v>0</v>
      </c>
      <c r="AX105" s="138">
        <f>IF(List1!$L105="F",List1!$E105*List1!$G105,0)</f>
        <v>0</v>
      </c>
      <c r="AY105" s="135">
        <f>IF(List1!$M105="A",(1*List1!$F105+80)*List1!$G105,0)</f>
        <v>0</v>
      </c>
      <c r="AZ105" s="135">
        <f>IF(List1!$M105="B",(1*List1!$F105+80)*List1!$G105,0)</f>
        <v>0</v>
      </c>
      <c r="BA105" s="135">
        <f>IF(List1!$M105="C",(1*List1!$F105+80)*List1!$G105,0)</f>
        <v>0</v>
      </c>
      <c r="BB105" s="135">
        <f>IF(List1!$M105="D",(1*List1!$F105+80)*List1!$G105,0)</f>
        <v>0</v>
      </c>
      <c r="BC105" s="135">
        <f>IF(List1!$M105="E",(1*List1!$F105+80)*List1!$G105,0)</f>
        <v>0</v>
      </c>
      <c r="BD105" s="135">
        <f>IF(List1!$M105="G",(1*List1!$F105+80)*List1!$G105,0)</f>
        <v>0</v>
      </c>
      <c r="BE105" s="135">
        <f>IF(List1!$M105="J",(1*List1!$F105+80)*List1!$G105,0)</f>
        <v>0</v>
      </c>
      <c r="BF105" s="135">
        <f>IF(List1!$M105="K",(1*List1!$F105+80)*List1!$G105,0)</f>
        <v>0</v>
      </c>
      <c r="BG105" s="135">
        <f>IF(List1!$M105="L",(1*List1!$F105+80)*List1!$G105,0)</f>
        <v>0</v>
      </c>
      <c r="BH105" s="136">
        <f>IF(List1!$M105="FL",(1*List1!$F105)*List1!$G105,0)</f>
        <v>0</v>
      </c>
      <c r="BI105" s="136">
        <f>IF(List1!$M105="FP",List1!$F105*List1!$G105,0)</f>
        <v>0</v>
      </c>
      <c r="BJ105" s="136">
        <f>IF(List1!$M105="DR",List1!$F105*List1!$G105,0)</f>
        <v>0</v>
      </c>
      <c r="BK105" s="136">
        <f>IF(List1!$M105="F",List1!$F105*List1!$G105,0)</f>
        <v>0</v>
      </c>
      <c r="BL105" s="139">
        <f>IF(List1!$N105="A",(1*List1!$F105+80)*List1!$G105,0)</f>
        <v>0</v>
      </c>
      <c r="BM105" s="139">
        <f>IF(List1!$N105="B",(1*List1!$F105+80)*List1!$G105,0)</f>
        <v>0</v>
      </c>
      <c r="BN105" s="139">
        <f>IF(List1!$N105="C",(1*List1!$F105+80)*List1!$G105,0)</f>
        <v>0</v>
      </c>
      <c r="BO105" s="139">
        <f>IF(List1!$N105="D",(1*List1!$F105+80)*List1!$G105,0)</f>
        <v>0</v>
      </c>
      <c r="BP105" s="139">
        <f>IF(List1!$N105="E",(1*List1!$F105+80)*List1!$G105,0)</f>
        <v>0</v>
      </c>
      <c r="BQ105" s="139">
        <f>IF(List1!$N105="G",(1*List1!$F105+80)*List1!$G105,0)</f>
        <v>0</v>
      </c>
      <c r="BR105" s="139">
        <f>IF(List1!$N105="J",(1*List1!$F105+80)*List1!$G105,0)</f>
        <v>0</v>
      </c>
      <c r="BS105" s="139">
        <f>IF(List1!$N105="K",(1*List1!$F105+80)*List1!$G105,0)</f>
        <v>0</v>
      </c>
      <c r="BT105" s="139">
        <f>IF(List1!$N105="L",(1*List1!$F105+80)*List1!$G105,0)</f>
        <v>0</v>
      </c>
      <c r="BU105" s="140">
        <f>IF(List1!$N105="FL",(1*List1!$F105)*List1!$G105,0)</f>
        <v>0</v>
      </c>
      <c r="BV105" s="123">
        <f>IF(List1!$N105="FP",List1!$F105*List1!$G105,0)</f>
        <v>0</v>
      </c>
      <c r="BW105" s="141">
        <f>IF(List1!$N105="DR",List1!$F105*List1!$G105,0)</f>
        <v>0</v>
      </c>
      <c r="BX105" s="122">
        <f>IF(List1!$N105="F",List1!$F105*List1!$G105,0)</f>
        <v>0</v>
      </c>
      <c r="BZ105" s="142">
        <f>((List1!$E105*List1!$F105)*List1!$G105)/1000000</f>
        <v>0</v>
      </c>
      <c r="CA105" s="143">
        <f>IF(List1!$J105=$D$40,1*BZ105,0)</f>
        <v>0</v>
      </c>
      <c r="CB105" s="143">
        <f>IF(List1!$J105=$D$41,1*BZ105,0)</f>
        <v>0</v>
      </c>
      <c r="CC105" s="143">
        <f>IF(List1!$J105=$D$42,1*BZ105,0)</f>
        <v>0</v>
      </c>
      <c r="CD105" s="143">
        <f>IF(List1!$J105=$D$43,1*BZ105,0)</f>
        <v>0</v>
      </c>
      <c r="CE105" s="143">
        <f>IF(List1!$J105=$D$44,1*BZ105,0)</f>
        <v>0</v>
      </c>
      <c r="CF105" s="126">
        <f>IF(List1!$J105=$D$45,1*BZ105,0)</f>
        <v>0</v>
      </c>
      <c r="CG105" s="143">
        <f>IF(List1!$J105=$D$46,1*BZ105,0)</f>
        <v>0</v>
      </c>
      <c r="CH105" s="143">
        <f>IF(List1!$J105=$D$47,1*BZ105,0)</f>
        <v>0</v>
      </c>
      <c r="CJ105" s="125">
        <f>IF(AH105&gt;0,1*List1!$G105,0)</f>
        <v>0</v>
      </c>
      <c r="CK105" s="115">
        <f>IF(AI105&gt;0,1*List1!$G105,0)</f>
        <v>0</v>
      </c>
      <c r="CL105" s="115">
        <f>IF(AJ105&gt;0,1*List1!$G105,0)</f>
        <v>0</v>
      </c>
      <c r="CM105" s="120">
        <f>IF(AK105&gt;0,1*List1!$G105,0)</f>
        <v>0</v>
      </c>
      <c r="CN105" s="24">
        <f>IF(AU105&gt;0,1*List1!$G105,0)</f>
        <v>0</v>
      </c>
      <c r="CO105" s="24">
        <f>IF(AV105&gt;0,1*List1!$G105,0)</f>
        <v>0</v>
      </c>
      <c r="CP105" s="24">
        <f>IF(AW105&gt;0,1*List1!$G105,0)</f>
        <v>0</v>
      </c>
      <c r="CQ105" s="24">
        <f>IF(AX105&gt;0,1*List1!$G105,0)</f>
        <v>0</v>
      </c>
      <c r="CR105" s="125">
        <f>IF(BH105&gt;0,1*List1!$G105,0)</f>
        <v>0</v>
      </c>
      <c r="CS105" s="115">
        <f>IF(BI105&gt;0,1*List1!$G105,0)</f>
        <v>0</v>
      </c>
      <c r="CT105" s="115">
        <f>IF(BJ105&gt;0,1*List1!$G105,0)</f>
        <v>0</v>
      </c>
      <c r="CU105" s="120">
        <f>IF(BK105&gt;0,1*List1!$G105,0)</f>
        <v>0</v>
      </c>
      <c r="CV105" s="24">
        <f>IF(BU105&gt;0,1*List1!$G105,0)</f>
        <v>0</v>
      </c>
      <c r="CW105" s="24">
        <f>IF(BV105&gt;0,1*List1!$G105,0)</f>
        <v>0</v>
      </c>
      <c r="CX105" s="24">
        <f>IF(BW105&gt;0,1*List1!$G105,0)</f>
        <v>0</v>
      </c>
      <c r="CY105" s="149">
        <f>IF(BX105&gt;0,1*List1!$G105,0)</f>
        <v>0</v>
      </c>
      <c r="CZ105" s="24"/>
    </row>
    <row r="106" spans="2:104" ht="19.5" customHeight="1" thickBot="1">
      <c r="B106" s="150">
        <v>51</v>
      </c>
      <c r="C106" s="226">
        <f t="shared" si="4"/>
        <v>0</v>
      </c>
      <c r="D106" s="179"/>
      <c r="E106" s="256"/>
      <c r="F106" s="256"/>
      <c r="G106" s="180"/>
      <c r="H106" s="181"/>
      <c r="I106" s="178"/>
      <c r="J106" s="175"/>
      <c r="K106" s="177"/>
      <c r="L106" s="177"/>
      <c r="M106" s="177"/>
      <c r="N106" s="177"/>
      <c r="O106" s="428">
        <v>0</v>
      </c>
      <c r="P106" s="469"/>
      <c r="Q106" s="470"/>
      <c r="R106" s="470"/>
      <c r="S106" s="470"/>
      <c r="T106" s="470"/>
      <c r="U106" s="470"/>
      <c r="V106" s="471"/>
      <c r="W106" s="13"/>
      <c r="X106" s="151"/>
      <c r="Y106" s="135">
        <f>IF(List1!$K106="A",(1*List1!$E106+80)*List1!$G106,0)</f>
        <v>0</v>
      </c>
      <c r="Z106" s="135">
        <f>IF(List1!$K106="B",(1*List1!$E106+80)*List1!$G106,0)</f>
        <v>0</v>
      </c>
      <c r="AA106" s="135">
        <f>IF(List1!$K106="C",(1*List1!$E106+80)*List1!$G106,0)</f>
        <v>0</v>
      </c>
      <c r="AB106" s="135">
        <f>IF(List1!$K106="D",(1*List1!$E106+80)*List1!$G106,0)</f>
        <v>0</v>
      </c>
      <c r="AC106" s="135">
        <f>IF(List1!$K106="E",(1*List1!$E106+70)*List1!$G106,0)</f>
        <v>0</v>
      </c>
      <c r="AD106" s="135">
        <f>IF(List1!$K106="G",(1*List1!$E106+80)*List1!$G106,0)</f>
        <v>0</v>
      </c>
      <c r="AE106" s="135">
        <f>IF(List1!$K106="J",(1*List1!$E106+80)*List1!$G106,0)</f>
        <v>0</v>
      </c>
      <c r="AF106" s="135">
        <f>IF(List1!$K106="K",(1*List1!$E106+80)*List1!$G106,0)</f>
        <v>0</v>
      </c>
      <c r="AG106" s="135">
        <f>IF(List1!$K106="L",(1*List1!$E106+80)*List1!$G106,0)</f>
        <v>0</v>
      </c>
      <c r="AH106" s="136">
        <f>IF(List1!$K106="FL",(1*List1!$E106)*List1!$G106,0)</f>
        <v>0</v>
      </c>
      <c r="AI106" s="136">
        <f>IF(List1!$K106="FP",List1!$E106*List1!$G106,0)</f>
        <v>0</v>
      </c>
      <c r="AJ106" s="136">
        <f>IF(List1!$K106="DR",List1!$E106*List1!$G106,0)</f>
        <v>0</v>
      </c>
      <c r="AK106" s="136">
        <f>IF(List1!$K106="F",List1!$E106*List1!$G106,0)</f>
        <v>0</v>
      </c>
      <c r="AL106" s="137">
        <f>IF(List1!$L106="A",(1*List1!$E106+80)*List1!$G106,0)</f>
        <v>0</v>
      </c>
      <c r="AM106" s="137">
        <f>IF(List1!$L106="B",(1*List1!$E106+80)*List1!$G106,0)</f>
        <v>0</v>
      </c>
      <c r="AN106" s="137">
        <f>IF(List1!$L106="C",(1*List1!$E106+80)*List1!$G106,0)</f>
        <v>0</v>
      </c>
      <c r="AO106" s="137">
        <f>IF(List1!$L106="D",(1*List1!$E106+80)*List1!$G106,0)</f>
        <v>0</v>
      </c>
      <c r="AP106" s="137">
        <f>IF(List1!$L106="E",(1*List1!$E106+80)*List1!$G106,0)</f>
        <v>0</v>
      </c>
      <c r="AQ106" s="137">
        <f>IF(List1!$L106="G",(1*List1!$E106+80)*List1!$G106,0)</f>
        <v>0</v>
      </c>
      <c r="AR106" s="137">
        <f>IF(List1!$L106="J",(1*List1!$E106+80)*List1!$G106,0)</f>
        <v>0</v>
      </c>
      <c r="AS106" s="137">
        <f>IF(List1!$L106="K",(1*List1!$E106+80)*List1!$G106,0)</f>
        <v>0</v>
      </c>
      <c r="AT106" s="137">
        <f>IF(List1!$L106="L",(1*List1!$E106+80)*List1!$G106,0)</f>
        <v>0</v>
      </c>
      <c r="AU106" s="138">
        <f>IF(List1!$L106="FL",(1*List1!$E106)*List1!$G106,0)</f>
        <v>0</v>
      </c>
      <c r="AV106" s="138">
        <f>IF(List1!$L106="FP",List1!$E106*List1!$G106,0)</f>
        <v>0</v>
      </c>
      <c r="AW106" s="138">
        <f>IF(List1!$L106="DR",List1!$E106*List1!$G106,0)</f>
        <v>0</v>
      </c>
      <c r="AX106" s="138">
        <f>IF(List1!$L106="F",List1!$E106*List1!$G106,0)</f>
        <v>0</v>
      </c>
      <c r="AY106" s="135">
        <f>IF(List1!$M106="A",(1*List1!$F106+80)*List1!$G106,0)</f>
        <v>0</v>
      </c>
      <c r="AZ106" s="135">
        <f>IF(List1!$M106="B",(1*List1!$F106+80)*List1!$G106,0)</f>
        <v>0</v>
      </c>
      <c r="BA106" s="135">
        <f>IF(List1!$M106="C",(1*List1!$F106+80)*List1!$G106,0)</f>
        <v>0</v>
      </c>
      <c r="BB106" s="135">
        <f>IF(List1!$M106="D",(1*List1!$F106+80)*List1!$G106,0)</f>
        <v>0</v>
      </c>
      <c r="BC106" s="135">
        <f>IF(List1!$M106="E",(1*List1!$F106+80)*List1!$G106,0)</f>
        <v>0</v>
      </c>
      <c r="BD106" s="135">
        <f>IF(List1!$M106="G",(1*List1!$F106+80)*List1!$G106,0)</f>
        <v>0</v>
      </c>
      <c r="BE106" s="135">
        <f>IF(List1!$M106="J",(1*List1!$F106+80)*List1!$G106,0)</f>
        <v>0</v>
      </c>
      <c r="BF106" s="135">
        <f>IF(List1!$M106="K",(1*List1!$F106+80)*List1!$G106,0)</f>
        <v>0</v>
      </c>
      <c r="BG106" s="135">
        <f>IF(List1!$M106="L",(1*List1!$F106+80)*List1!$G106,0)</f>
        <v>0</v>
      </c>
      <c r="BH106" s="136">
        <f>IF(List1!$M106="FL",(1*List1!$F106)*List1!$G106,0)</f>
        <v>0</v>
      </c>
      <c r="BI106" s="136">
        <f>IF(List1!$M106="FP",List1!$F106*List1!$G106,0)</f>
        <v>0</v>
      </c>
      <c r="BJ106" s="136">
        <f>IF(List1!$M106="DR",List1!$F106*List1!$G106,0)</f>
        <v>0</v>
      </c>
      <c r="BK106" s="136">
        <f>IF(List1!$M106="F",List1!$F106*List1!$G106,0)</f>
        <v>0</v>
      </c>
      <c r="BL106" s="139">
        <f>IF(List1!$N106="A",(1*List1!$F106+80)*List1!$G106,0)</f>
        <v>0</v>
      </c>
      <c r="BM106" s="139">
        <f>IF(List1!$N106="B",(1*List1!$F106+80)*List1!$G106,0)</f>
        <v>0</v>
      </c>
      <c r="BN106" s="139">
        <f>IF(List1!$N106="C",(1*List1!$F106+80)*List1!$G106,0)</f>
        <v>0</v>
      </c>
      <c r="BO106" s="139">
        <f>IF(List1!$N106="D",(1*List1!$F106+80)*List1!$G106,0)</f>
        <v>0</v>
      </c>
      <c r="BP106" s="139">
        <f>IF(List1!$N106="E",(1*List1!$F106+80)*List1!$G106,0)</f>
        <v>0</v>
      </c>
      <c r="BQ106" s="139">
        <f>IF(List1!$N106="G",(1*List1!$F106+80)*List1!$G106,0)</f>
        <v>0</v>
      </c>
      <c r="BR106" s="139">
        <f>IF(List1!$N106="J",(1*List1!$F106+80)*List1!$G106,0)</f>
        <v>0</v>
      </c>
      <c r="BS106" s="139">
        <f>IF(List1!$N106="K",(1*List1!$F106+80)*List1!$G106,0)</f>
        <v>0</v>
      </c>
      <c r="BT106" s="139">
        <f>IF(List1!$N106="L",(1*List1!$F106+80)*List1!$G106,0)</f>
        <v>0</v>
      </c>
      <c r="BU106" s="140">
        <f>IF(List1!$N106="FL",(1*List1!$F106)*List1!$G106,0)</f>
        <v>0</v>
      </c>
      <c r="BV106" s="123">
        <f>IF(List1!$N106="FP",List1!$F106*List1!$G106,0)</f>
        <v>0</v>
      </c>
      <c r="BW106" s="141">
        <f>IF(List1!$N106="DR",List1!$F106*List1!$G106,0)</f>
        <v>0</v>
      </c>
      <c r="BX106" s="122">
        <f>IF(List1!$N106="F",List1!$F106*List1!$G106,0)</f>
        <v>0</v>
      </c>
      <c r="BZ106" s="142">
        <f>((List1!$E106*List1!$F106)*List1!$G106)/1000000</f>
        <v>0</v>
      </c>
      <c r="CA106" s="143">
        <f>IF(List1!$J106=$D$40,1*BZ106,0)</f>
        <v>0</v>
      </c>
      <c r="CB106" s="143">
        <f>IF(List1!$J106=$D$41,1*BZ106,0)</f>
        <v>0</v>
      </c>
      <c r="CC106" s="143">
        <f>IF(List1!$J106=$D$42,1*BZ106,0)</f>
        <v>0</v>
      </c>
      <c r="CD106" s="143">
        <f>IF(List1!$J106=$D$43,1*BZ106,0)</f>
        <v>0</v>
      </c>
      <c r="CE106" s="143">
        <f>IF(List1!$J106=$D$44,1*BZ106,0)</f>
        <v>0</v>
      </c>
      <c r="CF106" s="126">
        <f>IF(List1!$J106=$D$45,1*BZ106,0)</f>
        <v>0</v>
      </c>
      <c r="CG106" s="143">
        <f>IF(List1!$J106=$D$46,1*BZ106,0)</f>
        <v>0</v>
      </c>
      <c r="CH106" s="143">
        <f>IF(List1!$J106=$D$47,1*BZ106,0)</f>
        <v>0</v>
      </c>
      <c r="CJ106" s="125">
        <f>IF(AH106&gt;0,1*List1!$G106,0)</f>
        <v>0</v>
      </c>
      <c r="CK106" s="115">
        <f>IF(AI106&gt;0,1*List1!$G106,0)</f>
        <v>0</v>
      </c>
      <c r="CL106" s="115">
        <f>IF(AJ106&gt;0,1*List1!$G106,0)</f>
        <v>0</v>
      </c>
      <c r="CM106" s="120">
        <f>IF(AK106&gt;0,1*List1!$G106,0)</f>
        <v>0</v>
      </c>
      <c r="CN106" s="24">
        <f>IF(AU106&gt;0,1*List1!$G106,0)</f>
        <v>0</v>
      </c>
      <c r="CO106" s="24">
        <f>IF(AV106&gt;0,1*List1!$G106,0)</f>
        <v>0</v>
      </c>
      <c r="CP106" s="24">
        <f>IF(AW106&gt;0,1*List1!$G106,0)</f>
        <v>0</v>
      </c>
      <c r="CQ106" s="24">
        <f>IF(AX106&gt;0,1*List1!$G106,0)</f>
        <v>0</v>
      </c>
      <c r="CR106" s="125">
        <f>IF(BH106&gt;0,1*List1!$G106,0)</f>
        <v>0</v>
      </c>
      <c r="CS106" s="115">
        <f>IF(BI106&gt;0,1*List1!$G106,0)</f>
        <v>0</v>
      </c>
      <c r="CT106" s="115">
        <f>IF(BJ106&gt;0,1*List1!$G106,0)</f>
        <v>0</v>
      </c>
      <c r="CU106" s="120">
        <f>IF(BK106&gt;0,1*List1!$G106,0)</f>
        <v>0</v>
      </c>
      <c r="CV106" s="24">
        <f>IF(BU106&gt;0,1*List1!$G106,0)</f>
        <v>0</v>
      </c>
      <c r="CW106" s="24">
        <f>IF(BV106&gt;0,1*List1!$G106,0)</f>
        <v>0</v>
      </c>
      <c r="CX106" s="24">
        <f>IF(BW106&gt;0,1*List1!$G106,0)</f>
        <v>0</v>
      </c>
      <c r="CY106" s="149">
        <f>IF(BX106&gt;0,1*List1!$G106,0)</f>
        <v>0</v>
      </c>
      <c r="CZ106" s="24"/>
    </row>
    <row r="107" spans="2:104" ht="19.5" customHeight="1" thickBot="1">
      <c r="B107" s="146">
        <v>52</v>
      </c>
      <c r="C107" s="226">
        <f t="shared" si="4"/>
        <v>0</v>
      </c>
      <c r="D107" s="179"/>
      <c r="E107" s="255"/>
      <c r="F107" s="255"/>
      <c r="G107" s="175"/>
      <c r="H107" s="181"/>
      <c r="I107" s="178"/>
      <c r="J107" s="176"/>
      <c r="K107" s="177"/>
      <c r="L107" s="177"/>
      <c r="M107" s="177"/>
      <c r="N107" s="177"/>
      <c r="O107" s="428">
        <v>0</v>
      </c>
      <c r="P107" s="466"/>
      <c r="Q107" s="467"/>
      <c r="R107" s="467"/>
      <c r="S107" s="467"/>
      <c r="T107" s="467"/>
      <c r="U107" s="467"/>
      <c r="V107" s="468"/>
      <c r="W107" s="13"/>
      <c r="X107" s="148"/>
      <c r="Y107" s="135">
        <f>IF(List1!$K107="A",(1*List1!$E107+80)*List1!$G107,0)</f>
        <v>0</v>
      </c>
      <c r="Z107" s="135">
        <f>IF(List1!$K107="B",(1*List1!$E107+80)*List1!$G107,0)</f>
        <v>0</v>
      </c>
      <c r="AA107" s="135">
        <f>IF(List1!$K107="C",(1*List1!$E107+80)*List1!$G107,0)</f>
        <v>0</v>
      </c>
      <c r="AB107" s="135">
        <f>IF(List1!$K107="D",(1*List1!$E107+80)*List1!$G107,0)</f>
        <v>0</v>
      </c>
      <c r="AC107" s="135">
        <f>IF(List1!$K107="E",(1*List1!$E107+70)*List1!$G107,0)</f>
        <v>0</v>
      </c>
      <c r="AD107" s="135">
        <f>IF(List1!$K107="G",(1*List1!$E107+80)*List1!$G107,0)</f>
        <v>0</v>
      </c>
      <c r="AE107" s="135">
        <f>IF(List1!$K107="J",(1*List1!$E107+80)*List1!$G107,0)</f>
        <v>0</v>
      </c>
      <c r="AF107" s="135">
        <f>IF(List1!$K107="K",(1*List1!$E107+80)*List1!$G107,0)</f>
        <v>0</v>
      </c>
      <c r="AG107" s="135">
        <f>IF(List1!$K107="L",(1*List1!$E107+80)*List1!$G107,0)</f>
        <v>0</v>
      </c>
      <c r="AH107" s="136">
        <f>IF(List1!$K107="FL",(1*List1!$E107)*List1!$G107,0)</f>
        <v>0</v>
      </c>
      <c r="AI107" s="136">
        <f>IF(List1!$K107="FP",List1!$E107*List1!$G107,0)</f>
        <v>0</v>
      </c>
      <c r="AJ107" s="136">
        <f>IF(List1!$K107="DR",List1!$E107*List1!$G107,0)</f>
        <v>0</v>
      </c>
      <c r="AK107" s="136">
        <f>IF(List1!$K107="F",List1!$E107*List1!$G107,0)</f>
        <v>0</v>
      </c>
      <c r="AL107" s="137">
        <f>IF(List1!$L107="A",(1*List1!$E107+80)*List1!$G107,0)</f>
        <v>0</v>
      </c>
      <c r="AM107" s="137">
        <f>IF(List1!$L107="B",(1*List1!$E107+80)*List1!$G107,0)</f>
        <v>0</v>
      </c>
      <c r="AN107" s="137">
        <f>IF(List1!$L107="C",(1*List1!$E107+80)*List1!$G107,0)</f>
        <v>0</v>
      </c>
      <c r="AO107" s="137">
        <f>IF(List1!$L107="D",(1*List1!$E107+80)*List1!$G107,0)</f>
        <v>0</v>
      </c>
      <c r="AP107" s="137">
        <f>IF(List1!$L107="E",(1*List1!$E107+80)*List1!$G107,0)</f>
        <v>0</v>
      </c>
      <c r="AQ107" s="137">
        <f>IF(List1!$L107="G",(1*List1!$E107+80)*List1!$G107,0)</f>
        <v>0</v>
      </c>
      <c r="AR107" s="137">
        <f>IF(List1!$L107="J",(1*List1!$E107+80)*List1!$G107,0)</f>
        <v>0</v>
      </c>
      <c r="AS107" s="137">
        <f>IF(List1!$L107="K",(1*List1!$E107+80)*List1!$G107,0)</f>
        <v>0</v>
      </c>
      <c r="AT107" s="137">
        <f>IF(List1!$L107="L",(1*List1!$E107+80)*List1!$G107,0)</f>
        <v>0</v>
      </c>
      <c r="AU107" s="138">
        <f>IF(List1!$L107="FL",(1*List1!$E107)*List1!$G107,0)</f>
        <v>0</v>
      </c>
      <c r="AV107" s="138">
        <f>IF(List1!$L107="FP",List1!$E107*List1!$G107,0)</f>
        <v>0</v>
      </c>
      <c r="AW107" s="138">
        <f>IF(List1!$L107="DR",List1!$E107*List1!$G107,0)</f>
        <v>0</v>
      </c>
      <c r="AX107" s="138">
        <f>IF(List1!$L107="F",List1!$E107*List1!$G107,0)</f>
        <v>0</v>
      </c>
      <c r="AY107" s="135">
        <f>IF(List1!$M107="A",(1*List1!$F107+80)*List1!$G107,0)</f>
        <v>0</v>
      </c>
      <c r="AZ107" s="135">
        <f>IF(List1!$M107="B",(1*List1!$F107+80)*List1!$G107,0)</f>
        <v>0</v>
      </c>
      <c r="BA107" s="135">
        <f>IF(List1!$M107="C",(1*List1!$F107+80)*List1!$G107,0)</f>
        <v>0</v>
      </c>
      <c r="BB107" s="135">
        <f>IF(List1!$M107="D",(1*List1!$F107+80)*List1!$G107,0)</f>
        <v>0</v>
      </c>
      <c r="BC107" s="135">
        <f>IF(List1!$M107="E",(1*List1!$F107+80)*List1!$G107,0)</f>
        <v>0</v>
      </c>
      <c r="BD107" s="135">
        <f>IF(List1!$M107="G",(1*List1!$F107+80)*List1!$G107,0)</f>
        <v>0</v>
      </c>
      <c r="BE107" s="135">
        <f>IF(List1!$M107="J",(1*List1!$F107+80)*List1!$G107,0)</f>
        <v>0</v>
      </c>
      <c r="BF107" s="135">
        <f>IF(List1!$M107="K",(1*List1!$F107+80)*List1!$G107,0)</f>
        <v>0</v>
      </c>
      <c r="BG107" s="135">
        <f>IF(List1!$M107="L",(1*List1!$F107+80)*List1!$G107,0)</f>
        <v>0</v>
      </c>
      <c r="BH107" s="136">
        <f>IF(List1!$M107="FL",(1*List1!$F107)*List1!$G107,0)</f>
        <v>0</v>
      </c>
      <c r="BI107" s="136">
        <f>IF(List1!$M107="FP",List1!$F107*List1!$G107,0)</f>
        <v>0</v>
      </c>
      <c r="BJ107" s="136">
        <f>IF(List1!$M107="DR",List1!$F107*List1!$G107,0)</f>
        <v>0</v>
      </c>
      <c r="BK107" s="136">
        <f>IF(List1!$M107="F",List1!$F107*List1!$G107,0)</f>
        <v>0</v>
      </c>
      <c r="BL107" s="139">
        <f>IF(List1!$N107="A",(1*List1!$F107+80)*List1!$G107,0)</f>
        <v>0</v>
      </c>
      <c r="BM107" s="139">
        <f>IF(List1!$N107="B",(1*List1!$F107+80)*List1!$G107,0)</f>
        <v>0</v>
      </c>
      <c r="BN107" s="139">
        <f>IF(List1!$N107="C",(1*List1!$F107+80)*List1!$G107,0)</f>
        <v>0</v>
      </c>
      <c r="BO107" s="139">
        <f>IF(List1!$N107="D",(1*List1!$F107+80)*List1!$G107,0)</f>
        <v>0</v>
      </c>
      <c r="BP107" s="139">
        <f>IF(List1!$N107="E",(1*List1!$F107+80)*List1!$G107,0)</f>
        <v>0</v>
      </c>
      <c r="BQ107" s="139">
        <f>IF(List1!$N107="G",(1*List1!$F107+80)*List1!$G107,0)</f>
        <v>0</v>
      </c>
      <c r="BR107" s="139">
        <f>IF(List1!$N107="J",(1*List1!$F107+80)*List1!$G107,0)</f>
        <v>0</v>
      </c>
      <c r="BS107" s="139">
        <f>IF(List1!$N107="K",(1*List1!$F107+80)*List1!$G107,0)</f>
        <v>0</v>
      </c>
      <c r="BT107" s="139">
        <f>IF(List1!$N107="L",(1*List1!$F107+80)*List1!$G107,0)</f>
        <v>0</v>
      </c>
      <c r="BU107" s="140">
        <f>IF(List1!$N107="FL",(1*List1!$F107)*List1!$G107,0)</f>
        <v>0</v>
      </c>
      <c r="BV107" s="123">
        <f>IF(List1!$N107="FP",List1!$F107*List1!$G107,0)</f>
        <v>0</v>
      </c>
      <c r="BW107" s="141">
        <f>IF(List1!$N107="DR",List1!$F107*List1!$G107,0)</f>
        <v>0</v>
      </c>
      <c r="BX107" s="122">
        <f>IF(List1!$N107="F",List1!$F107*List1!$G107,0)</f>
        <v>0</v>
      </c>
      <c r="BZ107" s="142">
        <f>((List1!$E107*List1!$F107)*List1!$G107)/1000000</f>
        <v>0</v>
      </c>
      <c r="CA107" s="143">
        <f>IF(List1!$J107=$D$40,1*BZ107,0)</f>
        <v>0</v>
      </c>
      <c r="CB107" s="143">
        <f>IF(List1!$J107=$D$41,1*BZ107,0)</f>
        <v>0</v>
      </c>
      <c r="CC107" s="143">
        <f>IF(List1!$J107=$D$42,1*BZ107,0)</f>
        <v>0</v>
      </c>
      <c r="CD107" s="143">
        <f>IF(List1!$J107=$D$43,1*BZ107,0)</f>
        <v>0</v>
      </c>
      <c r="CE107" s="143">
        <f>IF(List1!$J107=$D$44,1*BZ107,0)</f>
        <v>0</v>
      </c>
      <c r="CF107" s="126">
        <f>IF(List1!$J107=$D$45,1*BZ107,0)</f>
        <v>0</v>
      </c>
      <c r="CG107" s="143">
        <f>IF(List1!$J107=$D$46,1*BZ107,0)</f>
        <v>0</v>
      </c>
      <c r="CH107" s="143">
        <f>IF(List1!$J107=$D$47,1*BZ107,0)</f>
        <v>0</v>
      </c>
      <c r="CJ107" s="125">
        <f>IF(AH107&gt;0,1*List1!$G107,0)</f>
        <v>0</v>
      </c>
      <c r="CK107" s="115">
        <f>IF(AI107&gt;0,1*List1!$G107,0)</f>
        <v>0</v>
      </c>
      <c r="CL107" s="115">
        <f>IF(AJ107&gt;0,1*List1!$G107,0)</f>
        <v>0</v>
      </c>
      <c r="CM107" s="120">
        <f>IF(AK107&gt;0,1*List1!$G107,0)</f>
        <v>0</v>
      </c>
      <c r="CN107" s="24">
        <f>IF(AU107&gt;0,1*List1!$G107,0)</f>
        <v>0</v>
      </c>
      <c r="CO107" s="24">
        <f>IF(AV107&gt;0,1*List1!$G107,0)</f>
        <v>0</v>
      </c>
      <c r="CP107" s="24">
        <f>IF(AW107&gt;0,1*List1!$G107,0)</f>
        <v>0</v>
      </c>
      <c r="CQ107" s="24">
        <f>IF(AX107&gt;0,1*List1!$G107,0)</f>
        <v>0</v>
      </c>
      <c r="CR107" s="125">
        <f>IF(BH107&gt;0,1*List1!$G107,0)</f>
        <v>0</v>
      </c>
      <c r="CS107" s="115">
        <f>IF(BI107&gt;0,1*List1!$G107,0)</f>
        <v>0</v>
      </c>
      <c r="CT107" s="115">
        <f>IF(BJ107&gt;0,1*List1!$G107,0)</f>
        <v>0</v>
      </c>
      <c r="CU107" s="120">
        <f>IF(BK107&gt;0,1*List1!$G107,0)</f>
        <v>0</v>
      </c>
      <c r="CV107" s="24">
        <f>IF(BU107&gt;0,1*List1!$G107,0)</f>
        <v>0</v>
      </c>
      <c r="CW107" s="24">
        <f>IF(BV107&gt;0,1*List1!$G107,0)</f>
        <v>0</v>
      </c>
      <c r="CX107" s="24">
        <f>IF(BW107&gt;0,1*List1!$G107,0)</f>
        <v>0</v>
      </c>
      <c r="CY107" s="149">
        <f>IF(BX107&gt;0,1*List1!$G107,0)</f>
        <v>0</v>
      </c>
      <c r="CZ107" s="24"/>
    </row>
    <row r="108" spans="2:104" ht="19.5" customHeight="1" thickBot="1">
      <c r="B108" s="150">
        <v>53</v>
      </c>
      <c r="C108" s="226">
        <f t="shared" si="4"/>
        <v>0</v>
      </c>
      <c r="D108" s="179"/>
      <c r="E108" s="256"/>
      <c r="F108" s="256"/>
      <c r="G108" s="180"/>
      <c r="H108" s="181"/>
      <c r="I108" s="178"/>
      <c r="J108" s="176"/>
      <c r="K108" s="177"/>
      <c r="L108" s="177"/>
      <c r="M108" s="177"/>
      <c r="N108" s="177"/>
      <c r="O108" s="428">
        <v>0</v>
      </c>
      <c r="P108" s="466"/>
      <c r="Q108" s="467"/>
      <c r="R108" s="467"/>
      <c r="S108" s="467"/>
      <c r="T108" s="467"/>
      <c r="U108" s="467"/>
      <c r="V108" s="468"/>
      <c r="W108" s="13"/>
      <c r="X108" s="148"/>
      <c r="Y108" s="135">
        <f>IF(List1!$K108="A",(1*List1!$E108+80)*List1!$G108,0)</f>
        <v>0</v>
      </c>
      <c r="Z108" s="135">
        <f>IF(List1!$K108="B",(1*List1!$E108+80)*List1!$G108,0)</f>
        <v>0</v>
      </c>
      <c r="AA108" s="135">
        <f>IF(List1!$K108="C",(1*List1!$E108+80)*List1!$G108,0)</f>
        <v>0</v>
      </c>
      <c r="AB108" s="135">
        <f>IF(List1!$K108="D",(1*List1!$E108+80)*List1!$G108,0)</f>
        <v>0</v>
      </c>
      <c r="AC108" s="135">
        <f>IF(List1!$K108="E",(1*List1!$E108+70)*List1!$G108,0)</f>
        <v>0</v>
      </c>
      <c r="AD108" s="135">
        <f>IF(List1!$K108="G",(1*List1!$E108+80)*List1!$G108,0)</f>
        <v>0</v>
      </c>
      <c r="AE108" s="135">
        <f>IF(List1!$K108="J",(1*List1!$E108+80)*List1!$G108,0)</f>
        <v>0</v>
      </c>
      <c r="AF108" s="135">
        <f>IF(List1!$K108="K",(1*List1!$E108+80)*List1!$G108,0)</f>
        <v>0</v>
      </c>
      <c r="AG108" s="135">
        <f>IF(List1!$K108="L",(1*List1!$E108+80)*List1!$G108,0)</f>
        <v>0</v>
      </c>
      <c r="AH108" s="136">
        <f>IF(List1!$K108="FL",(1*List1!$E108)*List1!$G108,0)</f>
        <v>0</v>
      </c>
      <c r="AI108" s="136">
        <f>IF(List1!$K108="FP",List1!$E108*List1!$G108,0)</f>
        <v>0</v>
      </c>
      <c r="AJ108" s="136">
        <f>IF(List1!$K108="DR",List1!$E108*List1!$G108,0)</f>
        <v>0</v>
      </c>
      <c r="AK108" s="136">
        <f>IF(List1!$K108="F",List1!$E108*List1!$G108,0)</f>
        <v>0</v>
      </c>
      <c r="AL108" s="137">
        <f>IF(List1!$L108="A",(1*List1!$E108+80)*List1!$G108,0)</f>
        <v>0</v>
      </c>
      <c r="AM108" s="137">
        <f>IF(List1!$L108="B",(1*List1!$E108+80)*List1!$G108,0)</f>
        <v>0</v>
      </c>
      <c r="AN108" s="137">
        <f>IF(List1!$L108="C",(1*List1!$E108+80)*List1!$G108,0)</f>
        <v>0</v>
      </c>
      <c r="AO108" s="137">
        <f>IF(List1!$L108="D",(1*List1!$E108+80)*List1!$G108,0)</f>
        <v>0</v>
      </c>
      <c r="AP108" s="137">
        <f>IF(List1!$L108="E",(1*List1!$E108+80)*List1!$G108,0)</f>
        <v>0</v>
      </c>
      <c r="AQ108" s="137">
        <f>IF(List1!$L108="G",(1*List1!$E108+80)*List1!$G108,0)</f>
        <v>0</v>
      </c>
      <c r="AR108" s="137">
        <f>IF(List1!$L108="J",(1*List1!$E108+80)*List1!$G108,0)</f>
        <v>0</v>
      </c>
      <c r="AS108" s="137">
        <f>IF(List1!$L108="K",(1*List1!$E108+80)*List1!$G108,0)</f>
        <v>0</v>
      </c>
      <c r="AT108" s="137">
        <f>IF(List1!$L108="L",(1*List1!$E108+80)*List1!$G108,0)</f>
        <v>0</v>
      </c>
      <c r="AU108" s="138">
        <f>IF(List1!$L108="FL",(1*List1!$E108)*List1!$G108,0)</f>
        <v>0</v>
      </c>
      <c r="AV108" s="138">
        <f>IF(List1!$L108="FP",List1!$E108*List1!$G108,0)</f>
        <v>0</v>
      </c>
      <c r="AW108" s="138">
        <f>IF(List1!$L108="DR",List1!$E108*List1!$G108,0)</f>
        <v>0</v>
      </c>
      <c r="AX108" s="138">
        <f>IF(List1!$L108="F",List1!$E108*List1!$G108,0)</f>
        <v>0</v>
      </c>
      <c r="AY108" s="135">
        <f>IF(List1!$M108="A",(1*List1!$F108+80)*List1!$G108,0)</f>
        <v>0</v>
      </c>
      <c r="AZ108" s="135">
        <f>IF(List1!$M108="B",(1*List1!$F108+80)*List1!$G108,0)</f>
        <v>0</v>
      </c>
      <c r="BA108" s="135">
        <f>IF(List1!$M108="C",(1*List1!$F108+80)*List1!$G108,0)</f>
        <v>0</v>
      </c>
      <c r="BB108" s="135">
        <f>IF(List1!$M108="D",(1*List1!$F108+80)*List1!$G108,0)</f>
        <v>0</v>
      </c>
      <c r="BC108" s="135">
        <f>IF(List1!$M108="E",(1*List1!$F108+80)*List1!$G108,0)</f>
        <v>0</v>
      </c>
      <c r="BD108" s="135">
        <f>IF(List1!$M108="G",(1*List1!$F108+80)*List1!$G108,0)</f>
        <v>0</v>
      </c>
      <c r="BE108" s="135">
        <f>IF(List1!$M108="J",(1*List1!$F108+80)*List1!$G108,0)</f>
        <v>0</v>
      </c>
      <c r="BF108" s="135">
        <f>IF(List1!$M108="K",(1*List1!$F108+80)*List1!$G108,0)</f>
        <v>0</v>
      </c>
      <c r="BG108" s="135">
        <f>IF(List1!$M108="L",(1*List1!$F108+80)*List1!$G108,0)</f>
        <v>0</v>
      </c>
      <c r="BH108" s="136">
        <f>IF(List1!$M108="FL",(1*List1!$F108)*List1!$G108,0)</f>
        <v>0</v>
      </c>
      <c r="BI108" s="136">
        <f>IF(List1!$M108="FP",List1!$F108*List1!$G108,0)</f>
        <v>0</v>
      </c>
      <c r="BJ108" s="136">
        <f>IF(List1!$M108="DR",List1!$F108*List1!$G108,0)</f>
        <v>0</v>
      </c>
      <c r="BK108" s="136">
        <f>IF(List1!$M108="F",List1!$F108*List1!$G108,0)</f>
        <v>0</v>
      </c>
      <c r="BL108" s="139">
        <f>IF(List1!$N108="A",(1*List1!$F108+80)*List1!$G108,0)</f>
        <v>0</v>
      </c>
      <c r="BM108" s="139">
        <f>IF(List1!$N108="B",(1*List1!$F108+80)*List1!$G108,0)</f>
        <v>0</v>
      </c>
      <c r="BN108" s="139">
        <f>IF(List1!$N108="C",(1*List1!$F108+80)*List1!$G108,0)</f>
        <v>0</v>
      </c>
      <c r="BO108" s="139">
        <f>IF(List1!$N108="D",(1*List1!$F108+80)*List1!$G108,0)</f>
        <v>0</v>
      </c>
      <c r="BP108" s="139">
        <f>IF(List1!$N108="E",(1*List1!$F108+80)*List1!$G108,0)</f>
        <v>0</v>
      </c>
      <c r="BQ108" s="139">
        <f>IF(List1!$N108="G",(1*List1!$F108+80)*List1!$G108,0)</f>
        <v>0</v>
      </c>
      <c r="BR108" s="139">
        <f>IF(List1!$N108="J",(1*List1!$F108+80)*List1!$G108,0)</f>
        <v>0</v>
      </c>
      <c r="BS108" s="139">
        <f>IF(List1!$N108="K",(1*List1!$F108+80)*List1!$G108,0)</f>
        <v>0</v>
      </c>
      <c r="BT108" s="139">
        <f>IF(List1!$N108="L",(1*List1!$F108+80)*List1!$G108,0)</f>
        <v>0</v>
      </c>
      <c r="BU108" s="140">
        <f>IF(List1!$N108="FL",(1*List1!$F108)*List1!$G108,0)</f>
        <v>0</v>
      </c>
      <c r="BV108" s="123">
        <f>IF(List1!$N108="FP",List1!$F108*List1!$G108,0)</f>
        <v>0</v>
      </c>
      <c r="BW108" s="141">
        <f>IF(List1!$N108="DR",List1!$F108*List1!$G108,0)</f>
        <v>0</v>
      </c>
      <c r="BX108" s="122">
        <f>IF(List1!$N108="F",List1!$F108*List1!$G108,0)</f>
        <v>0</v>
      </c>
      <c r="BZ108" s="142">
        <f>((List1!$E108*List1!$F108)*List1!$G108)/1000000</f>
        <v>0</v>
      </c>
      <c r="CA108" s="143">
        <f>IF(List1!$J108=$D$40,1*BZ108,0)</f>
        <v>0</v>
      </c>
      <c r="CB108" s="143">
        <f>IF(List1!$J108=$D$41,1*BZ108,0)</f>
        <v>0</v>
      </c>
      <c r="CC108" s="143">
        <f>IF(List1!$J108=$D$42,1*BZ108,0)</f>
        <v>0</v>
      </c>
      <c r="CD108" s="143">
        <f>IF(List1!$J108=$D$43,1*BZ108,0)</f>
        <v>0</v>
      </c>
      <c r="CE108" s="143">
        <f>IF(List1!$J108=$D$44,1*BZ108,0)</f>
        <v>0</v>
      </c>
      <c r="CF108" s="126">
        <f>IF(List1!$J108=$D$45,1*BZ108,0)</f>
        <v>0</v>
      </c>
      <c r="CG108" s="143">
        <f>IF(List1!$J108=$D$46,1*BZ108,0)</f>
        <v>0</v>
      </c>
      <c r="CH108" s="143">
        <f>IF(List1!$J108=$D$47,1*BZ108,0)</f>
        <v>0</v>
      </c>
      <c r="CJ108" s="125">
        <f>IF(AH108&gt;0,1*List1!$G108,0)</f>
        <v>0</v>
      </c>
      <c r="CK108" s="115">
        <f>IF(AI108&gt;0,1*List1!$G108,0)</f>
        <v>0</v>
      </c>
      <c r="CL108" s="115">
        <f>IF(AJ108&gt;0,1*List1!$G108,0)</f>
        <v>0</v>
      </c>
      <c r="CM108" s="120">
        <f>IF(AK108&gt;0,1*List1!$G108,0)</f>
        <v>0</v>
      </c>
      <c r="CN108" s="24">
        <f>IF(AU108&gt;0,1*List1!$G108,0)</f>
        <v>0</v>
      </c>
      <c r="CO108" s="24">
        <f>IF(AV108&gt;0,1*List1!$G108,0)</f>
        <v>0</v>
      </c>
      <c r="CP108" s="24">
        <f>IF(AW108&gt;0,1*List1!$G108,0)</f>
        <v>0</v>
      </c>
      <c r="CQ108" s="24">
        <f>IF(AX108&gt;0,1*List1!$G108,0)</f>
        <v>0</v>
      </c>
      <c r="CR108" s="125">
        <f>IF(BH108&gt;0,1*List1!$G108,0)</f>
        <v>0</v>
      </c>
      <c r="CS108" s="115">
        <f>IF(BI108&gt;0,1*List1!$G108,0)</f>
        <v>0</v>
      </c>
      <c r="CT108" s="115">
        <f>IF(BJ108&gt;0,1*List1!$G108,0)</f>
        <v>0</v>
      </c>
      <c r="CU108" s="120">
        <f>IF(BK108&gt;0,1*List1!$G108,0)</f>
        <v>0</v>
      </c>
      <c r="CV108" s="24">
        <f>IF(BU108&gt;0,1*List1!$G108,0)</f>
        <v>0</v>
      </c>
      <c r="CW108" s="24">
        <f>IF(BV108&gt;0,1*List1!$G108,0)</f>
        <v>0</v>
      </c>
      <c r="CX108" s="24">
        <f>IF(BW108&gt;0,1*List1!$G108,0)</f>
        <v>0</v>
      </c>
      <c r="CY108" s="149">
        <f>IF(BX108&gt;0,1*List1!$G108,0)</f>
        <v>0</v>
      </c>
      <c r="CZ108" s="24"/>
    </row>
    <row r="109" spans="2:104" ht="19.5" customHeight="1" thickBot="1">
      <c r="B109" s="150">
        <v>54</v>
      </c>
      <c r="C109" s="226">
        <f t="shared" si="4"/>
        <v>0</v>
      </c>
      <c r="D109" s="179"/>
      <c r="E109" s="255"/>
      <c r="F109" s="255"/>
      <c r="G109" s="175"/>
      <c r="H109" s="181"/>
      <c r="I109" s="178"/>
      <c r="J109" s="175"/>
      <c r="K109" s="177"/>
      <c r="L109" s="177"/>
      <c r="M109" s="177"/>
      <c r="N109" s="177"/>
      <c r="O109" s="428">
        <v>0</v>
      </c>
      <c r="P109" s="469"/>
      <c r="Q109" s="470"/>
      <c r="R109" s="470"/>
      <c r="S109" s="470"/>
      <c r="T109" s="470"/>
      <c r="U109" s="470"/>
      <c r="V109" s="471"/>
      <c r="W109" s="13"/>
      <c r="X109" s="151"/>
      <c r="Y109" s="135">
        <f>IF(List1!$K109="A",(1*List1!$E109+80)*List1!$G109,0)</f>
        <v>0</v>
      </c>
      <c r="Z109" s="135">
        <f>IF(List1!$K109="B",(1*List1!$E109+80)*List1!$G109,0)</f>
        <v>0</v>
      </c>
      <c r="AA109" s="135">
        <f>IF(List1!$K109="C",(1*List1!$E109+80)*List1!$G109,0)</f>
        <v>0</v>
      </c>
      <c r="AB109" s="135">
        <f>IF(List1!$K109="D",(1*List1!$E109+80)*List1!$G109,0)</f>
        <v>0</v>
      </c>
      <c r="AC109" s="135">
        <f>IF(List1!$K109="E",(1*List1!$E109+70)*List1!$G109,0)</f>
        <v>0</v>
      </c>
      <c r="AD109" s="135">
        <f>IF(List1!$K109="G",(1*List1!$E109+80)*List1!$G109,0)</f>
        <v>0</v>
      </c>
      <c r="AE109" s="135">
        <f>IF(List1!$K109="J",(1*List1!$E109+80)*List1!$G109,0)</f>
        <v>0</v>
      </c>
      <c r="AF109" s="135">
        <f>IF(List1!$K109="K",(1*List1!$E109+80)*List1!$G109,0)</f>
        <v>0</v>
      </c>
      <c r="AG109" s="135">
        <f>IF(List1!$K109="L",(1*List1!$E109+80)*List1!$G109,0)</f>
        <v>0</v>
      </c>
      <c r="AH109" s="136">
        <f>IF(List1!$K109="FL",(1*List1!$E109)*List1!$G109,0)</f>
        <v>0</v>
      </c>
      <c r="AI109" s="136">
        <f>IF(List1!$K109="FP",List1!$E109*List1!$G109,0)</f>
        <v>0</v>
      </c>
      <c r="AJ109" s="136">
        <f>IF(List1!$K109="DR",List1!$E109*List1!$G109,0)</f>
        <v>0</v>
      </c>
      <c r="AK109" s="136">
        <f>IF(List1!$K109="F",List1!$E109*List1!$G109,0)</f>
        <v>0</v>
      </c>
      <c r="AL109" s="137">
        <f>IF(List1!$L109="A",(1*List1!$E109+80)*List1!$G109,0)</f>
        <v>0</v>
      </c>
      <c r="AM109" s="137">
        <f>IF(List1!$L109="B",(1*List1!$E109+80)*List1!$G109,0)</f>
        <v>0</v>
      </c>
      <c r="AN109" s="137">
        <f>IF(List1!$L109="C",(1*List1!$E109+80)*List1!$G109,0)</f>
        <v>0</v>
      </c>
      <c r="AO109" s="137">
        <f>IF(List1!$L109="D",(1*List1!$E109+80)*List1!$G109,0)</f>
        <v>0</v>
      </c>
      <c r="AP109" s="137">
        <f>IF(List1!$L109="E",(1*List1!$E109+80)*List1!$G109,0)</f>
        <v>0</v>
      </c>
      <c r="AQ109" s="137">
        <f>IF(List1!$L109="G",(1*List1!$E109+80)*List1!$G109,0)</f>
        <v>0</v>
      </c>
      <c r="AR109" s="137">
        <f>IF(List1!$L109="J",(1*List1!$E109+80)*List1!$G109,0)</f>
        <v>0</v>
      </c>
      <c r="AS109" s="137">
        <f>IF(List1!$L109="K",(1*List1!$E109+80)*List1!$G109,0)</f>
        <v>0</v>
      </c>
      <c r="AT109" s="137">
        <f>IF(List1!$L109="L",(1*List1!$E109+80)*List1!$G109,0)</f>
        <v>0</v>
      </c>
      <c r="AU109" s="138">
        <f>IF(List1!$L109="FL",(1*List1!$E109)*List1!$G109,0)</f>
        <v>0</v>
      </c>
      <c r="AV109" s="138">
        <f>IF(List1!$L109="FP",List1!$E109*List1!$G109,0)</f>
        <v>0</v>
      </c>
      <c r="AW109" s="138">
        <f>IF(List1!$L109="DR",List1!$E109*List1!$G109,0)</f>
        <v>0</v>
      </c>
      <c r="AX109" s="138">
        <f>IF(List1!$L109="F",List1!$E109*List1!$G109,0)</f>
        <v>0</v>
      </c>
      <c r="AY109" s="135">
        <f>IF(List1!$M109="A",(1*List1!$F109+80)*List1!$G109,0)</f>
        <v>0</v>
      </c>
      <c r="AZ109" s="135">
        <f>IF(List1!$M109="B",(1*List1!$F109+80)*List1!$G109,0)</f>
        <v>0</v>
      </c>
      <c r="BA109" s="135">
        <f>IF(List1!$M109="C",(1*List1!$F109+80)*List1!$G109,0)</f>
        <v>0</v>
      </c>
      <c r="BB109" s="135">
        <f>IF(List1!$M109="D",(1*List1!$F109+80)*List1!$G109,0)</f>
        <v>0</v>
      </c>
      <c r="BC109" s="135">
        <f>IF(List1!$M109="E",(1*List1!$F109+80)*List1!$G109,0)</f>
        <v>0</v>
      </c>
      <c r="BD109" s="135">
        <f>IF(List1!$M109="G",(1*List1!$F109+80)*List1!$G109,0)</f>
        <v>0</v>
      </c>
      <c r="BE109" s="135">
        <f>IF(List1!$M109="J",(1*List1!$F109+80)*List1!$G109,0)</f>
        <v>0</v>
      </c>
      <c r="BF109" s="135">
        <f>IF(List1!$M109="K",(1*List1!$F109+80)*List1!$G109,0)</f>
        <v>0</v>
      </c>
      <c r="BG109" s="135">
        <f>IF(List1!$M109="L",(1*List1!$F109+80)*List1!$G109,0)</f>
        <v>0</v>
      </c>
      <c r="BH109" s="136">
        <f>IF(List1!$M109="FL",(1*List1!$F109)*List1!$G109,0)</f>
        <v>0</v>
      </c>
      <c r="BI109" s="136">
        <f>IF(List1!$M109="FP",List1!$F109*List1!$G109,0)</f>
        <v>0</v>
      </c>
      <c r="BJ109" s="136">
        <f>IF(List1!$M109="DR",List1!$F109*List1!$G109,0)</f>
        <v>0</v>
      </c>
      <c r="BK109" s="136">
        <f>IF(List1!$M109="F",List1!$F109*List1!$G109,0)</f>
        <v>0</v>
      </c>
      <c r="BL109" s="139">
        <f>IF(List1!$N109="A",(1*List1!$F109+80)*List1!$G109,0)</f>
        <v>0</v>
      </c>
      <c r="BM109" s="139">
        <f>IF(List1!$N109="B",(1*List1!$F109+80)*List1!$G109,0)</f>
        <v>0</v>
      </c>
      <c r="BN109" s="139">
        <f>IF(List1!$N109="C",(1*List1!$F109+80)*List1!$G109,0)</f>
        <v>0</v>
      </c>
      <c r="BO109" s="139">
        <f>IF(List1!$N109="D",(1*List1!$F109+80)*List1!$G109,0)</f>
        <v>0</v>
      </c>
      <c r="BP109" s="139">
        <f>IF(List1!$N109="E",(1*List1!$F109+80)*List1!$G109,0)</f>
        <v>0</v>
      </c>
      <c r="BQ109" s="139">
        <f>IF(List1!$N109="G",(1*List1!$F109+80)*List1!$G109,0)</f>
        <v>0</v>
      </c>
      <c r="BR109" s="139">
        <f>IF(List1!$N109="J",(1*List1!$F109+80)*List1!$G109,0)</f>
        <v>0</v>
      </c>
      <c r="BS109" s="139">
        <f>IF(List1!$N109="K",(1*List1!$F109+80)*List1!$G109,0)</f>
        <v>0</v>
      </c>
      <c r="BT109" s="139">
        <f>IF(List1!$N109="L",(1*List1!$F109+80)*List1!$G109,0)</f>
        <v>0</v>
      </c>
      <c r="BU109" s="140">
        <f>IF(List1!$N109="FL",(1*List1!$F109)*List1!$G109,0)</f>
        <v>0</v>
      </c>
      <c r="BV109" s="123">
        <f>IF(List1!$N109="FP",List1!$F109*List1!$G109,0)</f>
        <v>0</v>
      </c>
      <c r="BW109" s="141">
        <f>IF(List1!$N109="DR",List1!$F109*List1!$G109,0)</f>
        <v>0</v>
      </c>
      <c r="BX109" s="122">
        <f>IF(List1!$N109="F",List1!$F109*List1!$G109,0)</f>
        <v>0</v>
      </c>
      <c r="BZ109" s="142">
        <f>((List1!$E109*List1!$F109)*List1!$G109)/1000000</f>
        <v>0</v>
      </c>
      <c r="CA109" s="143">
        <f>IF(List1!$J109=$D$40,1*BZ109,0)</f>
        <v>0</v>
      </c>
      <c r="CB109" s="143">
        <f>IF(List1!$J109=$D$41,1*BZ109,0)</f>
        <v>0</v>
      </c>
      <c r="CC109" s="143">
        <f>IF(List1!$J109=$D$42,1*BZ109,0)</f>
        <v>0</v>
      </c>
      <c r="CD109" s="143">
        <f>IF(List1!$J109=$D$43,1*BZ109,0)</f>
        <v>0</v>
      </c>
      <c r="CE109" s="143">
        <f>IF(List1!$J109=$D$44,1*BZ109,0)</f>
        <v>0</v>
      </c>
      <c r="CF109" s="126">
        <f>IF(List1!$J109=$D$45,1*BZ109,0)</f>
        <v>0</v>
      </c>
      <c r="CG109" s="143">
        <f>IF(List1!$J109=$D$46,1*BZ109,0)</f>
        <v>0</v>
      </c>
      <c r="CH109" s="143">
        <f>IF(List1!$J109=$D$47,1*BZ109,0)</f>
        <v>0</v>
      </c>
      <c r="CJ109" s="125">
        <f>IF(AH109&gt;0,1*List1!$G109,0)</f>
        <v>0</v>
      </c>
      <c r="CK109" s="115">
        <f>IF(AI109&gt;0,1*List1!$G109,0)</f>
        <v>0</v>
      </c>
      <c r="CL109" s="115">
        <f>IF(AJ109&gt;0,1*List1!$G109,0)</f>
        <v>0</v>
      </c>
      <c r="CM109" s="120">
        <f>IF(AK109&gt;0,1*List1!$G109,0)</f>
        <v>0</v>
      </c>
      <c r="CN109" s="24">
        <f>IF(AU109&gt;0,1*List1!$G109,0)</f>
        <v>0</v>
      </c>
      <c r="CO109" s="24">
        <f>IF(AV109&gt;0,1*List1!$G109,0)</f>
        <v>0</v>
      </c>
      <c r="CP109" s="24">
        <f>IF(AW109&gt;0,1*List1!$G109,0)</f>
        <v>0</v>
      </c>
      <c r="CQ109" s="24">
        <f>IF(AX109&gt;0,1*List1!$G109,0)</f>
        <v>0</v>
      </c>
      <c r="CR109" s="125">
        <f>IF(BH109&gt;0,1*List1!$G109,0)</f>
        <v>0</v>
      </c>
      <c r="CS109" s="115">
        <f>IF(BI109&gt;0,1*List1!$G109,0)</f>
        <v>0</v>
      </c>
      <c r="CT109" s="115">
        <f>IF(BJ109&gt;0,1*List1!$G109,0)</f>
        <v>0</v>
      </c>
      <c r="CU109" s="120">
        <f>IF(BK109&gt;0,1*List1!$G109,0)</f>
        <v>0</v>
      </c>
      <c r="CV109" s="24">
        <f>IF(BU109&gt;0,1*List1!$G109,0)</f>
        <v>0</v>
      </c>
      <c r="CW109" s="24">
        <f>IF(BV109&gt;0,1*List1!$G109,0)</f>
        <v>0</v>
      </c>
      <c r="CX109" s="24">
        <f>IF(BW109&gt;0,1*List1!$G109,0)</f>
        <v>0</v>
      </c>
      <c r="CY109" s="149">
        <f>IF(BX109&gt;0,1*List1!$G109,0)</f>
        <v>0</v>
      </c>
      <c r="CZ109" s="24"/>
    </row>
    <row r="110" spans="2:104" ht="19.5" customHeight="1" thickBot="1">
      <c r="B110" s="146">
        <v>55</v>
      </c>
      <c r="C110" s="226">
        <f t="shared" si="4"/>
        <v>0</v>
      </c>
      <c r="D110" s="179"/>
      <c r="E110" s="256"/>
      <c r="F110" s="256"/>
      <c r="G110" s="180"/>
      <c r="H110" s="181"/>
      <c r="I110" s="178"/>
      <c r="J110" s="175"/>
      <c r="K110" s="177"/>
      <c r="L110" s="177"/>
      <c r="M110" s="177"/>
      <c r="N110" s="177"/>
      <c r="O110" s="428">
        <v>0</v>
      </c>
      <c r="P110" s="469"/>
      <c r="Q110" s="470"/>
      <c r="R110" s="470"/>
      <c r="S110" s="470"/>
      <c r="T110" s="470"/>
      <c r="U110" s="470"/>
      <c r="V110" s="471"/>
      <c r="W110" s="13"/>
      <c r="X110" s="151"/>
      <c r="Y110" s="135">
        <f>IF(List1!$K110="A",(1*List1!$E110+80)*List1!$G110,0)</f>
        <v>0</v>
      </c>
      <c r="Z110" s="135">
        <f>IF(List1!$K110="B",(1*List1!$E110+80)*List1!$G110,0)</f>
        <v>0</v>
      </c>
      <c r="AA110" s="135">
        <f>IF(List1!$K110="C",(1*List1!$E110+80)*List1!$G110,0)</f>
        <v>0</v>
      </c>
      <c r="AB110" s="135">
        <f>IF(List1!$K110="D",(1*List1!$E110+80)*List1!$G110,0)</f>
        <v>0</v>
      </c>
      <c r="AC110" s="135">
        <f>IF(List1!$K110="E",(1*List1!$E110+70)*List1!$G110,0)</f>
        <v>0</v>
      </c>
      <c r="AD110" s="135">
        <f>IF(List1!$K110="G",(1*List1!$E110+80)*List1!$G110,0)</f>
        <v>0</v>
      </c>
      <c r="AE110" s="135">
        <f>IF(List1!$K110="J",(1*List1!$E110+80)*List1!$G110,0)</f>
        <v>0</v>
      </c>
      <c r="AF110" s="135">
        <f>IF(List1!$K110="K",(1*List1!$E110+80)*List1!$G110,0)</f>
        <v>0</v>
      </c>
      <c r="AG110" s="135">
        <f>IF(List1!$K110="L",(1*List1!$E110+80)*List1!$G110,0)</f>
        <v>0</v>
      </c>
      <c r="AH110" s="136">
        <f>IF(List1!$K110="FL",(1*List1!$E110)*List1!$G110,0)</f>
        <v>0</v>
      </c>
      <c r="AI110" s="136">
        <f>IF(List1!$K110="FP",List1!$E110*List1!$G110,0)</f>
        <v>0</v>
      </c>
      <c r="AJ110" s="136">
        <f>IF(List1!$K110="DR",List1!$E110*List1!$G110,0)</f>
        <v>0</v>
      </c>
      <c r="AK110" s="136">
        <f>IF(List1!$K110="F",List1!$E110*List1!$G110,0)</f>
        <v>0</v>
      </c>
      <c r="AL110" s="137">
        <f>IF(List1!$L110="A",(1*List1!$E110+80)*List1!$G110,0)</f>
        <v>0</v>
      </c>
      <c r="AM110" s="137">
        <f>IF(List1!$L110="B",(1*List1!$E110+80)*List1!$G110,0)</f>
        <v>0</v>
      </c>
      <c r="AN110" s="137">
        <f>IF(List1!$L110="C",(1*List1!$E110+80)*List1!$G110,0)</f>
        <v>0</v>
      </c>
      <c r="AO110" s="137">
        <f>IF(List1!$L110="D",(1*List1!$E110+80)*List1!$G110,0)</f>
        <v>0</v>
      </c>
      <c r="AP110" s="137">
        <f>IF(List1!$L110="E",(1*List1!$E110+80)*List1!$G110,0)</f>
        <v>0</v>
      </c>
      <c r="AQ110" s="137">
        <f>IF(List1!$L110="G",(1*List1!$E110+80)*List1!$G110,0)</f>
        <v>0</v>
      </c>
      <c r="AR110" s="137">
        <f>IF(List1!$L110="J",(1*List1!$E110+80)*List1!$G110,0)</f>
        <v>0</v>
      </c>
      <c r="AS110" s="137">
        <f>IF(List1!$L110="K",(1*List1!$E110+80)*List1!$G110,0)</f>
        <v>0</v>
      </c>
      <c r="AT110" s="137">
        <f>IF(List1!$L110="L",(1*List1!$E110+80)*List1!$G110,0)</f>
        <v>0</v>
      </c>
      <c r="AU110" s="138">
        <f>IF(List1!$L110="FL",(1*List1!$E110)*List1!$G110,0)</f>
        <v>0</v>
      </c>
      <c r="AV110" s="138">
        <f>IF(List1!$L110="FP",List1!$E110*List1!$G110,0)</f>
        <v>0</v>
      </c>
      <c r="AW110" s="138">
        <f>IF(List1!$L110="DR",List1!$E110*List1!$G110,0)</f>
        <v>0</v>
      </c>
      <c r="AX110" s="138">
        <f>IF(List1!$L110="F",List1!$E110*List1!$G110,0)</f>
        <v>0</v>
      </c>
      <c r="AY110" s="135">
        <f>IF(List1!$M110="A",(1*List1!$F110+80)*List1!$G110,0)</f>
        <v>0</v>
      </c>
      <c r="AZ110" s="135">
        <f>IF(List1!$M110="B",(1*List1!$F110+80)*List1!$G110,0)</f>
        <v>0</v>
      </c>
      <c r="BA110" s="135">
        <f>IF(List1!$M110="C",(1*List1!$F110+80)*List1!$G110,0)</f>
        <v>0</v>
      </c>
      <c r="BB110" s="135">
        <f>IF(List1!$M110="D",(1*List1!$F110+80)*List1!$G110,0)</f>
        <v>0</v>
      </c>
      <c r="BC110" s="135">
        <f>IF(List1!$M110="E",(1*List1!$F110+80)*List1!$G110,0)</f>
        <v>0</v>
      </c>
      <c r="BD110" s="135">
        <f>IF(List1!$M110="G",(1*List1!$F110+80)*List1!$G110,0)</f>
        <v>0</v>
      </c>
      <c r="BE110" s="135">
        <f>IF(List1!$M110="J",(1*List1!$F110+80)*List1!$G110,0)</f>
        <v>0</v>
      </c>
      <c r="BF110" s="135">
        <f>IF(List1!$M110="K",(1*List1!$F110+80)*List1!$G110,0)</f>
        <v>0</v>
      </c>
      <c r="BG110" s="135">
        <f>IF(List1!$M110="L",(1*List1!$F110+80)*List1!$G110,0)</f>
        <v>0</v>
      </c>
      <c r="BH110" s="136">
        <f>IF(List1!$M110="FL",(1*List1!$F110)*List1!$G110,0)</f>
        <v>0</v>
      </c>
      <c r="BI110" s="136">
        <f>IF(List1!$M110="FP",List1!$F110*List1!$G110,0)</f>
        <v>0</v>
      </c>
      <c r="BJ110" s="136">
        <f>IF(List1!$M110="DR",List1!$F110*List1!$G110,0)</f>
        <v>0</v>
      </c>
      <c r="BK110" s="136">
        <f>IF(List1!$M110="F",List1!$F110*List1!$G110,0)</f>
        <v>0</v>
      </c>
      <c r="BL110" s="139">
        <f>IF(List1!$N110="A",(1*List1!$F110+80)*List1!$G110,0)</f>
        <v>0</v>
      </c>
      <c r="BM110" s="139">
        <f>IF(List1!$N110="B",(1*List1!$F110+80)*List1!$G110,0)</f>
        <v>0</v>
      </c>
      <c r="BN110" s="139">
        <f>IF(List1!$N110="C",(1*List1!$F110+80)*List1!$G110,0)</f>
        <v>0</v>
      </c>
      <c r="BO110" s="139">
        <f>IF(List1!$N110="D",(1*List1!$F110+80)*List1!$G110,0)</f>
        <v>0</v>
      </c>
      <c r="BP110" s="139">
        <f>IF(List1!$N110="E",(1*List1!$F110+80)*List1!$G110,0)</f>
        <v>0</v>
      </c>
      <c r="BQ110" s="139">
        <f>IF(List1!$N110="G",(1*List1!$F110+80)*List1!$G110,0)</f>
        <v>0</v>
      </c>
      <c r="BR110" s="139">
        <f>IF(List1!$N110="J",(1*List1!$F110+80)*List1!$G110,0)</f>
        <v>0</v>
      </c>
      <c r="BS110" s="139">
        <f>IF(List1!$N110="K",(1*List1!$F110+80)*List1!$G110,0)</f>
        <v>0</v>
      </c>
      <c r="BT110" s="139">
        <f>IF(List1!$N110="L",(1*List1!$F110+80)*List1!$G110,0)</f>
        <v>0</v>
      </c>
      <c r="BU110" s="140">
        <f>IF(List1!$N110="FL",(1*List1!$F110)*List1!$G110,0)</f>
        <v>0</v>
      </c>
      <c r="BV110" s="123">
        <f>IF(List1!$N110="FP",List1!$F110*List1!$G110,0)</f>
        <v>0</v>
      </c>
      <c r="BW110" s="141">
        <f>IF(List1!$N110="DR",List1!$F110*List1!$G110,0)</f>
        <v>0</v>
      </c>
      <c r="BX110" s="122">
        <f>IF(List1!$N110="F",List1!$F110*List1!$G110,0)</f>
        <v>0</v>
      </c>
      <c r="BZ110" s="142">
        <f>((List1!$E110*List1!$F110)*List1!$G110)/1000000</f>
        <v>0</v>
      </c>
      <c r="CA110" s="143">
        <f>IF(List1!$J110=$D$40,1*BZ110,0)</f>
        <v>0</v>
      </c>
      <c r="CB110" s="143">
        <f>IF(List1!$J110=$D$41,1*BZ110,0)</f>
        <v>0</v>
      </c>
      <c r="CC110" s="143">
        <f>IF(List1!$J110=$D$42,1*BZ110,0)</f>
        <v>0</v>
      </c>
      <c r="CD110" s="143">
        <f>IF(List1!$J110=$D$43,1*BZ110,0)</f>
        <v>0</v>
      </c>
      <c r="CE110" s="143">
        <f>IF(List1!$J110=$D$44,1*BZ110,0)</f>
        <v>0</v>
      </c>
      <c r="CF110" s="126">
        <f>IF(List1!$J110=$D$45,1*BZ110,0)</f>
        <v>0</v>
      </c>
      <c r="CG110" s="143">
        <f>IF(List1!$J110=$D$46,1*BZ110,0)</f>
        <v>0</v>
      </c>
      <c r="CH110" s="143">
        <f>IF(List1!$J110=$D$47,1*BZ110,0)</f>
        <v>0</v>
      </c>
      <c r="CJ110" s="125">
        <f>IF(AH110&gt;0,1*List1!$G110,0)</f>
        <v>0</v>
      </c>
      <c r="CK110" s="115">
        <f>IF(AI110&gt;0,1*List1!$G110,0)</f>
        <v>0</v>
      </c>
      <c r="CL110" s="115">
        <f>IF(AJ110&gt;0,1*List1!$G110,0)</f>
        <v>0</v>
      </c>
      <c r="CM110" s="120">
        <f>IF(AK110&gt;0,1*List1!$G110,0)</f>
        <v>0</v>
      </c>
      <c r="CN110" s="24">
        <f>IF(AU110&gt;0,1*List1!$G110,0)</f>
        <v>0</v>
      </c>
      <c r="CO110" s="24">
        <f>IF(AV110&gt;0,1*List1!$G110,0)</f>
        <v>0</v>
      </c>
      <c r="CP110" s="24">
        <f>IF(AW110&gt;0,1*List1!$G110,0)</f>
        <v>0</v>
      </c>
      <c r="CQ110" s="24">
        <f>IF(AX110&gt;0,1*List1!$G110,0)</f>
        <v>0</v>
      </c>
      <c r="CR110" s="125">
        <f>IF(BH110&gt;0,1*List1!$G110,0)</f>
        <v>0</v>
      </c>
      <c r="CS110" s="115">
        <f>IF(BI110&gt;0,1*List1!$G110,0)</f>
        <v>0</v>
      </c>
      <c r="CT110" s="115">
        <f>IF(BJ110&gt;0,1*List1!$G110,0)</f>
        <v>0</v>
      </c>
      <c r="CU110" s="120">
        <f>IF(BK110&gt;0,1*List1!$G110,0)</f>
        <v>0</v>
      </c>
      <c r="CV110" s="24">
        <f>IF(BU110&gt;0,1*List1!$G110,0)</f>
        <v>0</v>
      </c>
      <c r="CW110" s="24">
        <f>IF(BV110&gt;0,1*List1!$G110,0)</f>
        <v>0</v>
      </c>
      <c r="CX110" s="24">
        <f>IF(BW110&gt;0,1*List1!$G110,0)</f>
        <v>0</v>
      </c>
      <c r="CY110" s="149">
        <f>IF(BX110&gt;0,1*List1!$G110,0)</f>
        <v>0</v>
      </c>
      <c r="CZ110" s="24"/>
    </row>
    <row r="111" spans="2:104" ht="19.5" customHeight="1" thickBot="1">
      <c r="B111" s="150">
        <v>56</v>
      </c>
      <c r="C111" s="226">
        <f t="shared" si="4"/>
        <v>0</v>
      </c>
      <c r="D111" s="179"/>
      <c r="E111" s="255"/>
      <c r="F111" s="255"/>
      <c r="G111" s="175"/>
      <c r="H111" s="181"/>
      <c r="I111" s="178"/>
      <c r="J111" s="175"/>
      <c r="K111" s="177"/>
      <c r="L111" s="177"/>
      <c r="M111" s="177"/>
      <c r="N111" s="177"/>
      <c r="O111" s="428">
        <v>0</v>
      </c>
      <c r="P111" s="469"/>
      <c r="Q111" s="470"/>
      <c r="R111" s="470"/>
      <c r="S111" s="470"/>
      <c r="T111" s="470"/>
      <c r="U111" s="470"/>
      <c r="V111" s="471"/>
      <c r="W111" s="13"/>
      <c r="X111" s="151"/>
      <c r="Y111" s="135">
        <f>IF(List1!$K111="A",(1*List1!$E111+80)*List1!$G111,0)</f>
        <v>0</v>
      </c>
      <c r="Z111" s="135">
        <f>IF(List1!$K111="B",(1*List1!$E111+80)*List1!$G111,0)</f>
        <v>0</v>
      </c>
      <c r="AA111" s="135">
        <f>IF(List1!$K111="C",(1*List1!$E111+80)*List1!$G111,0)</f>
        <v>0</v>
      </c>
      <c r="AB111" s="135">
        <f>IF(List1!$K111="D",(1*List1!$E111+80)*List1!$G111,0)</f>
        <v>0</v>
      </c>
      <c r="AC111" s="135">
        <f>IF(List1!$K111="E",(1*List1!$E111+70)*List1!$G111,0)</f>
        <v>0</v>
      </c>
      <c r="AD111" s="135">
        <f>IF(List1!$K111="G",(1*List1!$E111+80)*List1!$G111,0)</f>
        <v>0</v>
      </c>
      <c r="AE111" s="135">
        <f>IF(List1!$K111="J",(1*List1!$E111+80)*List1!$G111,0)</f>
        <v>0</v>
      </c>
      <c r="AF111" s="135">
        <f>IF(List1!$K111="K",(1*List1!$E111+80)*List1!$G111,0)</f>
        <v>0</v>
      </c>
      <c r="AG111" s="135">
        <f>IF(List1!$K111="L",(1*List1!$E111+80)*List1!$G111,0)</f>
        <v>0</v>
      </c>
      <c r="AH111" s="136">
        <f>IF(List1!$K111="FL",(1*List1!$E111)*List1!$G111,0)</f>
        <v>0</v>
      </c>
      <c r="AI111" s="136">
        <f>IF(List1!$K111="FP",List1!$E111*List1!$G111,0)</f>
        <v>0</v>
      </c>
      <c r="AJ111" s="136">
        <f>IF(List1!$K111="DR",List1!$E111*List1!$G111,0)</f>
        <v>0</v>
      </c>
      <c r="AK111" s="136">
        <f>IF(List1!$K111="F",List1!$E111*List1!$G111,0)</f>
        <v>0</v>
      </c>
      <c r="AL111" s="137">
        <f>IF(List1!$L111="A",(1*List1!$E111+80)*List1!$G111,0)</f>
        <v>0</v>
      </c>
      <c r="AM111" s="137">
        <f>IF(List1!$L111="B",(1*List1!$E111+80)*List1!$G111,0)</f>
        <v>0</v>
      </c>
      <c r="AN111" s="137">
        <f>IF(List1!$L111="C",(1*List1!$E111+80)*List1!$G111,0)</f>
        <v>0</v>
      </c>
      <c r="AO111" s="137">
        <f>IF(List1!$L111="D",(1*List1!$E111+80)*List1!$G111,0)</f>
        <v>0</v>
      </c>
      <c r="AP111" s="137">
        <f>IF(List1!$L111="E",(1*List1!$E111+80)*List1!$G111,0)</f>
        <v>0</v>
      </c>
      <c r="AQ111" s="137">
        <f>IF(List1!$L111="G",(1*List1!$E111+80)*List1!$G111,0)</f>
        <v>0</v>
      </c>
      <c r="AR111" s="137">
        <f>IF(List1!$L111="J",(1*List1!$E111+80)*List1!$G111,0)</f>
        <v>0</v>
      </c>
      <c r="AS111" s="137">
        <f>IF(List1!$L111="K",(1*List1!$E111+80)*List1!$G111,0)</f>
        <v>0</v>
      </c>
      <c r="AT111" s="137">
        <f>IF(List1!$L111="L",(1*List1!$E111+80)*List1!$G111,0)</f>
        <v>0</v>
      </c>
      <c r="AU111" s="138">
        <f>IF(List1!$L111="FL",(1*List1!$E111)*List1!$G111,0)</f>
        <v>0</v>
      </c>
      <c r="AV111" s="138">
        <f>IF(List1!$L111="FP",List1!$E111*List1!$G111,0)</f>
        <v>0</v>
      </c>
      <c r="AW111" s="138">
        <f>IF(List1!$L111="DR",List1!$E111*List1!$G111,0)</f>
        <v>0</v>
      </c>
      <c r="AX111" s="138">
        <f>IF(List1!$L111="F",List1!$E111*List1!$G111,0)</f>
        <v>0</v>
      </c>
      <c r="AY111" s="135">
        <f>IF(List1!$M111="A",(1*List1!$F111+80)*List1!$G111,0)</f>
        <v>0</v>
      </c>
      <c r="AZ111" s="135">
        <f>IF(List1!$M111="B",(1*List1!$F111+80)*List1!$G111,0)</f>
        <v>0</v>
      </c>
      <c r="BA111" s="135">
        <f>IF(List1!$M111="C",(1*List1!$F111+80)*List1!$G111,0)</f>
        <v>0</v>
      </c>
      <c r="BB111" s="135">
        <f>IF(List1!$M111="D",(1*List1!$F111+80)*List1!$G111,0)</f>
        <v>0</v>
      </c>
      <c r="BC111" s="135">
        <f>IF(List1!$M111="E",(1*List1!$F111+80)*List1!$G111,0)</f>
        <v>0</v>
      </c>
      <c r="BD111" s="135">
        <f>IF(List1!$M111="G",(1*List1!$F111+80)*List1!$G111,0)</f>
        <v>0</v>
      </c>
      <c r="BE111" s="135">
        <f>IF(List1!$M111="J",(1*List1!$F111+80)*List1!$G111,0)</f>
        <v>0</v>
      </c>
      <c r="BF111" s="135">
        <f>IF(List1!$M111="K",(1*List1!$F111+80)*List1!$G111,0)</f>
        <v>0</v>
      </c>
      <c r="BG111" s="135">
        <f>IF(List1!$M111="L",(1*List1!$F111+80)*List1!$G111,0)</f>
        <v>0</v>
      </c>
      <c r="BH111" s="136">
        <f>IF(List1!$M111="FL",(1*List1!$F111)*List1!$G111,0)</f>
        <v>0</v>
      </c>
      <c r="BI111" s="136">
        <f>IF(List1!$M111="FP",List1!$F111*List1!$G111,0)</f>
        <v>0</v>
      </c>
      <c r="BJ111" s="136">
        <f>IF(List1!$M111="DR",List1!$F111*List1!$G111,0)</f>
        <v>0</v>
      </c>
      <c r="BK111" s="136">
        <f>IF(List1!$M111="F",List1!$F111*List1!$G111,0)</f>
        <v>0</v>
      </c>
      <c r="BL111" s="139">
        <f>IF(List1!$N111="A",(1*List1!$F111+80)*List1!$G111,0)</f>
        <v>0</v>
      </c>
      <c r="BM111" s="139">
        <f>IF(List1!$N111="B",(1*List1!$F111+80)*List1!$G111,0)</f>
        <v>0</v>
      </c>
      <c r="BN111" s="139">
        <f>IF(List1!$N111="C",(1*List1!$F111+80)*List1!$G111,0)</f>
        <v>0</v>
      </c>
      <c r="BO111" s="139">
        <f>IF(List1!$N111="D",(1*List1!$F111+80)*List1!$G111,0)</f>
        <v>0</v>
      </c>
      <c r="BP111" s="139">
        <f>IF(List1!$N111="E",(1*List1!$F111+80)*List1!$G111,0)</f>
        <v>0</v>
      </c>
      <c r="BQ111" s="139">
        <f>IF(List1!$N111="G",(1*List1!$F111+80)*List1!$G111,0)</f>
        <v>0</v>
      </c>
      <c r="BR111" s="139">
        <f>IF(List1!$N111="J",(1*List1!$F111+80)*List1!$G111,0)</f>
        <v>0</v>
      </c>
      <c r="BS111" s="139">
        <f>IF(List1!$N111="K",(1*List1!$F111+80)*List1!$G111,0)</f>
        <v>0</v>
      </c>
      <c r="BT111" s="139">
        <f>IF(List1!$N111="L",(1*List1!$F111+80)*List1!$G111,0)</f>
        <v>0</v>
      </c>
      <c r="BU111" s="140">
        <f>IF(List1!$N111="FL",(1*List1!$F111)*List1!$G111,0)</f>
        <v>0</v>
      </c>
      <c r="BV111" s="123">
        <f>IF(List1!$N111="FP",List1!$F111*List1!$G111,0)</f>
        <v>0</v>
      </c>
      <c r="BW111" s="141">
        <f>IF(List1!$N111="DR",List1!$F111*List1!$G111,0)</f>
        <v>0</v>
      </c>
      <c r="BX111" s="122">
        <f>IF(List1!$N111="F",List1!$F111*List1!$G111,0)</f>
        <v>0</v>
      </c>
      <c r="BZ111" s="142">
        <f>((List1!$E111*List1!$F111)*List1!$G111)/1000000</f>
        <v>0</v>
      </c>
      <c r="CA111" s="143">
        <f>IF(List1!$J111=$D$40,1*BZ111,0)</f>
        <v>0</v>
      </c>
      <c r="CB111" s="143">
        <f>IF(List1!$J111=$D$41,1*BZ111,0)</f>
        <v>0</v>
      </c>
      <c r="CC111" s="143">
        <f>IF(List1!$J111=$D$42,1*BZ111,0)</f>
        <v>0</v>
      </c>
      <c r="CD111" s="143">
        <f>IF(List1!$J111=$D$43,1*BZ111,0)</f>
        <v>0</v>
      </c>
      <c r="CE111" s="143">
        <f>IF(List1!$J111=$D$44,1*BZ111,0)</f>
        <v>0</v>
      </c>
      <c r="CF111" s="126">
        <f>IF(List1!$J111=$D$45,1*BZ111,0)</f>
        <v>0</v>
      </c>
      <c r="CG111" s="143">
        <f>IF(List1!$J111=$D$46,1*BZ111,0)</f>
        <v>0</v>
      </c>
      <c r="CH111" s="143">
        <f>IF(List1!$J111=$D$47,1*BZ111,0)</f>
        <v>0</v>
      </c>
      <c r="CJ111" s="125">
        <f>IF(AH111&gt;0,1*List1!$G111,0)</f>
        <v>0</v>
      </c>
      <c r="CK111" s="115">
        <f>IF(AI111&gt;0,1*List1!$G111,0)</f>
        <v>0</v>
      </c>
      <c r="CL111" s="115">
        <f>IF(AJ111&gt;0,1*List1!$G111,0)</f>
        <v>0</v>
      </c>
      <c r="CM111" s="120">
        <f>IF(AK111&gt;0,1*List1!$G111,0)</f>
        <v>0</v>
      </c>
      <c r="CN111" s="24">
        <f>IF(AU111&gt;0,1*List1!$G111,0)</f>
        <v>0</v>
      </c>
      <c r="CO111" s="24">
        <f>IF(AV111&gt;0,1*List1!$G111,0)</f>
        <v>0</v>
      </c>
      <c r="CP111" s="24">
        <f>IF(AW111&gt;0,1*List1!$G111,0)</f>
        <v>0</v>
      </c>
      <c r="CQ111" s="24">
        <f>IF(AX111&gt;0,1*List1!$G111,0)</f>
        <v>0</v>
      </c>
      <c r="CR111" s="125">
        <f>IF(BH111&gt;0,1*List1!$G111,0)</f>
        <v>0</v>
      </c>
      <c r="CS111" s="115">
        <f>IF(BI111&gt;0,1*List1!$G111,0)</f>
        <v>0</v>
      </c>
      <c r="CT111" s="115">
        <f>IF(BJ111&gt;0,1*List1!$G111,0)</f>
        <v>0</v>
      </c>
      <c r="CU111" s="120">
        <f>IF(BK111&gt;0,1*List1!$G111,0)</f>
        <v>0</v>
      </c>
      <c r="CV111" s="24">
        <f>IF(BU111&gt;0,1*List1!$G111,0)</f>
        <v>0</v>
      </c>
      <c r="CW111" s="24">
        <f>IF(BV111&gt;0,1*List1!$G111,0)</f>
        <v>0</v>
      </c>
      <c r="CX111" s="24">
        <f>IF(BW111&gt;0,1*List1!$G111,0)</f>
        <v>0</v>
      </c>
      <c r="CY111" s="149">
        <f>IF(BX111&gt;0,1*List1!$G111,0)</f>
        <v>0</v>
      </c>
      <c r="CZ111" s="24"/>
    </row>
    <row r="112" spans="2:104" ht="19.5" customHeight="1" thickBot="1">
      <c r="B112" s="150">
        <v>57</v>
      </c>
      <c r="C112" s="226">
        <f t="shared" si="4"/>
        <v>0</v>
      </c>
      <c r="D112" s="179"/>
      <c r="E112" s="256"/>
      <c r="F112" s="256"/>
      <c r="G112" s="180"/>
      <c r="H112" s="181"/>
      <c r="I112" s="178"/>
      <c r="J112" s="175"/>
      <c r="K112" s="177"/>
      <c r="L112" s="177"/>
      <c r="M112" s="177"/>
      <c r="N112" s="177"/>
      <c r="O112" s="428">
        <v>0</v>
      </c>
      <c r="P112" s="469"/>
      <c r="Q112" s="470"/>
      <c r="R112" s="470"/>
      <c r="S112" s="470"/>
      <c r="T112" s="470"/>
      <c r="U112" s="470"/>
      <c r="V112" s="471"/>
      <c r="W112" s="13"/>
      <c r="X112" s="151"/>
      <c r="Y112" s="135">
        <f>IF(List1!$K112="A",(1*List1!$E112+80)*List1!$G112,0)</f>
        <v>0</v>
      </c>
      <c r="Z112" s="135">
        <f>IF(List1!$K112="B",(1*List1!$E112+80)*List1!$G112,0)</f>
        <v>0</v>
      </c>
      <c r="AA112" s="135">
        <f>IF(List1!$K112="C",(1*List1!$E112+80)*List1!$G112,0)</f>
        <v>0</v>
      </c>
      <c r="AB112" s="135">
        <f>IF(List1!$K112="D",(1*List1!$E112+80)*List1!$G112,0)</f>
        <v>0</v>
      </c>
      <c r="AC112" s="135">
        <f>IF(List1!$K112="E",(1*List1!$E112+70)*List1!$G112,0)</f>
        <v>0</v>
      </c>
      <c r="AD112" s="135">
        <f>IF(List1!$K112="G",(1*List1!$E112+80)*List1!$G112,0)</f>
        <v>0</v>
      </c>
      <c r="AE112" s="135">
        <f>IF(List1!$K112="J",(1*List1!$E112+80)*List1!$G112,0)</f>
        <v>0</v>
      </c>
      <c r="AF112" s="135">
        <f>IF(List1!$K112="K",(1*List1!$E112+80)*List1!$G112,0)</f>
        <v>0</v>
      </c>
      <c r="AG112" s="135">
        <f>IF(List1!$K112="L",(1*List1!$E112+80)*List1!$G112,0)</f>
        <v>0</v>
      </c>
      <c r="AH112" s="136">
        <f>IF(List1!$K112="FL",(1*List1!$E112)*List1!$G112,0)</f>
        <v>0</v>
      </c>
      <c r="AI112" s="136">
        <f>IF(List1!$K112="FP",List1!$E112*List1!$G112,0)</f>
        <v>0</v>
      </c>
      <c r="AJ112" s="136">
        <f>IF(List1!$K112="DR",List1!$E112*List1!$G112,0)</f>
        <v>0</v>
      </c>
      <c r="AK112" s="136">
        <f>IF(List1!$K112="F",List1!$E112*List1!$G112,0)</f>
        <v>0</v>
      </c>
      <c r="AL112" s="137">
        <f>IF(List1!$L112="A",(1*List1!$E112+80)*List1!$G112,0)</f>
        <v>0</v>
      </c>
      <c r="AM112" s="137">
        <f>IF(List1!$L112="B",(1*List1!$E112+80)*List1!$G112,0)</f>
        <v>0</v>
      </c>
      <c r="AN112" s="137">
        <f>IF(List1!$L112="C",(1*List1!$E112+80)*List1!$G112,0)</f>
        <v>0</v>
      </c>
      <c r="AO112" s="137">
        <f>IF(List1!$L112="D",(1*List1!$E112+80)*List1!$G112,0)</f>
        <v>0</v>
      </c>
      <c r="AP112" s="137">
        <f>IF(List1!$L112="E",(1*List1!$E112+80)*List1!$G112,0)</f>
        <v>0</v>
      </c>
      <c r="AQ112" s="137">
        <f>IF(List1!$L112="G",(1*List1!$E112+80)*List1!$G112,0)</f>
        <v>0</v>
      </c>
      <c r="AR112" s="137">
        <f>IF(List1!$L112="J",(1*List1!$E112+80)*List1!$G112,0)</f>
        <v>0</v>
      </c>
      <c r="AS112" s="137">
        <f>IF(List1!$L112="K",(1*List1!$E112+80)*List1!$G112,0)</f>
        <v>0</v>
      </c>
      <c r="AT112" s="137">
        <f>IF(List1!$L112="L",(1*List1!$E112+80)*List1!$G112,0)</f>
        <v>0</v>
      </c>
      <c r="AU112" s="138">
        <f>IF(List1!$L112="FL",(1*List1!$E112)*List1!$G112,0)</f>
        <v>0</v>
      </c>
      <c r="AV112" s="138">
        <f>IF(List1!$L112="FP",List1!$E112*List1!$G112,0)</f>
        <v>0</v>
      </c>
      <c r="AW112" s="138">
        <f>IF(List1!$L112="DR",List1!$E112*List1!$G112,0)</f>
        <v>0</v>
      </c>
      <c r="AX112" s="138">
        <f>IF(List1!$L112="F",List1!$E112*List1!$G112,0)</f>
        <v>0</v>
      </c>
      <c r="AY112" s="135">
        <f>IF(List1!$M112="A",(1*List1!$F112+80)*List1!$G112,0)</f>
        <v>0</v>
      </c>
      <c r="AZ112" s="135">
        <f>IF(List1!$M112="B",(1*List1!$F112+80)*List1!$G112,0)</f>
        <v>0</v>
      </c>
      <c r="BA112" s="135">
        <f>IF(List1!$M112="C",(1*List1!$F112+80)*List1!$G112,0)</f>
        <v>0</v>
      </c>
      <c r="BB112" s="135">
        <f>IF(List1!$M112="D",(1*List1!$F112+80)*List1!$G112,0)</f>
        <v>0</v>
      </c>
      <c r="BC112" s="135">
        <f>IF(List1!$M112="E",(1*List1!$F112+80)*List1!$G112,0)</f>
        <v>0</v>
      </c>
      <c r="BD112" s="135">
        <f>IF(List1!$M112="G",(1*List1!$F112+80)*List1!$G112,0)</f>
        <v>0</v>
      </c>
      <c r="BE112" s="135">
        <f>IF(List1!$M112="J",(1*List1!$F112+80)*List1!$G112,0)</f>
        <v>0</v>
      </c>
      <c r="BF112" s="135">
        <f>IF(List1!$M112="K",(1*List1!$F112+80)*List1!$G112,0)</f>
        <v>0</v>
      </c>
      <c r="BG112" s="135">
        <f>IF(List1!$M112="L",(1*List1!$F112+80)*List1!$G112,0)</f>
        <v>0</v>
      </c>
      <c r="BH112" s="136">
        <f>IF(List1!$M112="FL",(1*List1!$F112)*List1!$G112,0)</f>
        <v>0</v>
      </c>
      <c r="BI112" s="136">
        <f>IF(List1!$M112="FP",List1!$F112*List1!$G112,0)</f>
        <v>0</v>
      </c>
      <c r="BJ112" s="136">
        <f>IF(List1!$M112="DR",List1!$F112*List1!$G112,0)</f>
        <v>0</v>
      </c>
      <c r="BK112" s="136">
        <f>IF(List1!$M112="F",List1!$F112*List1!$G112,0)</f>
        <v>0</v>
      </c>
      <c r="BL112" s="139">
        <f>IF(List1!$N112="A",(1*List1!$F112+80)*List1!$G112,0)</f>
        <v>0</v>
      </c>
      <c r="BM112" s="139">
        <f>IF(List1!$N112="B",(1*List1!$F112+80)*List1!$G112,0)</f>
        <v>0</v>
      </c>
      <c r="BN112" s="139">
        <f>IF(List1!$N112="C",(1*List1!$F112+80)*List1!$G112,0)</f>
        <v>0</v>
      </c>
      <c r="BO112" s="139">
        <f>IF(List1!$N112="D",(1*List1!$F112+80)*List1!$G112,0)</f>
        <v>0</v>
      </c>
      <c r="BP112" s="139">
        <f>IF(List1!$N112="E",(1*List1!$F112+80)*List1!$G112,0)</f>
        <v>0</v>
      </c>
      <c r="BQ112" s="139">
        <f>IF(List1!$N112="G",(1*List1!$F112+80)*List1!$G112,0)</f>
        <v>0</v>
      </c>
      <c r="BR112" s="139">
        <f>IF(List1!$N112="J",(1*List1!$F112+80)*List1!$G112,0)</f>
        <v>0</v>
      </c>
      <c r="BS112" s="139">
        <f>IF(List1!$N112="K",(1*List1!$F112+80)*List1!$G112,0)</f>
        <v>0</v>
      </c>
      <c r="BT112" s="139">
        <f>IF(List1!$N112="L",(1*List1!$F112+80)*List1!$G112,0)</f>
        <v>0</v>
      </c>
      <c r="BU112" s="140">
        <f>IF(List1!$N112="FL",(1*List1!$F112)*List1!$G112,0)</f>
        <v>0</v>
      </c>
      <c r="BV112" s="123">
        <f>IF(List1!$N112="FP",List1!$F112*List1!$G112,0)</f>
        <v>0</v>
      </c>
      <c r="BW112" s="141">
        <f>IF(List1!$N112="DR",List1!$F112*List1!$G112,0)</f>
        <v>0</v>
      </c>
      <c r="BX112" s="122">
        <f>IF(List1!$N112="F",List1!$F112*List1!$G112,0)</f>
        <v>0</v>
      </c>
      <c r="BZ112" s="142">
        <f>((List1!$E112*List1!$F112)*List1!$G112)/1000000</f>
        <v>0</v>
      </c>
      <c r="CA112" s="143">
        <f>IF(List1!$J112=$D$40,1*BZ112,0)</f>
        <v>0</v>
      </c>
      <c r="CB112" s="143">
        <f>IF(List1!$J112=$D$41,1*BZ112,0)</f>
        <v>0</v>
      </c>
      <c r="CC112" s="143">
        <f>IF(List1!$J112=$D$42,1*BZ112,0)</f>
        <v>0</v>
      </c>
      <c r="CD112" s="143">
        <f>IF(List1!$J112=$D$43,1*BZ112,0)</f>
        <v>0</v>
      </c>
      <c r="CE112" s="143">
        <f>IF(List1!$J112=$D$44,1*BZ112,0)</f>
        <v>0</v>
      </c>
      <c r="CF112" s="126">
        <f>IF(List1!$J112=$D$45,1*BZ112,0)</f>
        <v>0</v>
      </c>
      <c r="CG112" s="143">
        <f>IF(List1!$J112=$D$46,1*BZ112,0)</f>
        <v>0</v>
      </c>
      <c r="CH112" s="143">
        <f>IF(List1!$J112=$D$47,1*BZ112,0)</f>
        <v>0</v>
      </c>
      <c r="CJ112" s="125">
        <f>IF(AH112&gt;0,1*List1!$G112,0)</f>
        <v>0</v>
      </c>
      <c r="CK112" s="115">
        <f>IF(AI112&gt;0,1*List1!$G112,0)</f>
        <v>0</v>
      </c>
      <c r="CL112" s="115">
        <f>IF(AJ112&gt;0,1*List1!$G112,0)</f>
        <v>0</v>
      </c>
      <c r="CM112" s="120">
        <f>IF(AK112&gt;0,1*List1!$G112,0)</f>
        <v>0</v>
      </c>
      <c r="CN112" s="24">
        <f>IF(AU112&gt;0,1*List1!$G112,0)</f>
        <v>0</v>
      </c>
      <c r="CO112" s="24">
        <f>IF(AV112&gt;0,1*List1!$G112,0)</f>
        <v>0</v>
      </c>
      <c r="CP112" s="24">
        <f>IF(AW112&gt;0,1*List1!$G112,0)</f>
        <v>0</v>
      </c>
      <c r="CQ112" s="24">
        <f>IF(AX112&gt;0,1*List1!$G112,0)</f>
        <v>0</v>
      </c>
      <c r="CR112" s="125">
        <f>IF(BH112&gt;0,1*List1!$G112,0)</f>
        <v>0</v>
      </c>
      <c r="CS112" s="115">
        <f>IF(BI112&gt;0,1*List1!$G112,0)</f>
        <v>0</v>
      </c>
      <c r="CT112" s="115">
        <f>IF(BJ112&gt;0,1*List1!$G112,0)</f>
        <v>0</v>
      </c>
      <c r="CU112" s="120">
        <f>IF(BK112&gt;0,1*List1!$G112,0)</f>
        <v>0</v>
      </c>
      <c r="CV112" s="24">
        <f>IF(BU112&gt;0,1*List1!$G112,0)</f>
        <v>0</v>
      </c>
      <c r="CW112" s="24">
        <f>IF(BV112&gt;0,1*List1!$G112,0)</f>
        <v>0</v>
      </c>
      <c r="CX112" s="24">
        <f>IF(BW112&gt;0,1*List1!$G112,0)</f>
        <v>0</v>
      </c>
      <c r="CY112" s="149">
        <f>IF(BX112&gt;0,1*List1!$G112,0)</f>
        <v>0</v>
      </c>
      <c r="CZ112" s="24"/>
    </row>
    <row r="113" spans="2:104" ht="19.5" customHeight="1" thickBot="1">
      <c r="B113" s="146">
        <v>58</v>
      </c>
      <c r="C113" s="226">
        <f t="shared" si="4"/>
        <v>0</v>
      </c>
      <c r="D113" s="179"/>
      <c r="E113" s="255"/>
      <c r="F113" s="255"/>
      <c r="G113" s="175"/>
      <c r="H113" s="181"/>
      <c r="I113" s="178"/>
      <c r="J113" s="175"/>
      <c r="K113" s="177"/>
      <c r="L113" s="177"/>
      <c r="M113" s="177"/>
      <c r="N113" s="177"/>
      <c r="O113" s="428">
        <v>0</v>
      </c>
      <c r="P113" s="469"/>
      <c r="Q113" s="470"/>
      <c r="R113" s="470"/>
      <c r="S113" s="470"/>
      <c r="T113" s="470"/>
      <c r="U113" s="470"/>
      <c r="V113" s="471"/>
      <c r="W113" s="13"/>
      <c r="X113" s="151"/>
      <c r="Y113" s="135">
        <f>IF(List1!$K113="A",(1*List1!$E113+80)*List1!$G113,0)</f>
        <v>0</v>
      </c>
      <c r="Z113" s="135">
        <f>IF(List1!$K113="B",(1*List1!$E113+80)*List1!$G113,0)</f>
        <v>0</v>
      </c>
      <c r="AA113" s="135">
        <f>IF(List1!$K113="C",(1*List1!$E113+80)*List1!$G113,0)</f>
        <v>0</v>
      </c>
      <c r="AB113" s="135">
        <f>IF(List1!$K113="D",(1*List1!$E113+80)*List1!$G113,0)</f>
        <v>0</v>
      </c>
      <c r="AC113" s="135">
        <f>IF(List1!$K113="E",(1*List1!$E113+70)*List1!$G113,0)</f>
        <v>0</v>
      </c>
      <c r="AD113" s="135">
        <f>IF(List1!$K113="G",(1*List1!$E113+80)*List1!$G113,0)</f>
        <v>0</v>
      </c>
      <c r="AE113" s="135">
        <f>IF(List1!$K113="J",(1*List1!$E113+80)*List1!$G113,0)</f>
        <v>0</v>
      </c>
      <c r="AF113" s="135">
        <f>IF(List1!$K113="K",(1*List1!$E113+80)*List1!$G113,0)</f>
        <v>0</v>
      </c>
      <c r="AG113" s="135">
        <f>IF(List1!$K113="L",(1*List1!$E113+80)*List1!$G113,0)</f>
        <v>0</v>
      </c>
      <c r="AH113" s="136">
        <f>IF(List1!$K113="FL",(1*List1!$E113)*List1!$G113,0)</f>
        <v>0</v>
      </c>
      <c r="AI113" s="136">
        <f>IF(List1!$K113="FP",List1!$E113*List1!$G113,0)</f>
        <v>0</v>
      </c>
      <c r="AJ113" s="136">
        <f>IF(List1!$K113="DR",List1!$E113*List1!$G113,0)</f>
        <v>0</v>
      </c>
      <c r="AK113" s="136">
        <f>IF(List1!$K113="F",List1!$E113*List1!$G113,0)</f>
        <v>0</v>
      </c>
      <c r="AL113" s="137">
        <f>IF(List1!$L113="A",(1*List1!$E113+80)*List1!$G113,0)</f>
        <v>0</v>
      </c>
      <c r="AM113" s="137">
        <f>IF(List1!$L113="B",(1*List1!$E113+80)*List1!$G113,0)</f>
        <v>0</v>
      </c>
      <c r="AN113" s="137">
        <f>IF(List1!$L113="C",(1*List1!$E113+80)*List1!$G113,0)</f>
        <v>0</v>
      </c>
      <c r="AO113" s="137">
        <f>IF(List1!$L113="D",(1*List1!$E113+80)*List1!$G113,0)</f>
        <v>0</v>
      </c>
      <c r="AP113" s="137">
        <f>IF(List1!$L113="E",(1*List1!$E113+80)*List1!$G113,0)</f>
        <v>0</v>
      </c>
      <c r="AQ113" s="137">
        <f>IF(List1!$L113="G",(1*List1!$E113+80)*List1!$G113,0)</f>
        <v>0</v>
      </c>
      <c r="AR113" s="137">
        <f>IF(List1!$L113="J",(1*List1!$E113+80)*List1!$G113,0)</f>
        <v>0</v>
      </c>
      <c r="AS113" s="137">
        <f>IF(List1!$L113="K",(1*List1!$E113+80)*List1!$G113,0)</f>
        <v>0</v>
      </c>
      <c r="AT113" s="137">
        <f>IF(List1!$L113="L",(1*List1!$E113+80)*List1!$G113,0)</f>
        <v>0</v>
      </c>
      <c r="AU113" s="138">
        <f>IF(List1!$L113="FL",(1*List1!$E113)*List1!$G113,0)</f>
        <v>0</v>
      </c>
      <c r="AV113" s="138">
        <f>IF(List1!$L113="FP",List1!$E113*List1!$G113,0)</f>
        <v>0</v>
      </c>
      <c r="AW113" s="138">
        <f>IF(List1!$L113="DR",List1!$E113*List1!$G113,0)</f>
        <v>0</v>
      </c>
      <c r="AX113" s="138">
        <f>IF(List1!$L113="F",List1!$E113*List1!$G113,0)</f>
        <v>0</v>
      </c>
      <c r="AY113" s="135">
        <f>IF(List1!$M113="A",(1*List1!$F113+80)*List1!$G113,0)</f>
        <v>0</v>
      </c>
      <c r="AZ113" s="135">
        <f>IF(List1!$M113="B",(1*List1!$F113+80)*List1!$G113,0)</f>
        <v>0</v>
      </c>
      <c r="BA113" s="135">
        <f>IF(List1!$M113="C",(1*List1!$F113+80)*List1!$G113,0)</f>
        <v>0</v>
      </c>
      <c r="BB113" s="135">
        <f>IF(List1!$M113="D",(1*List1!$F113+80)*List1!$G113,0)</f>
        <v>0</v>
      </c>
      <c r="BC113" s="135">
        <f>IF(List1!$M113="E",(1*List1!$F113+80)*List1!$G113,0)</f>
        <v>0</v>
      </c>
      <c r="BD113" s="135">
        <f>IF(List1!$M113="G",(1*List1!$F113+80)*List1!$G113,0)</f>
        <v>0</v>
      </c>
      <c r="BE113" s="135">
        <f>IF(List1!$M113="J",(1*List1!$F113+80)*List1!$G113,0)</f>
        <v>0</v>
      </c>
      <c r="BF113" s="135">
        <f>IF(List1!$M113="K",(1*List1!$F113+80)*List1!$G113,0)</f>
        <v>0</v>
      </c>
      <c r="BG113" s="135">
        <f>IF(List1!$M113="L",(1*List1!$F113+80)*List1!$G113,0)</f>
        <v>0</v>
      </c>
      <c r="BH113" s="136">
        <f>IF(List1!$M113="FL",(1*List1!$F113)*List1!$G113,0)</f>
        <v>0</v>
      </c>
      <c r="BI113" s="136">
        <f>IF(List1!$M113="FP",List1!$F113*List1!$G113,0)</f>
        <v>0</v>
      </c>
      <c r="BJ113" s="136">
        <f>IF(List1!$M113="DR",List1!$F113*List1!$G113,0)</f>
        <v>0</v>
      </c>
      <c r="BK113" s="136">
        <f>IF(List1!$M113="F",List1!$F113*List1!$G113,0)</f>
        <v>0</v>
      </c>
      <c r="BL113" s="139">
        <f>IF(List1!$N113="A",(1*List1!$F113+80)*List1!$G113,0)</f>
        <v>0</v>
      </c>
      <c r="BM113" s="139">
        <f>IF(List1!$N113="B",(1*List1!$F113+80)*List1!$G113,0)</f>
        <v>0</v>
      </c>
      <c r="BN113" s="139">
        <f>IF(List1!$N113="C",(1*List1!$F113+80)*List1!$G113,0)</f>
        <v>0</v>
      </c>
      <c r="BO113" s="139">
        <f>IF(List1!$N113="D",(1*List1!$F113+80)*List1!$G113,0)</f>
        <v>0</v>
      </c>
      <c r="BP113" s="139">
        <f>IF(List1!$N113="E",(1*List1!$F113+80)*List1!$G113,0)</f>
        <v>0</v>
      </c>
      <c r="BQ113" s="139">
        <f>IF(List1!$N113="G",(1*List1!$F113+80)*List1!$G113,0)</f>
        <v>0</v>
      </c>
      <c r="BR113" s="139">
        <f>IF(List1!$N113="J",(1*List1!$F113+80)*List1!$G113,0)</f>
        <v>0</v>
      </c>
      <c r="BS113" s="139">
        <f>IF(List1!$N113="K",(1*List1!$F113+80)*List1!$G113,0)</f>
        <v>0</v>
      </c>
      <c r="BT113" s="139">
        <f>IF(List1!$N113="L",(1*List1!$F113+80)*List1!$G113,0)</f>
        <v>0</v>
      </c>
      <c r="BU113" s="140">
        <f>IF(List1!$N113="FL",(1*List1!$F113)*List1!$G113,0)</f>
        <v>0</v>
      </c>
      <c r="BV113" s="123">
        <f>IF(List1!$N113="FP",List1!$F113*List1!$G113,0)</f>
        <v>0</v>
      </c>
      <c r="BW113" s="141">
        <f>IF(List1!$N113="DR",List1!$F113*List1!$G113,0)</f>
        <v>0</v>
      </c>
      <c r="BX113" s="122">
        <f>IF(List1!$N113="F",List1!$F113*List1!$G113,0)</f>
        <v>0</v>
      </c>
      <c r="BZ113" s="142">
        <f>((List1!$E113*List1!$F113)*List1!$G113)/1000000</f>
        <v>0</v>
      </c>
      <c r="CA113" s="143">
        <f>IF(List1!$J113=$D$40,1*BZ113,0)</f>
        <v>0</v>
      </c>
      <c r="CB113" s="143">
        <f>IF(List1!$J113=$D$41,1*BZ113,0)</f>
        <v>0</v>
      </c>
      <c r="CC113" s="143">
        <f>IF(List1!$J113=$D$42,1*BZ113,0)</f>
        <v>0</v>
      </c>
      <c r="CD113" s="143">
        <f>IF(List1!$J113=$D$43,1*BZ113,0)</f>
        <v>0</v>
      </c>
      <c r="CE113" s="143">
        <f>IF(List1!$J113=$D$44,1*BZ113,0)</f>
        <v>0</v>
      </c>
      <c r="CF113" s="126">
        <f>IF(List1!$J113=$D$45,1*BZ113,0)</f>
        <v>0</v>
      </c>
      <c r="CG113" s="143">
        <f>IF(List1!$J113=$D$46,1*BZ113,0)</f>
        <v>0</v>
      </c>
      <c r="CH113" s="143">
        <f>IF(List1!$J113=$D$47,1*BZ113,0)</f>
        <v>0</v>
      </c>
      <c r="CJ113" s="125">
        <f>IF(AH113&gt;0,1*List1!$G113,0)</f>
        <v>0</v>
      </c>
      <c r="CK113" s="115">
        <f>IF(AI113&gt;0,1*List1!$G113,0)</f>
        <v>0</v>
      </c>
      <c r="CL113" s="115">
        <f>IF(AJ113&gt;0,1*List1!$G113,0)</f>
        <v>0</v>
      </c>
      <c r="CM113" s="120">
        <f>IF(AK113&gt;0,1*List1!$G113,0)</f>
        <v>0</v>
      </c>
      <c r="CN113" s="24">
        <f>IF(AU113&gt;0,1*List1!$G113,0)</f>
        <v>0</v>
      </c>
      <c r="CO113" s="24">
        <f>IF(AV113&gt;0,1*List1!$G113,0)</f>
        <v>0</v>
      </c>
      <c r="CP113" s="24">
        <f>IF(AW113&gt;0,1*List1!$G113,0)</f>
        <v>0</v>
      </c>
      <c r="CQ113" s="24">
        <f>IF(AX113&gt;0,1*List1!$G113,0)</f>
        <v>0</v>
      </c>
      <c r="CR113" s="125">
        <f>IF(BH113&gt;0,1*List1!$G113,0)</f>
        <v>0</v>
      </c>
      <c r="CS113" s="115">
        <f>IF(BI113&gt;0,1*List1!$G113,0)</f>
        <v>0</v>
      </c>
      <c r="CT113" s="115">
        <f>IF(BJ113&gt;0,1*List1!$G113,0)</f>
        <v>0</v>
      </c>
      <c r="CU113" s="120">
        <f>IF(BK113&gt;0,1*List1!$G113,0)</f>
        <v>0</v>
      </c>
      <c r="CV113" s="24">
        <f>IF(BU113&gt;0,1*List1!$G113,0)</f>
        <v>0</v>
      </c>
      <c r="CW113" s="24">
        <f>IF(BV113&gt;0,1*List1!$G113,0)</f>
        <v>0</v>
      </c>
      <c r="CX113" s="24">
        <f>IF(BW113&gt;0,1*List1!$G113,0)</f>
        <v>0</v>
      </c>
      <c r="CY113" s="149">
        <f>IF(BX113&gt;0,1*List1!$G113,0)</f>
        <v>0</v>
      </c>
      <c r="CZ113" s="24"/>
    </row>
    <row r="114" spans="2:104" ht="19.5" customHeight="1" thickBot="1">
      <c r="B114" s="150">
        <v>59</v>
      </c>
      <c r="C114" s="226">
        <f t="shared" si="4"/>
        <v>0</v>
      </c>
      <c r="D114" s="179"/>
      <c r="E114" s="256"/>
      <c r="F114" s="256"/>
      <c r="G114" s="180"/>
      <c r="H114" s="181"/>
      <c r="I114" s="178"/>
      <c r="J114" s="175"/>
      <c r="K114" s="177"/>
      <c r="L114" s="177"/>
      <c r="M114" s="177"/>
      <c r="N114" s="177"/>
      <c r="O114" s="428">
        <v>0</v>
      </c>
      <c r="P114" s="469"/>
      <c r="Q114" s="470"/>
      <c r="R114" s="470"/>
      <c r="S114" s="470"/>
      <c r="T114" s="470"/>
      <c r="U114" s="470"/>
      <c r="V114" s="471"/>
      <c r="W114" s="13"/>
      <c r="X114" s="151"/>
      <c r="Y114" s="135">
        <f>IF(List1!$K114="A",(1*List1!$E114+80)*List1!$G114,0)</f>
        <v>0</v>
      </c>
      <c r="Z114" s="135">
        <f>IF(List1!$K114="B",(1*List1!$E114+80)*List1!$G114,0)</f>
        <v>0</v>
      </c>
      <c r="AA114" s="135">
        <f>IF(List1!$K114="C",(1*List1!$E114+80)*List1!$G114,0)</f>
        <v>0</v>
      </c>
      <c r="AB114" s="135">
        <f>IF(List1!$K114="D",(1*List1!$E114+80)*List1!$G114,0)</f>
        <v>0</v>
      </c>
      <c r="AC114" s="135">
        <f>IF(List1!$K114="E",(1*List1!$E114+70)*List1!$G114,0)</f>
        <v>0</v>
      </c>
      <c r="AD114" s="135">
        <f>IF(List1!$K114="G",(1*List1!$E114+80)*List1!$G114,0)</f>
        <v>0</v>
      </c>
      <c r="AE114" s="135">
        <f>IF(List1!$K114="J",(1*List1!$E114+80)*List1!$G114,0)</f>
        <v>0</v>
      </c>
      <c r="AF114" s="135">
        <f>IF(List1!$K114="K",(1*List1!$E114+80)*List1!$G114,0)</f>
        <v>0</v>
      </c>
      <c r="AG114" s="135">
        <f>IF(List1!$K114="L",(1*List1!$E114+80)*List1!$G114,0)</f>
        <v>0</v>
      </c>
      <c r="AH114" s="136">
        <f>IF(List1!$K114="FL",(1*List1!$E114)*List1!$G114,0)</f>
        <v>0</v>
      </c>
      <c r="AI114" s="136">
        <f>IF(List1!$K114="FP",List1!$E114*List1!$G114,0)</f>
        <v>0</v>
      </c>
      <c r="AJ114" s="136">
        <f>IF(List1!$K114="DR",List1!$E114*List1!$G114,0)</f>
        <v>0</v>
      </c>
      <c r="AK114" s="136">
        <f>IF(List1!$K114="F",List1!$E114*List1!$G114,0)</f>
        <v>0</v>
      </c>
      <c r="AL114" s="137">
        <f>IF(List1!$L114="A",(1*List1!$E114+80)*List1!$G114,0)</f>
        <v>0</v>
      </c>
      <c r="AM114" s="137">
        <f>IF(List1!$L114="B",(1*List1!$E114+80)*List1!$G114,0)</f>
        <v>0</v>
      </c>
      <c r="AN114" s="137">
        <f>IF(List1!$L114="C",(1*List1!$E114+80)*List1!$G114,0)</f>
        <v>0</v>
      </c>
      <c r="AO114" s="137">
        <f>IF(List1!$L114="D",(1*List1!$E114+80)*List1!$G114,0)</f>
        <v>0</v>
      </c>
      <c r="AP114" s="137">
        <f>IF(List1!$L114="E",(1*List1!$E114+80)*List1!$G114,0)</f>
        <v>0</v>
      </c>
      <c r="AQ114" s="137">
        <f>IF(List1!$L114="G",(1*List1!$E114+80)*List1!$G114,0)</f>
        <v>0</v>
      </c>
      <c r="AR114" s="137">
        <f>IF(List1!$L114="J",(1*List1!$E114+80)*List1!$G114,0)</f>
        <v>0</v>
      </c>
      <c r="AS114" s="137">
        <f>IF(List1!$L114="K",(1*List1!$E114+80)*List1!$G114,0)</f>
        <v>0</v>
      </c>
      <c r="AT114" s="137">
        <f>IF(List1!$L114="L",(1*List1!$E114+80)*List1!$G114,0)</f>
        <v>0</v>
      </c>
      <c r="AU114" s="138">
        <f>IF(List1!$L114="FL",(1*List1!$E114)*List1!$G114,0)</f>
        <v>0</v>
      </c>
      <c r="AV114" s="138">
        <f>IF(List1!$L114="FP",List1!$E114*List1!$G114,0)</f>
        <v>0</v>
      </c>
      <c r="AW114" s="138">
        <f>IF(List1!$L114="DR",List1!$E114*List1!$G114,0)</f>
        <v>0</v>
      </c>
      <c r="AX114" s="138">
        <f>IF(List1!$L114="F",List1!$E114*List1!$G114,0)</f>
        <v>0</v>
      </c>
      <c r="AY114" s="135">
        <f>IF(List1!$M114="A",(1*List1!$F114+80)*List1!$G114,0)</f>
        <v>0</v>
      </c>
      <c r="AZ114" s="135">
        <f>IF(List1!$M114="B",(1*List1!$F114+80)*List1!$G114,0)</f>
        <v>0</v>
      </c>
      <c r="BA114" s="135">
        <f>IF(List1!$M114="C",(1*List1!$F114+80)*List1!$G114,0)</f>
        <v>0</v>
      </c>
      <c r="BB114" s="135">
        <f>IF(List1!$M114="D",(1*List1!$F114+80)*List1!$G114,0)</f>
        <v>0</v>
      </c>
      <c r="BC114" s="135">
        <f>IF(List1!$M114="E",(1*List1!$F114+80)*List1!$G114,0)</f>
        <v>0</v>
      </c>
      <c r="BD114" s="135">
        <f>IF(List1!$M114="G",(1*List1!$F114+80)*List1!$G114,0)</f>
        <v>0</v>
      </c>
      <c r="BE114" s="135">
        <f>IF(List1!$M114="J",(1*List1!$F114+80)*List1!$G114,0)</f>
        <v>0</v>
      </c>
      <c r="BF114" s="135">
        <f>IF(List1!$M114="K",(1*List1!$F114+80)*List1!$G114,0)</f>
        <v>0</v>
      </c>
      <c r="BG114" s="135">
        <f>IF(List1!$M114="L",(1*List1!$F114+80)*List1!$G114,0)</f>
        <v>0</v>
      </c>
      <c r="BH114" s="136">
        <f>IF(List1!$M114="FL",(1*List1!$F114)*List1!$G114,0)</f>
        <v>0</v>
      </c>
      <c r="BI114" s="136">
        <f>IF(List1!$M114="FP",List1!$F114*List1!$G114,0)</f>
        <v>0</v>
      </c>
      <c r="BJ114" s="136">
        <f>IF(List1!$M114="DR",List1!$F114*List1!$G114,0)</f>
        <v>0</v>
      </c>
      <c r="BK114" s="136">
        <f>IF(List1!$M114="F",List1!$F114*List1!$G114,0)</f>
        <v>0</v>
      </c>
      <c r="BL114" s="139">
        <f>IF(List1!$N114="A",(1*List1!$F114+80)*List1!$G114,0)</f>
        <v>0</v>
      </c>
      <c r="BM114" s="139">
        <f>IF(List1!$N114="B",(1*List1!$F114+80)*List1!$G114,0)</f>
        <v>0</v>
      </c>
      <c r="BN114" s="139">
        <f>IF(List1!$N114="C",(1*List1!$F114+80)*List1!$G114,0)</f>
        <v>0</v>
      </c>
      <c r="BO114" s="139">
        <f>IF(List1!$N114="D",(1*List1!$F114+80)*List1!$G114,0)</f>
        <v>0</v>
      </c>
      <c r="BP114" s="139">
        <f>IF(List1!$N114="E",(1*List1!$F114+80)*List1!$G114,0)</f>
        <v>0</v>
      </c>
      <c r="BQ114" s="139">
        <f>IF(List1!$N114="G",(1*List1!$F114+80)*List1!$G114,0)</f>
        <v>0</v>
      </c>
      <c r="BR114" s="139">
        <f>IF(List1!$N114="J",(1*List1!$F114+80)*List1!$G114,0)</f>
        <v>0</v>
      </c>
      <c r="BS114" s="139">
        <f>IF(List1!$N114="K",(1*List1!$F114+80)*List1!$G114,0)</f>
        <v>0</v>
      </c>
      <c r="BT114" s="139">
        <f>IF(List1!$N114="L",(1*List1!$F114+80)*List1!$G114,0)</f>
        <v>0</v>
      </c>
      <c r="BU114" s="140">
        <f>IF(List1!$N114="FL",(1*List1!$F114)*List1!$G114,0)</f>
        <v>0</v>
      </c>
      <c r="BV114" s="123">
        <f>IF(List1!$N114="FP",List1!$F114*List1!$G114,0)</f>
        <v>0</v>
      </c>
      <c r="BW114" s="141">
        <f>IF(List1!$N114="DR",List1!$F114*List1!$G114,0)</f>
        <v>0</v>
      </c>
      <c r="BX114" s="122">
        <f>IF(List1!$N114="F",List1!$F114*List1!$G114,0)</f>
        <v>0</v>
      </c>
      <c r="BZ114" s="142">
        <f>((List1!$E114*List1!$F114)*List1!$G114)/1000000</f>
        <v>0</v>
      </c>
      <c r="CA114" s="143">
        <f>IF(List1!$J114=$D$40,1*BZ114,0)</f>
        <v>0</v>
      </c>
      <c r="CB114" s="143">
        <f>IF(List1!$J114=$D$41,1*BZ114,0)</f>
        <v>0</v>
      </c>
      <c r="CC114" s="143">
        <f>IF(List1!$J114=$D$42,1*BZ114,0)</f>
        <v>0</v>
      </c>
      <c r="CD114" s="143">
        <f>IF(List1!$J114=$D$43,1*BZ114,0)</f>
        <v>0</v>
      </c>
      <c r="CE114" s="143">
        <f>IF(List1!$J114=$D$44,1*BZ114,0)</f>
        <v>0</v>
      </c>
      <c r="CF114" s="126">
        <f>IF(List1!$J114=$D$45,1*BZ114,0)</f>
        <v>0</v>
      </c>
      <c r="CG114" s="143">
        <f>IF(List1!$J114=$D$46,1*BZ114,0)</f>
        <v>0</v>
      </c>
      <c r="CH114" s="143">
        <f>IF(List1!$J114=$D$47,1*BZ114,0)</f>
        <v>0</v>
      </c>
      <c r="CJ114" s="125">
        <f>IF(AH114&gt;0,1*List1!$G114,0)</f>
        <v>0</v>
      </c>
      <c r="CK114" s="115">
        <f>IF(AI114&gt;0,1*List1!$G114,0)</f>
        <v>0</v>
      </c>
      <c r="CL114" s="115">
        <f>IF(AJ114&gt;0,1*List1!$G114,0)</f>
        <v>0</v>
      </c>
      <c r="CM114" s="120">
        <f>IF(AK114&gt;0,1*List1!$G114,0)</f>
        <v>0</v>
      </c>
      <c r="CN114" s="24">
        <f>IF(AU114&gt;0,1*List1!$G114,0)</f>
        <v>0</v>
      </c>
      <c r="CO114" s="24">
        <f>IF(AV114&gt;0,1*List1!$G114,0)</f>
        <v>0</v>
      </c>
      <c r="CP114" s="24">
        <f>IF(AW114&gt;0,1*List1!$G114,0)</f>
        <v>0</v>
      </c>
      <c r="CQ114" s="24">
        <f>IF(AX114&gt;0,1*List1!$G114,0)</f>
        <v>0</v>
      </c>
      <c r="CR114" s="125">
        <f>IF(BH114&gt;0,1*List1!$G114,0)</f>
        <v>0</v>
      </c>
      <c r="CS114" s="115">
        <f>IF(BI114&gt;0,1*List1!$G114,0)</f>
        <v>0</v>
      </c>
      <c r="CT114" s="115">
        <f>IF(BJ114&gt;0,1*List1!$G114,0)</f>
        <v>0</v>
      </c>
      <c r="CU114" s="120">
        <f>IF(BK114&gt;0,1*List1!$G114,0)</f>
        <v>0</v>
      </c>
      <c r="CV114" s="24">
        <f>IF(BU114&gt;0,1*List1!$G114,0)</f>
        <v>0</v>
      </c>
      <c r="CW114" s="24">
        <f>IF(BV114&gt;0,1*List1!$G114,0)</f>
        <v>0</v>
      </c>
      <c r="CX114" s="24">
        <f>IF(BW114&gt;0,1*List1!$G114,0)</f>
        <v>0</v>
      </c>
      <c r="CY114" s="149">
        <f>IF(BX114&gt;0,1*List1!$G114,0)</f>
        <v>0</v>
      </c>
      <c r="CZ114" s="24"/>
    </row>
    <row r="115" spans="2:104" ht="19.5" customHeight="1" thickBot="1">
      <c r="B115" s="150">
        <v>60</v>
      </c>
      <c r="C115" s="226">
        <f t="shared" si="4"/>
        <v>0</v>
      </c>
      <c r="D115" s="179"/>
      <c r="E115" s="255"/>
      <c r="F115" s="255"/>
      <c r="G115" s="175"/>
      <c r="H115" s="215"/>
      <c r="I115" s="178"/>
      <c r="J115" s="175"/>
      <c r="K115" s="177"/>
      <c r="L115" s="177"/>
      <c r="M115" s="177"/>
      <c r="N115" s="177"/>
      <c r="O115" s="428">
        <v>0</v>
      </c>
      <c r="P115" s="469"/>
      <c r="Q115" s="470"/>
      <c r="R115" s="470"/>
      <c r="S115" s="470"/>
      <c r="T115" s="470"/>
      <c r="U115" s="470"/>
      <c r="V115" s="471"/>
      <c r="W115" s="13"/>
      <c r="X115" s="151"/>
      <c r="Y115" s="135">
        <f>IF(List1!$K115="A",(1*List1!$E115+80)*List1!$G115,0)</f>
        <v>0</v>
      </c>
      <c r="Z115" s="135">
        <f>IF(List1!$K115="B",(1*List1!$E115+80)*List1!$G115,0)</f>
        <v>0</v>
      </c>
      <c r="AA115" s="135">
        <f>IF(List1!$K115="C",(1*List1!$E115+80)*List1!$G115,0)</f>
        <v>0</v>
      </c>
      <c r="AB115" s="135">
        <f>IF(List1!$K115="D",(1*List1!$E115+80)*List1!$G115,0)</f>
        <v>0</v>
      </c>
      <c r="AC115" s="135">
        <f>IF(List1!$K115="E",(1*List1!$E115+70)*List1!$G115,0)</f>
        <v>0</v>
      </c>
      <c r="AD115" s="135">
        <f>IF(List1!$K115="G",(1*List1!$E115+80)*List1!$G115,0)</f>
        <v>0</v>
      </c>
      <c r="AE115" s="135">
        <f>IF(List1!$K115="J",(1*List1!$E115+80)*List1!$G115,0)</f>
        <v>0</v>
      </c>
      <c r="AF115" s="135">
        <f>IF(List1!$K115="K",(1*List1!$E115+80)*List1!$G115,0)</f>
        <v>0</v>
      </c>
      <c r="AG115" s="135">
        <f>IF(List1!$K115="L",(1*List1!$E115+80)*List1!$G115,0)</f>
        <v>0</v>
      </c>
      <c r="AH115" s="136">
        <f>IF(List1!$K115="FL",(1*List1!$E115)*List1!$G115,0)</f>
        <v>0</v>
      </c>
      <c r="AI115" s="136">
        <f>IF(List1!$K115="FP",List1!$E115*List1!$G115,0)</f>
        <v>0</v>
      </c>
      <c r="AJ115" s="136">
        <f>IF(List1!$K115="DR",List1!$E115*List1!$G115,0)</f>
        <v>0</v>
      </c>
      <c r="AK115" s="136">
        <f>IF(List1!$K115="F",List1!$E115*List1!$G115,0)</f>
        <v>0</v>
      </c>
      <c r="AL115" s="137">
        <f>IF(List1!$L115="A",(1*List1!$E115+80)*List1!$G115,0)</f>
        <v>0</v>
      </c>
      <c r="AM115" s="137">
        <f>IF(List1!$L115="B",(1*List1!$E115+80)*List1!$G115,0)</f>
        <v>0</v>
      </c>
      <c r="AN115" s="137">
        <f>IF(List1!$L115="C",(1*List1!$E115+80)*List1!$G115,0)</f>
        <v>0</v>
      </c>
      <c r="AO115" s="137">
        <f>IF(List1!$L115="D",(1*List1!$E115+80)*List1!$G115,0)</f>
        <v>0</v>
      </c>
      <c r="AP115" s="137">
        <f>IF(List1!$L115="E",(1*List1!$E115+80)*List1!$G115,0)</f>
        <v>0</v>
      </c>
      <c r="AQ115" s="137">
        <f>IF(List1!$L115="G",(1*List1!$E115+80)*List1!$G115,0)</f>
        <v>0</v>
      </c>
      <c r="AR115" s="137">
        <f>IF(List1!$L115="J",(1*List1!$E115+80)*List1!$G115,0)</f>
        <v>0</v>
      </c>
      <c r="AS115" s="137">
        <f>IF(List1!$L115="K",(1*List1!$E115+80)*List1!$G115,0)</f>
        <v>0</v>
      </c>
      <c r="AT115" s="137">
        <f>IF(List1!$L115="L",(1*List1!$E115+80)*List1!$G115,0)</f>
        <v>0</v>
      </c>
      <c r="AU115" s="138">
        <f>IF(List1!$L115="FL",(1*List1!$E115)*List1!$G115,0)</f>
        <v>0</v>
      </c>
      <c r="AV115" s="138">
        <f>IF(List1!$L115="FP",List1!$E115*List1!$G115,0)</f>
        <v>0</v>
      </c>
      <c r="AW115" s="138">
        <f>IF(List1!$L115="DR",List1!$E115*List1!$G115,0)</f>
        <v>0</v>
      </c>
      <c r="AX115" s="138">
        <f>IF(List1!$L115="F",List1!$E115*List1!$G115,0)</f>
        <v>0</v>
      </c>
      <c r="AY115" s="135">
        <f>IF(List1!$M115="A",(1*List1!$F115+80)*List1!$G115,0)</f>
        <v>0</v>
      </c>
      <c r="AZ115" s="135">
        <f>IF(List1!$M115="B",(1*List1!$F115+80)*List1!$G115,0)</f>
        <v>0</v>
      </c>
      <c r="BA115" s="135">
        <f>IF(List1!$M115="C",(1*List1!$F115+80)*List1!$G115,0)</f>
        <v>0</v>
      </c>
      <c r="BB115" s="135">
        <f>IF(List1!$M115="D",(1*List1!$F115+80)*List1!$G115,0)</f>
        <v>0</v>
      </c>
      <c r="BC115" s="135">
        <f>IF(List1!$M115="E",(1*List1!$F115+80)*List1!$G115,0)</f>
        <v>0</v>
      </c>
      <c r="BD115" s="135">
        <f>IF(List1!$M115="G",(1*List1!$F115+80)*List1!$G115,0)</f>
        <v>0</v>
      </c>
      <c r="BE115" s="135">
        <f>IF(List1!$M115="J",(1*List1!$F115+80)*List1!$G115,0)</f>
        <v>0</v>
      </c>
      <c r="BF115" s="135">
        <f>IF(List1!$M115="K",(1*List1!$F115+80)*List1!$G115,0)</f>
        <v>0</v>
      </c>
      <c r="BG115" s="135">
        <f>IF(List1!$M115="L",(1*List1!$F115+80)*List1!$G115,0)</f>
        <v>0</v>
      </c>
      <c r="BH115" s="136">
        <f>IF(List1!$M115="FL",(1*List1!$F115)*List1!$G115,0)</f>
        <v>0</v>
      </c>
      <c r="BI115" s="136">
        <f>IF(List1!$M115="FP",List1!$F115*List1!$G115,0)</f>
        <v>0</v>
      </c>
      <c r="BJ115" s="136">
        <f>IF(List1!$M115="DR",List1!$F115*List1!$G115,0)</f>
        <v>0</v>
      </c>
      <c r="BK115" s="136">
        <f>IF(List1!$M115="F",List1!$F115*List1!$G115,0)</f>
        <v>0</v>
      </c>
      <c r="BL115" s="139">
        <f>IF(List1!$N115="A",(1*List1!$F115+80)*List1!$G115,0)</f>
        <v>0</v>
      </c>
      <c r="BM115" s="139">
        <f>IF(List1!$N115="B",(1*List1!$F115+80)*List1!$G115,0)</f>
        <v>0</v>
      </c>
      <c r="BN115" s="139">
        <f>IF(List1!$N115="C",(1*List1!$F115+80)*List1!$G115,0)</f>
        <v>0</v>
      </c>
      <c r="BO115" s="139">
        <f>IF(List1!$N115="D",(1*List1!$F115+80)*List1!$G115,0)</f>
        <v>0</v>
      </c>
      <c r="BP115" s="139">
        <f>IF(List1!$N115="E",(1*List1!$F115+80)*List1!$G115,0)</f>
        <v>0</v>
      </c>
      <c r="BQ115" s="139">
        <f>IF(List1!$N115="G",(1*List1!$F115+80)*List1!$G115,0)</f>
        <v>0</v>
      </c>
      <c r="BR115" s="139">
        <f>IF(List1!$N115="J",(1*List1!$F115+80)*List1!$G115,0)</f>
        <v>0</v>
      </c>
      <c r="BS115" s="139">
        <f>IF(List1!$N115="K",(1*List1!$F115+80)*List1!$G115,0)</f>
        <v>0</v>
      </c>
      <c r="BT115" s="139">
        <f>IF(List1!$N115="L",(1*List1!$F115+80)*List1!$G115,0)</f>
        <v>0</v>
      </c>
      <c r="BU115" s="140">
        <f>IF(List1!$N115="FL",(1*List1!$F115)*List1!$G115,0)</f>
        <v>0</v>
      </c>
      <c r="BV115" s="123">
        <f>IF(List1!$N115="FP",List1!$F115*List1!$G115,0)</f>
        <v>0</v>
      </c>
      <c r="BW115" s="141">
        <f>IF(List1!$N115="DR",List1!$F115*List1!$G115,0)</f>
        <v>0</v>
      </c>
      <c r="BX115" s="122">
        <f>IF(List1!$N115="F",List1!$F115*List1!$G115,0)</f>
        <v>0</v>
      </c>
      <c r="BZ115" s="142">
        <f>((List1!$E115*List1!$F115)*List1!$G115)/1000000</f>
        <v>0</v>
      </c>
      <c r="CA115" s="143">
        <f>IF(List1!$J115=$D$40,1*BZ115,0)</f>
        <v>0</v>
      </c>
      <c r="CB115" s="143">
        <f>IF(List1!$J115=$D$41,1*BZ115,0)</f>
        <v>0</v>
      </c>
      <c r="CC115" s="143">
        <f>IF(List1!$J115=$D$42,1*BZ115,0)</f>
        <v>0</v>
      </c>
      <c r="CD115" s="143">
        <f>IF(List1!$J115=$D$43,1*BZ115,0)</f>
        <v>0</v>
      </c>
      <c r="CE115" s="143">
        <f>IF(List1!$J115=$D$44,1*BZ115,0)</f>
        <v>0</v>
      </c>
      <c r="CF115" s="126">
        <f>IF(List1!$J115=$D$45,1*BZ115,0)</f>
        <v>0</v>
      </c>
      <c r="CG115" s="143">
        <f>IF(List1!$J115=$D$46,1*BZ115,0)</f>
        <v>0</v>
      </c>
      <c r="CH115" s="143">
        <f>IF(List1!$J115=$D$47,1*BZ115,0)</f>
        <v>0</v>
      </c>
      <c r="CJ115" s="125">
        <f>IF(AH115&gt;0,1*List1!$G115,0)</f>
        <v>0</v>
      </c>
      <c r="CK115" s="115">
        <f>IF(AI115&gt;0,1*List1!$G115,0)</f>
        <v>0</v>
      </c>
      <c r="CL115" s="115">
        <f>IF(AJ115&gt;0,1*List1!$G115,0)</f>
        <v>0</v>
      </c>
      <c r="CM115" s="120">
        <f>IF(AK115&gt;0,1*List1!$G115,0)</f>
        <v>0</v>
      </c>
      <c r="CN115" s="24">
        <f>IF(AU115&gt;0,1*List1!$G115,0)</f>
        <v>0</v>
      </c>
      <c r="CO115" s="24">
        <f>IF(AV115&gt;0,1*List1!$G115,0)</f>
        <v>0</v>
      </c>
      <c r="CP115" s="24">
        <f>IF(AW115&gt;0,1*List1!$G115,0)</f>
        <v>0</v>
      </c>
      <c r="CQ115" s="24">
        <f>IF(AX115&gt;0,1*List1!$G115,0)</f>
        <v>0</v>
      </c>
      <c r="CR115" s="125">
        <f>IF(BH115&gt;0,1*List1!$G115,0)</f>
        <v>0</v>
      </c>
      <c r="CS115" s="115">
        <f>IF(BI115&gt;0,1*List1!$G115,0)</f>
        <v>0</v>
      </c>
      <c r="CT115" s="115">
        <f>IF(BJ115&gt;0,1*List1!$G115,0)</f>
        <v>0</v>
      </c>
      <c r="CU115" s="120">
        <f>IF(BK115&gt;0,1*List1!$G115,0)</f>
        <v>0</v>
      </c>
      <c r="CV115" s="24">
        <f>IF(BU115&gt;0,1*List1!$G115,0)</f>
        <v>0</v>
      </c>
      <c r="CW115" s="24">
        <f>IF(BV115&gt;0,1*List1!$G115,0)</f>
        <v>0</v>
      </c>
      <c r="CX115" s="24">
        <f>IF(BW115&gt;0,1*List1!$G115,0)</f>
        <v>0</v>
      </c>
      <c r="CY115" s="149">
        <f>IF(BX115&gt;0,1*List1!$G115,0)</f>
        <v>0</v>
      </c>
      <c r="CZ115" s="24"/>
    </row>
    <row r="116" spans="2:104" ht="19.5" customHeight="1" thickBot="1">
      <c r="B116" s="146">
        <v>61</v>
      </c>
      <c r="C116" s="226">
        <f t="shared" si="4"/>
        <v>0</v>
      </c>
      <c r="D116" s="179"/>
      <c r="E116" s="256"/>
      <c r="F116" s="256"/>
      <c r="G116" s="180"/>
      <c r="H116" s="181"/>
      <c r="I116" s="178"/>
      <c r="J116" s="175"/>
      <c r="K116" s="177"/>
      <c r="L116" s="177"/>
      <c r="M116" s="177"/>
      <c r="N116" s="177"/>
      <c r="O116" s="428">
        <v>0</v>
      </c>
      <c r="P116" s="469"/>
      <c r="Q116" s="470"/>
      <c r="R116" s="470"/>
      <c r="S116" s="470"/>
      <c r="T116" s="470"/>
      <c r="U116" s="470"/>
      <c r="V116" s="471"/>
      <c r="W116" s="13"/>
      <c r="X116" s="151"/>
      <c r="Y116" s="135">
        <f>IF(List1!$K116="A",(1*List1!$E116+80)*List1!$G116,0)</f>
        <v>0</v>
      </c>
      <c r="Z116" s="135">
        <f>IF(List1!$K116="B",(1*List1!$E116+80)*List1!$G116,0)</f>
        <v>0</v>
      </c>
      <c r="AA116" s="135">
        <f>IF(List1!$K116="C",(1*List1!$E116+80)*List1!$G116,0)</f>
        <v>0</v>
      </c>
      <c r="AB116" s="135">
        <f>IF(List1!$K116="D",(1*List1!$E116+80)*List1!$G116,0)</f>
        <v>0</v>
      </c>
      <c r="AC116" s="135">
        <f>IF(List1!$K116="E",(1*List1!$E116+70)*List1!$G116,0)</f>
        <v>0</v>
      </c>
      <c r="AD116" s="135">
        <f>IF(List1!$K116="G",(1*List1!$E116+80)*List1!$G116,0)</f>
        <v>0</v>
      </c>
      <c r="AE116" s="135">
        <f>IF(List1!$K116="J",(1*List1!$E116+80)*List1!$G116,0)</f>
        <v>0</v>
      </c>
      <c r="AF116" s="135">
        <f>IF(List1!$K116="K",(1*List1!$E116+80)*List1!$G116,0)</f>
        <v>0</v>
      </c>
      <c r="AG116" s="135">
        <f>IF(List1!$K116="L",(1*List1!$E116+80)*List1!$G116,0)</f>
        <v>0</v>
      </c>
      <c r="AH116" s="136">
        <f>IF(List1!$K116="FL",(1*List1!$E116)*List1!$G116,0)</f>
        <v>0</v>
      </c>
      <c r="AI116" s="136">
        <f>IF(List1!$K116="FP",List1!$E116*List1!$G116,0)</f>
        <v>0</v>
      </c>
      <c r="AJ116" s="136">
        <f>IF(List1!$K116="DR",List1!$E116*List1!$G116,0)</f>
        <v>0</v>
      </c>
      <c r="AK116" s="136">
        <f>IF(List1!$K116="F",List1!$E116*List1!$G116,0)</f>
        <v>0</v>
      </c>
      <c r="AL116" s="137">
        <f>IF(List1!$L116="A",(1*List1!$E116+80)*List1!$G116,0)</f>
        <v>0</v>
      </c>
      <c r="AM116" s="137">
        <f>IF(List1!$L116="B",(1*List1!$E116+80)*List1!$G116,0)</f>
        <v>0</v>
      </c>
      <c r="AN116" s="137">
        <f>IF(List1!$L116="C",(1*List1!$E116+80)*List1!$G116,0)</f>
        <v>0</v>
      </c>
      <c r="AO116" s="137">
        <f>IF(List1!$L116="D",(1*List1!$E116+80)*List1!$G116,0)</f>
        <v>0</v>
      </c>
      <c r="AP116" s="137">
        <f>IF(List1!$L116="E",(1*List1!$E116+80)*List1!$G116,0)</f>
        <v>0</v>
      </c>
      <c r="AQ116" s="137">
        <f>IF(List1!$L116="G",(1*List1!$E116+80)*List1!$G116,0)</f>
        <v>0</v>
      </c>
      <c r="AR116" s="137">
        <f>IF(List1!$L116="J",(1*List1!$E116+80)*List1!$G116,0)</f>
        <v>0</v>
      </c>
      <c r="AS116" s="137">
        <f>IF(List1!$L116="K",(1*List1!$E116+80)*List1!$G116,0)</f>
        <v>0</v>
      </c>
      <c r="AT116" s="137">
        <f>IF(List1!$L116="L",(1*List1!$E116+80)*List1!$G116,0)</f>
        <v>0</v>
      </c>
      <c r="AU116" s="138">
        <f>IF(List1!$L116="FL",(1*List1!$E116)*List1!$G116,0)</f>
        <v>0</v>
      </c>
      <c r="AV116" s="138">
        <f>IF(List1!$L116="FP",List1!$E116*List1!$G116,0)</f>
        <v>0</v>
      </c>
      <c r="AW116" s="138">
        <f>IF(List1!$L116="DR",List1!$E116*List1!$G116,0)</f>
        <v>0</v>
      </c>
      <c r="AX116" s="138">
        <f>IF(List1!$L116="F",List1!$E116*List1!$G116,0)</f>
        <v>0</v>
      </c>
      <c r="AY116" s="135">
        <f>IF(List1!$M116="A",(1*List1!$F116+80)*List1!$G116,0)</f>
        <v>0</v>
      </c>
      <c r="AZ116" s="135">
        <f>IF(List1!$M116="B",(1*List1!$F116+80)*List1!$G116,0)</f>
        <v>0</v>
      </c>
      <c r="BA116" s="135">
        <f>IF(List1!$M116="C",(1*List1!$F116+80)*List1!$G116,0)</f>
        <v>0</v>
      </c>
      <c r="BB116" s="135">
        <f>IF(List1!$M116="D",(1*List1!$F116+80)*List1!$G116,0)</f>
        <v>0</v>
      </c>
      <c r="BC116" s="135">
        <f>IF(List1!$M116="E",(1*List1!$F116+80)*List1!$G116,0)</f>
        <v>0</v>
      </c>
      <c r="BD116" s="135">
        <f>IF(List1!$M116="G",(1*List1!$F116+80)*List1!$G116,0)</f>
        <v>0</v>
      </c>
      <c r="BE116" s="135">
        <f>IF(List1!$M116="J",(1*List1!$F116+80)*List1!$G116,0)</f>
        <v>0</v>
      </c>
      <c r="BF116" s="135">
        <f>IF(List1!$M116="K",(1*List1!$F116+80)*List1!$G116,0)</f>
        <v>0</v>
      </c>
      <c r="BG116" s="135">
        <f>IF(List1!$M116="L",(1*List1!$F116+80)*List1!$G116,0)</f>
        <v>0</v>
      </c>
      <c r="BH116" s="136">
        <f>IF(List1!$M116="FL",(1*List1!$F116)*List1!$G116,0)</f>
        <v>0</v>
      </c>
      <c r="BI116" s="136">
        <f>IF(List1!$M116="FP",List1!$F116*List1!$G116,0)</f>
        <v>0</v>
      </c>
      <c r="BJ116" s="136">
        <f>IF(List1!$M116="DR",List1!$F116*List1!$G116,0)</f>
        <v>0</v>
      </c>
      <c r="BK116" s="136">
        <f>IF(List1!$M116="F",List1!$F116*List1!$G116,0)</f>
        <v>0</v>
      </c>
      <c r="BL116" s="139">
        <f>IF(List1!$N116="A",(1*List1!$F116+80)*List1!$G116,0)</f>
        <v>0</v>
      </c>
      <c r="BM116" s="139">
        <f>IF(List1!$N116="B",(1*List1!$F116+80)*List1!$G116,0)</f>
        <v>0</v>
      </c>
      <c r="BN116" s="139">
        <f>IF(List1!$N116="C",(1*List1!$F116+80)*List1!$G116,0)</f>
        <v>0</v>
      </c>
      <c r="BO116" s="139">
        <f>IF(List1!$N116="D",(1*List1!$F116+80)*List1!$G116,0)</f>
        <v>0</v>
      </c>
      <c r="BP116" s="139">
        <f>IF(List1!$N116="E",(1*List1!$F116+80)*List1!$G116,0)</f>
        <v>0</v>
      </c>
      <c r="BQ116" s="139">
        <f>IF(List1!$N116="G",(1*List1!$F116+80)*List1!$G116,0)</f>
        <v>0</v>
      </c>
      <c r="BR116" s="139">
        <f>IF(List1!$N116="J",(1*List1!$F116+80)*List1!$G116,0)</f>
        <v>0</v>
      </c>
      <c r="BS116" s="139">
        <f>IF(List1!$N116="K",(1*List1!$F116+80)*List1!$G116,0)</f>
        <v>0</v>
      </c>
      <c r="BT116" s="139">
        <f>IF(List1!$N116="L",(1*List1!$F116+80)*List1!$G116,0)</f>
        <v>0</v>
      </c>
      <c r="BU116" s="140">
        <f>IF(List1!$N116="FL",(1*List1!$F116)*List1!$G116,0)</f>
        <v>0</v>
      </c>
      <c r="BV116" s="123">
        <f>IF(List1!$N116="FP",List1!$F116*List1!$G116,0)</f>
        <v>0</v>
      </c>
      <c r="BW116" s="141">
        <f>IF(List1!$N116="DR",List1!$F116*List1!$G116,0)</f>
        <v>0</v>
      </c>
      <c r="BX116" s="122">
        <f>IF(List1!$N116="F",List1!$F116*List1!$G116,0)</f>
        <v>0</v>
      </c>
      <c r="BZ116" s="142">
        <f>((List1!$E116*List1!$F116)*List1!$G116)/1000000</f>
        <v>0</v>
      </c>
      <c r="CA116" s="143">
        <f>IF(List1!$J116=$D$40,1*BZ116,0)</f>
        <v>0</v>
      </c>
      <c r="CB116" s="143">
        <f>IF(List1!$J116=$D$41,1*BZ116,0)</f>
        <v>0</v>
      </c>
      <c r="CC116" s="143">
        <f>IF(List1!$J116=$D$42,1*BZ116,0)</f>
        <v>0</v>
      </c>
      <c r="CD116" s="143">
        <f>IF(List1!$J116=$D$43,1*BZ116,0)</f>
        <v>0</v>
      </c>
      <c r="CE116" s="143">
        <f>IF(List1!$J116=$D$44,1*BZ116,0)</f>
        <v>0</v>
      </c>
      <c r="CF116" s="126">
        <f>IF(List1!$J116=$D$45,1*BZ116,0)</f>
        <v>0</v>
      </c>
      <c r="CG116" s="143">
        <f>IF(List1!$J116=$D$46,1*BZ116,0)</f>
        <v>0</v>
      </c>
      <c r="CH116" s="143">
        <f>IF(List1!$J116=$D$47,1*BZ116,0)</f>
        <v>0</v>
      </c>
      <c r="CJ116" s="125">
        <f>IF(AH116&gt;0,1*List1!$G116,0)</f>
        <v>0</v>
      </c>
      <c r="CK116" s="115">
        <f>IF(AI116&gt;0,1*List1!$G116,0)</f>
        <v>0</v>
      </c>
      <c r="CL116" s="115">
        <f>IF(AJ116&gt;0,1*List1!$G116,0)</f>
        <v>0</v>
      </c>
      <c r="CM116" s="120">
        <f>IF(AK116&gt;0,1*List1!$G116,0)</f>
        <v>0</v>
      </c>
      <c r="CN116" s="24">
        <f>IF(AU116&gt;0,1*List1!$G116,0)</f>
        <v>0</v>
      </c>
      <c r="CO116" s="24">
        <f>IF(AV116&gt;0,1*List1!$G116,0)</f>
        <v>0</v>
      </c>
      <c r="CP116" s="24">
        <f>IF(AW116&gt;0,1*List1!$G116,0)</f>
        <v>0</v>
      </c>
      <c r="CQ116" s="24">
        <f>IF(AX116&gt;0,1*List1!$G116,0)</f>
        <v>0</v>
      </c>
      <c r="CR116" s="125">
        <f>IF(BH116&gt;0,1*List1!$G116,0)</f>
        <v>0</v>
      </c>
      <c r="CS116" s="115">
        <f>IF(BI116&gt;0,1*List1!$G116,0)</f>
        <v>0</v>
      </c>
      <c r="CT116" s="115">
        <f>IF(BJ116&gt;0,1*List1!$G116,0)</f>
        <v>0</v>
      </c>
      <c r="CU116" s="120">
        <f>IF(BK116&gt;0,1*List1!$G116,0)</f>
        <v>0</v>
      </c>
      <c r="CV116" s="24">
        <f>IF(BU116&gt;0,1*List1!$G116,0)</f>
        <v>0</v>
      </c>
      <c r="CW116" s="24">
        <f>IF(BV116&gt;0,1*List1!$G116,0)</f>
        <v>0</v>
      </c>
      <c r="CX116" s="24">
        <f>IF(BW116&gt;0,1*List1!$G116,0)</f>
        <v>0</v>
      </c>
      <c r="CY116" s="149">
        <f>IF(BX116&gt;0,1*List1!$G116,0)</f>
        <v>0</v>
      </c>
      <c r="CZ116" s="24"/>
    </row>
    <row r="117" spans="2:104" ht="19.5" customHeight="1" thickBot="1">
      <c r="B117" s="150">
        <v>62</v>
      </c>
      <c r="C117" s="226">
        <f t="shared" si="4"/>
        <v>0</v>
      </c>
      <c r="D117" s="179"/>
      <c r="E117" s="255"/>
      <c r="F117" s="255"/>
      <c r="G117" s="175"/>
      <c r="H117" s="181"/>
      <c r="I117" s="178"/>
      <c r="J117" s="176"/>
      <c r="K117" s="177"/>
      <c r="L117" s="177"/>
      <c r="M117" s="177"/>
      <c r="N117" s="177"/>
      <c r="O117" s="428">
        <v>0</v>
      </c>
      <c r="P117" s="466"/>
      <c r="Q117" s="467"/>
      <c r="R117" s="467"/>
      <c r="S117" s="467"/>
      <c r="T117" s="467"/>
      <c r="U117" s="467"/>
      <c r="V117" s="468"/>
      <c r="W117" s="13"/>
      <c r="X117" s="148"/>
      <c r="Y117" s="135">
        <f>IF(List1!$K117="A",(1*List1!$E117+80)*List1!$G117,0)</f>
        <v>0</v>
      </c>
      <c r="Z117" s="135">
        <f>IF(List1!$K117="B",(1*List1!$E117+80)*List1!$G117,0)</f>
        <v>0</v>
      </c>
      <c r="AA117" s="135">
        <f>IF(List1!$K117="C",(1*List1!$E117+80)*List1!$G117,0)</f>
        <v>0</v>
      </c>
      <c r="AB117" s="135">
        <f>IF(List1!$K117="D",(1*List1!$E117+80)*List1!$G117,0)</f>
        <v>0</v>
      </c>
      <c r="AC117" s="135">
        <f>IF(List1!$K117="E",(1*List1!$E117+70)*List1!$G117,0)</f>
        <v>0</v>
      </c>
      <c r="AD117" s="135">
        <f>IF(List1!$K117="G",(1*List1!$E117+80)*List1!$G117,0)</f>
        <v>0</v>
      </c>
      <c r="AE117" s="135">
        <f>IF(List1!$K117="J",(1*List1!$E117+80)*List1!$G117,0)</f>
        <v>0</v>
      </c>
      <c r="AF117" s="135">
        <f>IF(List1!$K117="K",(1*List1!$E117+80)*List1!$G117,0)</f>
        <v>0</v>
      </c>
      <c r="AG117" s="135">
        <f>IF(List1!$K117="L",(1*List1!$E117+80)*List1!$G117,0)</f>
        <v>0</v>
      </c>
      <c r="AH117" s="136">
        <f>IF(List1!$K117="FL",(1*List1!$E117)*List1!$G117,0)</f>
        <v>0</v>
      </c>
      <c r="AI117" s="136">
        <f>IF(List1!$K117="FP",List1!$E117*List1!$G117,0)</f>
        <v>0</v>
      </c>
      <c r="AJ117" s="136">
        <f>IF(List1!$K117="DR",List1!$E117*List1!$G117,0)</f>
        <v>0</v>
      </c>
      <c r="AK117" s="136">
        <f>IF(List1!$K117="F",List1!$E117*List1!$G117,0)</f>
        <v>0</v>
      </c>
      <c r="AL117" s="137">
        <f>IF(List1!$L117="A",(1*List1!$E117+80)*List1!$G117,0)</f>
        <v>0</v>
      </c>
      <c r="AM117" s="137">
        <f>IF(List1!$L117="B",(1*List1!$E117+80)*List1!$G117,0)</f>
        <v>0</v>
      </c>
      <c r="AN117" s="137">
        <f>IF(List1!$L117="C",(1*List1!$E117+80)*List1!$G117,0)</f>
        <v>0</v>
      </c>
      <c r="AO117" s="137">
        <f>IF(List1!$L117="D",(1*List1!$E117+80)*List1!$G117,0)</f>
        <v>0</v>
      </c>
      <c r="AP117" s="137">
        <f>IF(List1!$L117="E",(1*List1!$E117+80)*List1!$G117,0)</f>
        <v>0</v>
      </c>
      <c r="AQ117" s="137">
        <f>IF(List1!$L117="G",(1*List1!$E117+80)*List1!$G117,0)</f>
        <v>0</v>
      </c>
      <c r="AR117" s="137">
        <f>IF(List1!$L117="J",(1*List1!$E117+80)*List1!$G117,0)</f>
        <v>0</v>
      </c>
      <c r="AS117" s="137">
        <f>IF(List1!$L117="K",(1*List1!$E117+80)*List1!$G117,0)</f>
        <v>0</v>
      </c>
      <c r="AT117" s="137">
        <f>IF(List1!$L117="L",(1*List1!$E117+80)*List1!$G117,0)</f>
        <v>0</v>
      </c>
      <c r="AU117" s="138">
        <f>IF(List1!$L117="FL",(1*List1!$E117)*List1!$G117,0)</f>
        <v>0</v>
      </c>
      <c r="AV117" s="138">
        <f>IF(List1!$L117="FP",List1!$E117*List1!$G117,0)</f>
        <v>0</v>
      </c>
      <c r="AW117" s="138">
        <f>IF(List1!$L117="DR",List1!$E117*List1!$G117,0)</f>
        <v>0</v>
      </c>
      <c r="AX117" s="138">
        <f>IF(List1!$L117="F",List1!$E117*List1!$G117,0)</f>
        <v>0</v>
      </c>
      <c r="AY117" s="135">
        <f>IF(List1!$M117="A",(1*List1!$F117+80)*List1!$G117,0)</f>
        <v>0</v>
      </c>
      <c r="AZ117" s="135">
        <f>IF(List1!$M117="B",(1*List1!$F117+80)*List1!$G117,0)</f>
        <v>0</v>
      </c>
      <c r="BA117" s="135">
        <f>IF(List1!$M117="C",(1*List1!$F117+80)*List1!$G117,0)</f>
        <v>0</v>
      </c>
      <c r="BB117" s="135">
        <f>IF(List1!$M117="D",(1*List1!$F117+80)*List1!$G117,0)</f>
        <v>0</v>
      </c>
      <c r="BC117" s="135">
        <f>IF(List1!$M117="E",(1*List1!$F117+80)*List1!$G117,0)</f>
        <v>0</v>
      </c>
      <c r="BD117" s="135">
        <f>IF(List1!$M117="G",(1*List1!$F117+80)*List1!$G117,0)</f>
        <v>0</v>
      </c>
      <c r="BE117" s="135">
        <f>IF(List1!$M117="J",(1*List1!$F117+80)*List1!$G117,0)</f>
        <v>0</v>
      </c>
      <c r="BF117" s="135">
        <f>IF(List1!$M117="K",(1*List1!$F117+80)*List1!$G117,0)</f>
        <v>0</v>
      </c>
      <c r="BG117" s="135">
        <f>IF(List1!$M117="L",(1*List1!$F117+80)*List1!$G117,0)</f>
        <v>0</v>
      </c>
      <c r="BH117" s="136">
        <f>IF(List1!$M117="FL",(1*List1!$F117)*List1!$G117,0)</f>
        <v>0</v>
      </c>
      <c r="BI117" s="136">
        <f>IF(List1!$M117="FP",List1!$F117*List1!$G117,0)</f>
        <v>0</v>
      </c>
      <c r="BJ117" s="136">
        <f>IF(List1!$M117="DR",List1!$F117*List1!$G117,0)</f>
        <v>0</v>
      </c>
      <c r="BK117" s="136">
        <f>IF(List1!$M117="F",List1!$F117*List1!$G117,0)</f>
        <v>0</v>
      </c>
      <c r="BL117" s="139">
        <f>IF(List1!$N117="A",(1*List1!$F117+80)*List1!$G117,0)</f>
        <v>0</v>
      </c>
      <c r="BM117" s="139">
        <f>IF(List1!$N117="B",(1*List1!$F117+80)*List1!$G117,0)</f>
        <v>0</v>
      </c>
      <c r="BN117" s="139">
        <f>IF(List1!$N117="C",(1*List1!$F117+80)*List1!$G117,0)</f>
        <v>0</v>
      </c>
      <c r="BO117" s="139">
        <f>IF(List1!$N117="D",(1*List1!$F117+80)*List1!$G117,0)</f>
        <v>0</v>
      </c>
      <c r="BP117" s="139">
        <f>IF(List1!$N117="E",(1*List1!$F117+80)*List1!$G117,0)</f>
        <v>0</v>
      </c>
      <c r="BQ117" s="139">
        <f>IF(List1!$N117="G",(1*List1!$F117+80)*List1!$G117,0)</f>
        <v>0</v>
      </c>
      <c r="BR117" s="139">
        <f>IF(List1!$N117="J",(1*List1!$F117+80)*List1!$G117,0)</f>
        <v>0</v>
      </c>
      <c r="BS117" s="139">
        <f>IF(List1!$N117="K",(1*List1!$F117+80)*List1!$G117,0)</f>
        <v>0</v>
      </c>
      <c r="BT117" s="139">
        <f>IF(List1!$N117="L",(1*List1!$F117+80)*List1!$G117,0)</f>
        <v>0</v>
      </c>
      <c r="BU117" s="140">
        <f>IF(List1!$N117="FL",(1*List1!$F117)*List1!$G117,0)</f>
        <v>0</v>
      </c>
      <c r="BV117" s="123">
        <f>IF(List1!$N117="FP",List1!$F117*List1!$G117,0)</f>
        <v>0</v>
      </c>
      <c r="BW117" s="141">
        <f>IF(List1!$N117="DR",List1!$F117*List1!$G117,0)</f>
        <v>0</v>
      </c>
      <c r="BX117" s="122">
        <f>IF(List1!$N117="F",List1!$F117*List1!$G117,0)</f>
        <v>0</v>
      </c>
      <c r="BZ117" s="142">
        <f>((List1!$E117*List1!$F117)*List1!$G117)/1000000</f>
        <v>0</v>
      </c>
      <c r="CA117" s="143">
        <f>IF(List1!$J117=$D$40,1*BZ117,0)</f>
        <v>0</v>
      </c>
      <c r="CB117" s="143">
        <f>IF(List1!$J117=$D$41,1*BZ117,0)</f>
        <v>0</v>
      </c>
      <c r="CC117" s="143">
        <f>IF(List1!$J117=$D$42,1*BZ117,0)</f>
        <v>0</v>
      </c>
      <c r="CD117" s="143">
        <f>IF(List1!$J117=$D$43,1*BZ117,0)</f>
        <v>0</v>
      </c>
      <c r="CE117" s="143">
        <f>IF(List1!$J117=$D$44,1*BZ117,0)</f>
        <v>0</v>
      </c>
      <c r="CF117" s="126">
        <f>IF(List1!$J117=$D$45,1*BZ117,0)</f>
        <v>0</v>
      </c>
      <c r="CG117" s="143">
        <f>IF(List1!$J117=$D$46,1*BZ117,0)</f>
        <v>0</v>
      </c>
      <c r="CH117" s="143">
        <f>IF(List1!$J117=$D$47,1*BZ117,0)</f>
        <v>0</v>
      </c>
      <c r="CJ117" s="125">
        <f>IF(AH117&gt;0,1*List1!$G117,0)</f>
        <v>0</v>
      </c>
      <c r="CK117" s="115">
        <f>IF(AI117&gt;0,1*List1!$G117,0)</f>
        <v>0</v>
      </c>
      <c r="CL117" s="115">
        <f>IF(AJ117&gt;0,1*List1!$G117,0)</f>
        <v>0</v>
      </c>
      <c r="CM117" s="120">
        <f>IF(AK117&gt;0,1*List1!$G117,0)</f>
        <v>0</v>
      </c>
      <c r="CN117" s="24">
        <f>IF(AU117&gt;0,1*List1!$G117,0)</f>
        <v>0</v>
      </c>
      <c r="CO117" s="24">
        <f>IF(AV117&gt;0,1*List1!$G117,0)</f>
        <v>0</v>
      </c>
      <c r="CP117" s="24">
        <f>IF(AW117&gt;0,1*List1!$G117,0)</f>
        <v>0</v>
      </c>
      <c r="CQ117" s="24">
        <f>IF(AX117&gt;0,1*List1!$G117,0)</f>
        <v>0</v>
      </c>
      <c r="CR117" s="125">
        <f>IF(BH117&gt;0,1*List1!$G117,0)</f>
        <v>0</v>
      </c>
      <c r="CS117" s="115">
        <f>IF(BI117&gt;0,1*List1!$G117,0)</f>
        <v>0</v>
      </c>
      <c r="CT117" s="115">
        <f>IF(BJ117&gt;0,1*List1!$G117,0)</f>
        <v>0</v>
      </c>
      <c r="CU117" s="120">
        <f>IF(BK117&gt;0,1*List1!$G117,0)</f>
        <v>0</v>
      </c>
      <c r="CV117" s="24">
        <f>IF(BU117&gt;0,1*List1!$G117,0)</f>
        <v>0</v>
      </c>
      <c r="CW117" s="24">
        <f>IF(BV117&gt;0,1*List1!$G117,0)</f>
        <v>0</v>
      </c>
      <c r="CX117" s="24">
        <f>IF(BW117&gt;0,1*List1!$G117,0)</f>
        <v>0</v>
      </c>
      <c r="CY117" s="149">
        <f>IF(BX117&gt;0,1*List1!$G117,0)</f>
        <v>0</v>
      </c>
      <c r="CZ117" s="24"/>
    </row>
    <row r="118" spans="2:104" ht="19.5" customHeight="1" thickBot="1">
      <c r="B118" s="150">
        <v>63</v>
      </c>
      <c r="C118" s="226">
        <f t="shared" si="4"/>
        <v>0</v>
      </c>
      <c r="D118" s="179"/>
      <c r="E118" s="256"/>
      <c r="F118" s="256"/>
      <c r="G118" s="180"/>
      <c r="H118" s="181"/>
      <c r="I118" s="178"/>
      <c r="J118" s="176"/>
      <c r="K118" s="177"/>
      <c r="L118" s="177"/>
      <c r="M118" s="177"/>
      <c r="N118" s="177"/>
      <c r="O118" s="428">
        <v>0</v>
      </c>
      <c r="P118" s="466"/>
      <c r="Q118" s="467"/>
      <c r="R118" s="467"/>
      <c r="S118" s="467"/>
      <c r="T118" s="467"/>
      <c r="U118" s="467"/>
      <c r="V118" s="468"/>
      <c r="W118" s="13"/>
      <c r="X118" s="148"/>
      <c r="Y118" s="135">
        <f>IF(List1!$K118="A",(1*List1!$E118+80)*List1!$G118,0)</f>
        <v>0</v>
      </c>
      <c r="Z118" s="135">
        <f>IF(List1!$K118="B",(1*List1!$E118+80)*List1!$G118,0)</f>
        <v>0</v>
      </c>
      <c r="AA118" s="135">
        <f>IF(List1!$K118="C",(1*List1!$E118+80)*List1!$G118,0)</f>
        <v>0</v>
      </c>
      <c r="AB118" s="135">
        <f>IF(List1!$K118="D",(1*List1!$E118+80)*List1!$G118,0)</f>
        <v>0</v>
      </c>
      <c r="AC118" s="135">
        <f>IF(List1!$K118="E",(1*List1!$E118+70)*List1!$G118,0)</f>
        <v>0</v>
      </c>
      <c r="AD118" s="135">
        <f>IF(List1!$K118="G",(1*List1!$E118+80)*List1!$G118,0)</f>
        <v>0</v>
      </c>
      <c r="AE118" s="135">
        <f>IF(List1!$K118="J",(1*List1!$E118+80)*List1!$G118,0)</f>
        <v>0</v>
      </c>
      <c r="AF118" s="135">
        <f>IF(List1!$K118="K",(1*List1!$E118+80)*List1!$G118,0)</f>
        <v>0</v>
      </c>
      <c r="AG118" s="135">
        <f>IF(List1!$K118="L",(1*List1!$E118+80)*List1!$G118,0)</f>
        <v>0</v>
      </c>
      <c r="AH118" s="136">
        <f>IF(List1!$K118="FL",(1*List1!$E118)*List1!$G118,0)</f>
        <v>0</v>
      </c>
      <c r="AI118" s="136">
        <f>IF(List1!$K118="FP",List1!$E118*List1!$G118,0)</f>
        <v>0</v>
      </c>
      <c r="AJ118" s="136">
        <f>IF(List1!$K118="DR",List1!$E118*List1!$G118,0)</f>
        <v>0</v>
      </c>
      <c r="AK118" s="136">
        <f>IF(List1!$K118="F",List1!$E118*List1!$G118,0)</f>
        <v>0</v>
      </c>
      <c r="AL118" s="137">
        <f>IF(List1!$L118="A",(1*List1!$E118+80)*List1!$G118,0)</f>
        <v>0</v>
      </c>
      <c r="AM118" s="137">
        <f>IF(List1!$L118="B",(1*List1!$E118+80)*List1!$G118,0)</f>
        <v>0</v>
      </c>
      <c r="AN118" s="137">
        <f>IF(List1!$L118="C",(1*List1!$E118+80)*List1!$G118,0)</f>
        <v>0</v>
      </c>
      <c r="AO118" s="137">
        <f>IF(List1!$L118="D",(1*List1!$E118+80)*List1!$G118,0)</f>
        <v>0</v>
      </c>
      <c r="AP118" s="137">
        <f>IF(List1!$L118="E",(1*List1!$E118+80)*List1!$G118,0)</f>
        <v>0</v>
      </c>
      <c r="AQ118" s="137">
        <f>IF(List1!$L118="G",(1*List1!$E118+80)*List1!$G118,0)</f>
        <v>0</v>
      </c>
      <c r="AR118" s="137">
        <f>IF(List1!$L118="J",(1*List1!$E118+80)*List1!$G118,0)</f>
        <v>0</v>
      </c>
      <c r="AS118" s="137">
        <f>IF(List1!$L118="K",(1*List1!$E118+80)*List1!$G118,0)</f>
        <v>0</v>
      </c>
      <c r="AT118" s="137">
        <f>IF(List1!$L118="L",(1*List1!$E118+80)*List1!$G118,0)</f>
        <v>0</v>
      </c>
      <c r="AU118" s="138">
        <f>IF(List1!$L118="FL",(1*List1!$E118)*List1!$G118,0)</f>
        <v>0</v>
      </c>
      <c r="AV118" s="138">
        <f>IF(List1!$L118="FP",List1!$E118*List1!$G118,0)</f>
        <v>0</v>
      </c>
      <c r="AW118" s="138">
        <f>IF(List1!$L118="DR",List1!$E118*List1!$G118,0)</f>
        <v>0</v>
      </c>
      <c r="AX118" s="138">
        <f>IF(List1!$L118="F",List1!$E118*List1!$G118,0)</f>
        <v>0</v>
      </c>
      <c r="AY118" s="135">
        <f>IF(List1!$M118="A",(1*List1!$F118+80)*List1!$G118,0)</f>
        <v>0</v>
      </c>
      <c r="AZ118" s="135">
        <f>IF(List1!$M118="B",(1*List1!$F118+80)*List1!$G118,0)</f>
        <v>0</v>
      </c>
      <c r="BA118" s="135">
        <f>IF(List1!$M118="C",(1*List1!$F118+80)*List1!$G118,0)</f>
        <v>0</v>
      </c>
      <c r="BB118" s="135">
        <f>IF(List1!$M118="D",(1*List1!$F118+80)*List1!$G118,0)</f>
        <v>0</v>
      </c>
      <c r="BC118" s="135">
        <f>IF(List1!$M118="E",(1*List1!$F118+80)*List1!$G118,0)</f>
        <v>0</v>
      </c>
      <c r="BD118" s="135">
        <f>IF(List1!$M118="G",(1*List1!$F118+80)*List1!$G118,0)</f>
        <v>0</v>
      </c>
      <c r="BE118" s="135">
        <f>IF(List1!$M118="J",(1*List1!$F118+80)*List1!$G118,0)</f>
        <v>0</v>
      </c>
      <c r="BF118" s="135">
        <f>IF(List1!$M118="K",(1*List1!$F118+80)*List1!$G118,0)</f>
        <v>0</v>
      </c>
      <c r="BG118" s="135">
        <f>IF(List1!$M118="L",(1*List1!$F118+80)*List1!$G118,0)</f>
        <v>0</v>
      </c>
      <c r="BH118" s="136">
        <f>IF(List1!$M118="FL",(1*List1!$F118)*List1!$G118,0)</f>
        <v>0</v>
      </c>
      <c r="BI118" s="136">
        <f>IF(List1!$M118="FP",List1!$F118*List1!$G118,0)</f>
        <v>0</v>
      </c>
      <c r="BJ118" s="136">
        <f>IF(List1!$M118="DR",List1!$F118*List1!$G118,0)</f>
        <v>0</v>
      </c>
      <c r="BK118" s="136">
        <f>IF(List1!$M118="F",List1!$F118*List1!$G118,0)</f>
        <v>0</v>
      </c>
      <c r="BL118" s="139">
        <f>IF(List1!$N118="A",(1*List1!$F118+80)*List1!$G118,0)</f>
        <v>0</v>
      </c>
      <c r="BM118" s="139">
        <f>IF(List1!$N118="B",(1*List1!$F118+80)*List1!$G118,0)</f>
        <v>0</v>
      </c>
      <c r="BN118" s="139">
        <f>IF(List1!$N118="C",(1*List1!$F118+80)*List1!$G118,0)</f>
        <v>0</v>
      </c>
      <c r="BO118" s="139">
        <f>IF(List1!$N118="D",(1*List1!$F118+80)*List1!$G118,0)</f>
        <v>0</v>
      </c>
      <c r="BP118" s="139">
        <f>IF(List1!$N118="E",(1*List1!$F118+80)*List1!$G118,0)</f>
        <v>0</v>
      </c>
      <c r="BQ118" s="139">
        <f>IF(List1!$N118="G",(1*List1!$F118+80)*List1!$G118,0)</f>
        <v>0</v>
      </c>
      <c r="BR118" s="139">
        <f>IF(List1!$N118="J",(1*List1!$F118+80)*List1!$G118,0)</f>
        <v>0</v>
      </c>
      <c r="BS118" s="139">
        <f>IF(List1!$N118="K",(1*List1!$F118+80)*List1!$G118,0)</f>
        <v>0</v>
      </c>
      <c r="BT118" s="139">
        <f>IF(List1!$N118="L",(1*List1!$F118+80)*List1!$G118,0)</f>
        <v>0</v>
      </c>
      <c r="BU118" s="140">
        <f>IF(List1!$N118="FL",(1*List1!$F118)*List1!$G118,0)</f>
        <v>0</v>
      </c>
      <c r="BV118" s="123">
        <f>IF(List1!$N118="FP",List1!$F118*List1!$G118,0)</f>
        <v>0</v>
      </c>
      <c r="BW118" s="141">
        <f>IF(List1!$N118="DR",List1!$F118*List1!$G118,0)</f>
        <v>0</v>
      </c>
      <c r="BX118" s="122">
        <f>IF(List1!$N118="F",List1!$F118*List1!$G118,0)</f>
        <v>0</v>
      </c>
      <c r="BZ118" s="142">
        <f>((List1!$E118*List1!$F118)*List1!$G118)/1000000</f>
        <v>0</v>
      </c>
      <c r="CA118" s="143">
        <f>IF(List1!$J118=$D$40,1*BZ118,0)</f>
        <v>0</v>
      </c>
      <c r="CB118" s="143">
        <f>IF(List1!$J118=$D$41,1*BZ118,0)</f>
        <v>0</v>
      </c>
      <c r="CC118" s="143">
        <f>IF(List1!$J118=$D$42,1*BZ118,0)</f>
        <v>0</v>
      </c>
      <c r="CD118" s="143">
        <f>IF(List1!$J118=$D$43,1*BZ118,0)</f>
        <v>0</v>
      </c>
      <c r="CE118" s="143">
        <f>IF(List1!$J118=$D$44,1*BZ118,0)</f>
        <v>0</v>
      </c>
      <c r="CF118" s="126">
        <f>IF(List1!$J118=$D$45,1*BZ118,0)</f>
        <v>0</v>
      </c>
      <c r="CG118" s="143">
        <f>IF(List1!$J118=$D$46,1*BZ118,0)</f>
        <v>0</v>
      </c>
      <c r="CH118" s="143">
        <f>IF(List1!$J118=$D$47,1*BZ118,0)</f>
        <v>0</v>
      </c>
      <c r="CJ118" s="125">
        <f>IF(AH118&gt;0,1*List1!$G118,0)</f>
        <v>0</v>
      </c>
      <c r="CK118" s="115">
        <f>IF(AI118&gt;0,1*List1!$G118,0)</f>
        <v>0</v>
      </c>
      <c r="CL118" s="115">
        <f>IF(AJ118&gt;0,1*List1!$G118,0)</f>
        <v>0</v>
      </c>
      <c r="CM118" s="120">
        <f>IF(AK118&gt;0,1*List1!$G118,0)</f>
        <v>0</v>
      </c>
      <c r="CN118" s="24">
        <f>IF(AU118&gt;0,1*List1!$G118,0)</f>
        <v>0</v>
      </c>
      <c r="CO118" s="24">
        <f>IF(AV118&gt;0,1*List1!$G118,0)</f>
        <v>0</v>
      </c>
      <c r="CP118" s="24">
        <f>IF(AW118&gt;0,1*List1!$G118,0)</f>
        <v>0</v>
      </c>
      <c r="CQ118" s="24">
        <f>IF(AX118&gt;0,1*List1!$G118,0)</f>
        <v>0</v>
      </c>
      <c r="CR118" s="125">
        <f>IF(BH118&gt;0,1*List1!$G118,0)</f>
        <v>0</v>
      </c>
      <c r="CS118" s="115">
        <f>IF(BI118&gt;0,1*List1!$G118,0)</f>
        <v>0</v>
      </c>
      <c r="CT118" s="115">
        <f>IF(BJ118&gt;0,1*List1!$G118,0)</f>
        <v>0</v>
      </c>
      <c r="CU118" s="120">
        <f>IF(BK118&gt;0,1*List1!$G118,0)</f>
        <v>0</v>
      </c>
      <c r="CV118" s="24">
        <f>IF(BU118&gt;0,1*List1!$G118,0)</f>
        <v>0</v>
      </c>
      <c r="CW118" s="24">
        <f>IF(BV118&gt;0,1*List1!$G118,0)</f>
        <v>0</v>
      </c>
      <c r="CX118" s="24">
        <f>IF(BW118&gt;0,1*List1!$G118,0)</f>
        <v>0</v>
      </c>
      <c r="CY118" s="149">
        <f>IF(BX118&gt;0,1*List1!$G118,0)</f>
        <v>0</v>
      </c>
      <c r="CZ118" s="24"/>
    </row>
    <row r="119" spans="2:104" ht="19.5" customHeight="1" thickBot="1">
      <c r="B119" s="146">
        <v>64</v>
      </c>
      <c r="C119" s="226">
        <f t="shared" si="4"/>
        <v>0</v>
      </c>
      <c r="D119" s="179"/>
      <c r="E119" s="255"/>
      <c r="F119" s="255"/>
      <c r="G119" s="175"/>
      <c r="H119" s="181"/>
      <c r="I119" s="178"/>
      <c r="J119" s="175"/>
      <c r="K119" s="177"/>
      <c r="L119" s="177"/>
      <c r="M119" s="177"/>
      <c r="N119" s="177"/>
      <c r="O119" s="428">
        <v>0</v>
      </c>
      <c r="P119" s="469"/>
      <c r="Q119" s="470"/>
      <c r="R119" s="470"/>
      <c r="S119" s="470"/>
      <c r="T119" s="470"/>
      <c r="U119" s="470"/>
      <c r="V119" s="471"/>
      <c r="W119" s="13"/>
      <c r="X119" s="151"/>
      <c r="Y119" s="135">
        <f>IF(List1!$K119="A",(1*List1!$E119+80)*List1!$G119,0)</f>
        <v>0</v>
      </c>
      <c r="Z119" s="135">
        <f>IF(List1!$K119="B",(1*List1!$E119+80)*List1!$G119,0)</f>
        <v>0</v>
      </c>
      <c r="AA119" s="135">
        <f>IF(List1!$K119="C",(1*List1!$E119+80)*List1!$G119,0)</f>
        <v>0</v>
      </c>
      <c r="AB119" s="135">
        <f>IF(List1!$K119="D",(1*List1!$E119+80)*List1!$G119,0)</f>
        <v>0</v>
      </c>
      <c r="AC119" s="135">
        <f>IF(List1!$K119="E",(1*List1!$E119+70)*List1!$G119,0)</f>
        <v>0</v>
      </c>
      <c r="AD119" s="135">
        <f>IF(List1!$K119="G",(1*List1!$E119+80)*List1!$G119,0)</f>
        <v>0</v>
      </c>
      <c r="AE119" s="135">
        <f>IF(List1!$K119="J",(1*List1!$E119+80)*List1!$G119,0)</f>
        <v>0</v>
      </c>
      <c r="AF119" s="135">
        <f>IF(List1!$K119="K",(1*List1!$E119+80)*List1!$G119,0)</f>
        <v>0</v>
      </c>
      <c r="AG119" s="135">
        <f>IF(List1!$K119="L",(1*List1!$E119+80)*List1!$G119,0)</f>
        <v>0</v>
      </c>
      <c r="AH119" s="136">
        <f>IF(List1!$K119="FL",(1*List1!$E119)*List1!$G119,0)</f>
        <v>0</v>
      </c>
      <c r="AI119" s="136">
        <f>IF(List1!$K119="FP",List1!$E119*List1!$G119,0)</f>
        <v>0</v>
      </c>
      <c r="AJ119" s="136">
        <f>IF(List1!$K119="DR",List1!$E119*List1!$G119,0)</f>
        <v>0</v>
      </c>
      <c r="AK119" s="136">
        <f>IF(List1!$K119="F",List1!$E119*List1!$G119,0)</f>
        <v>0</v>
      </c>
      <c r="AL119" s="137">
        <f>IF(List1!$L119="A",(1*List1!$E119+80)*List1!$G119,0)</f>
        <v>0</v>
      </c>
      <c r="AM119" s="137">
        <f>IF(List1!$L119="B",(1*List1!$E119+80)*List1!$G119,0)</f>
        <v>0</v>
      </c>
      <c r="AN119" s="137">
        <f>IF(List1!$L119="C",(1*List1!$E119+80)*List1!$G119,0)</f>
        <v>0</v>
      </c>
      <c r="AO119" s="137">
        <f>IF(List1!$L119="D",(1*List1!$E119+80)*List1!$G119,0)</f>
        <v>0</v>
      </c>
      <c r="AP119" s="137">
        <f>IF(List1!$L119="E",(1*List1!$E119+80)*List1!$G119,0)</f>
        <v>0</v>
      </c>
      <c r="AQ119" s="137">
        <f>IF(List1!$L119="G",(1*List1!$E119+80)*List1!$G119,0)</f>
        <v>0</v>
      </c>
      <c r="AR119" s="137">
        <f>IF(List1!$L119="J",(1*List1!$E119+80)*List1!$G119,0)</f>
        <v>0</v>
      </c>
      <c r="AS119" s="137">
        <f>IF(List1!$L119="K",(1*List1!$E119+80)*List1!$G119,0)</f>
        <v>0</v>
      </c>
      <c r="AT119" s="137">
        <f>IF(List1!$L119="L",(1*List1!$E119+80)*List1!$G119,0)</f>
        <v>0</v>
      </c>
      <c r="AU119" s="138">
        <f>IF(List1!$L119="FL",(1*List1!$E119)*List1!$G119,0)</f>
        <v>0</v>
      </c>
      <c r="AV119" s="138">
        <f>IF(List1!$L119="FP",List1!$E119*List1!$G119,0)</f>
        <v>0</v>
      </c>
      <c r="AW119" s="138">
        <f>IF(List1!$L119="DR",List1!$E119*List1!$G119,0)</f>
        <v>0</v>
      </c>
      <c r="AX119" s="138">
        <f>IF(List1!$L119="F",List1!$E119*List1!$G119,0)</f>
        <v>0</v>
      </c>
      <c r="AY119" s="135">
        <f>IF(List1!$M119="A",(1*List1!$F119+80)*List1!$G119,0)</f>
        <v>0</v>
      </c>
      <c r="AZ119" s="135">
        <f>IF(List1!$M119="B",(1*List1!$F119+80)*List1!$G119,0)</f>
        <v>0</v>
      </c>
      <c r="BA119" s="135">
        <f>IF(List1!$M119="C",(1*List1!$F119+80)*List1!$G119,0)</f>
        <v>0</v>
      </c>
      <c r="BB119" s="135">
        <f>IF(List1!$M119="D",(1*List1!$F119+80)*List1!$G119,0)</f>
        <v>0</v>
      </c>
      <c r="BC119" s="135">
        <f>IF(List1!$M119="E",(1*List1!$F119+80)*List1!$G119,0)</f>
        <v>0</v>
      </c>
      <c r="BD119" s="135">
        <f>IF(List1!$M119="G",(1*List1!$F119+80)*List1!$G119,0)</f>
        <v>0</v>
      </c>
      <c r="BE119" s="135">
        <f>IF(List1!$M119="J",(1*List1!$F119+80)*List1!$G119,0)</f>
        <v>0</v>
      </c>
      <c r="BF119" s="135">
        <f>IF(List1!$M119="K",(1*List1!$F119+80)*List1!$G119,0)</f>
        <v>0</v>
      </c>
      <c r="BG119" s="135">
        <f>IF(List1!$M119="L",(1*List1!$F119+80)*List1!$G119,0)</f>
        <v>0</v>
      </c>
      <c r="BH119" s="136">
        <f>IF(List1!$M119="FL",(1*List1!$F119)*List1!$G119,0)</f>
        <v>0</v>
      </c>
      <c r="BI119" s="136">
        <f>IF(List1!$M119="FP",List1!$F119*List1!$G119,0)</f>
        <v>0</v>
      </c>
      <c r="BJ119" s="136">
        <f>IF(List1!$M119="DR",List1!$F119*List1!$G119,0)</f>
        <v>0</v>
      </c>
      <c r="BK119" s="136">
        <f>IF(List1!$M119="F",List1!$F119*List1!$G119,0)</f>
        <v>0</v>
      </c>
      <c r="BL119" s="139">
        <f>IF(List1!$N119="A",(1*List1!$F119+80)*List1!$G119,0)</f>
        <v>0</v>
      </c>
      <c r="BM119" s="139">
        <f>IF(List1!$N119="B",(1*List1!$F119+80)*List1!$G119,0)</f>
        <v>0</v>
      </c>
      <c r="BN119" s="139">
        <f>IF(List1!$N119="C",(1*List1!$F119+80)*List1!$G119,0)</f>
        <v>0</v>
      </c>
      <c r="BO119" s="139">
        <f>IF(List1!$N119="D",(1*List1!$F119+80)*List1!$G119,0)</f>
        <v>0</v>
      </c>
      <c r="BP119" s="139">
        <f>IF(List1!$N119="E",(1*List1!$F119+80)*List1!$G119,0)</f>
        <v>0</v>
      </c>
      <c r="BQ119" s="139">
        <f>IF(List1!$N119="G",(1*List1!$F119+80)*List1!$G119,0)</f>
        <v>0</v>
      </c>
      <c r="BR119" s="139">
        <f>IF(List1!$N119="J",(1*List1!$F119+80)*List1!$G119,0)</f>
        <v>0</v>
      </c>
      <c r="BS119" s="139">
        <f>IF(List1!$N119="K",(1*List1!$F119+80)*List1!$G119,0)</f>
        <v>0</v>
      </c>
      <c r="BT119" s="139">
        <f>IF(List1!$N119="L",(1*List1!$F119+80)*List1!$G119,0)</f>
        <v>0</v>
      </c>
      <c r="BU119" s="140">
        <f>IF(List1!$N119="FL",(1*List1!$F119)*List1!$G119,0)</f>
        <v>0</v>
      </c>
      <c r="BV119" s="123">
        <f>IF(List1!$N119="FP",List1!$F119*List1!$G119,0)</f>
        <v>0</v>
      </c>
      <c r="BW119" s="141">
        <f>IF(List1!$N119="DR",List1!$F119*List1!$G119,0)</f>
        <v>0</v>
      </c>
      <c r="BX119" s="122">
        <f>IF(List1!$N119="F",List1!$F119*List1!$G119,0)</f>
        <v>0</v>
      </c>
      <c r="BZ119" s="142">
        <f>((List1!$E119*List1!$F119)*List1!$G119)/1000000</f>
        <v>0</v>
      </c>
      <c r="CA119" s="143">
        <f>IF(List1!$J119=$D$40,1*BZ119,0)</f>
        <v>0</v>
      </c>
      <c r="CB119" s="143">
        <f>IF(List1!$J119=$D$41,1*BZ119,0)</f>
        <v>0</v>
      </c>
      <c r="CC119" s="143">
        <f>IF(List1!$J119=$D$42,1*BZ119,0)</f>
        <v>0</v>
      </c>
      <c r="CD119" s="143">
        <f>IF(List1!$J119=$D$43,1*BZ119,0)</f>
        <v>0</v>
      </c>
      <c r="CE119" s="143">
        <f>IF(List1!$J119=$D$44,1*BZ119,0)</f>
        <v>0</v>
      </c>
      <c r="CF119" s="126">
        <f>IF(List1!$J119=$D$45,1*BZ119,0)</f>
        <v>0</v>
      </c>
      <c r="CG119" s="143">
        <f>IF(List1!$J119=$D$46,1*BZ119,0)</f>
        <v>0</v>
      </c>
      <c r="CH119" s="143">
        <f>IF(List1!$J119=$D$47,1*BZ119,0)</f>
        <v>0</v>
      </c>
      <c r="CJ119" s="125">
        <f>IF(AH119&gt;0,1*List1!$G119,0)</f>
        <v>0</v>
      </c>
      <c r="CK119" s="115">
        <f>IF(AI119&gt;0,1*List1!$G119,0)</f>
        <v>0</v>
      </c>
      <c r="CL119" s="115">
        <f>IF(AJ119&gt;0,1*List1!$G119,0)</f>
        <v>0</v>
      </c>
      <c r="CM119" s="120">
        <f>IF(AK119&gt;0,1*List1!$G119,0)</f>
        <v>0</v>
      </c>
      <c r="CN119" s="24">
        <f>IF(AU119&gt;0,1*List1!$G119,0)</f>
        <v>0</v>
      </c>
      <c r="CO119" s="24">
        <f>IF(AV119&gt;0,1*List1!$G119,0)</f>
        <v>0</v>
      </c>
      <c r="CP119" s="24">
        <f>IF(AW119&gt;0,1*List1!$G119,0)</f>
        <v>0</v>
      </c>
      <c r="CQ119" s="24">
        <f>IF(AX119&gt;0,1*List1!$G119,0)</f>
        <v>0</v>
      </c>
      <c r="CR119" s="125">
        <f>IF(BH119&gt;0,1*List1!$G119,0)</f>
        <v>0</v>
      </c>
      <c r="CS119" s="115">
        <f>IF(BI119&gt;0,1*List1!$G119,0)</f>
        <v>0</v>
      </c>
      <c r="CT119" s="115">
        <f>IF(BJ119&gt;0,1*List1!$G119,0)</f>
        <v>0</v>
      </c>
      <c r="CU119" s="120">
        <f>IF(BK119&gt;0,1*List1!$G119,0)</f>
        <v>0</v>
      </c>
      <c r="CV119" s="24">
        <f>IF(BU119&gt;0,1*List1!$G119,0)</f>
        <v>0</v>
      </c>
      <c r="CW119" s="24">
        <f>IF(BV119&gt;0,1*List1!$G119,0)</f>
        <v>0</v>
      </c>
      <c r="CX119" s="24">
        <f>IF(BW119&gt;0,1*List1!$G119,0)</f>
        <v>0</v>
      </c>
      <c r="CY119" s="149">
        <f>IF(BX119&gt;0,1*List1!$G119,0)</f>
        <v>0</v>
      </c>
      <c r="CZ119" s="24"/>
    </row>
    <row r="120" spans="2:104" ht="19.5" customHeight="1" thickBot="1">
      <c r="B120" s="150">
        <v>65</v>
      </c>
      <c r="C120" s="226">
        <f t="shared" si="4"/>
        <v>0</v>
      </c>
      <c r="D120" s="179"/>
      <c r="E120" s="256"/>
      <c r="F120" s="256"/>
      <c r="G120" s="180"/>
      <c r="H120" s="181"/>
      <c r="I120" s="178"/>
      <c r="J120" s="176"/>
      <c r="K120" s="177"/>
      <c r="L120" s="177"/>
      <c r="M120" s="177"/>
      <c r="N120" s="177"/>
      <c r="O120" s="428">
        <v>0</v>
      </c>
      <c r="P120" s="466"/>
      <c r="Q120" s="467"/>
      <c r="R120" s="467"/>
      <c r="S120" s="467"/>
      <c r="T120" s="467"/>
      <c r="U120" s="467"/>
      <c r="V120" s="468"/>
      <c r="W120" s="13"/>
      <c r="X120" s="148"/>
      <c r="Y120" s="135">
        <f>IF(List1!$K120="A",(1*List1!$E120+80)*List1!$G120,0)</f>
        <v>0</v>
      </c>
      <c r="Z120" s="135">
        <f>IF(List1!$K120="B",(1*List1!$E120+80)*List1!$G120,0)</f>
        <v>0</v>
      </c>
      <c r="AA120" s="135">
        <f>IF(List1!$K120="C",(1*List1!$E120+80)*List1!$G120,0)</f>
        <v>0</v>
      </c>
      <c r="AB120" s="135">
        <f>IF(List1!$K120="D",(1*List1!$E120+80)*List1!$G120,0)</f>
        <v>0</v>
      </c>
      <c r="AC120" s="135">
        <f>IF(List1!$K120="E",(1*List1!$E120+70)*List1!$G120,0)</f>
        <v>0</v>
      </c>
      <c r="AD120" s="135">
        <f>IF(List1!$K120="G",(1*List1!$E120+80)*List1!$G120,0)</f>
        <v>0</v>
      </c>
      <c r="AE120" s="135">
        <f>IF(List1!$K120="J",(1*List1!$E120+80)*List1!$G120,0)</f>
        <v>0</v>
      </c>
      <c r="AF120" s="135">
        <f>IF(List1!$K120="K",(1*List1!$E120+80)*List1!$G120,0)</f>
        <v>0</v>
      </c>
      <c r="AG120" s="135">
        <f>IF(List1!$K120="L",(1*List1!$E120+80)*List1!$G120,0)</f>
        <v>0</v>
      </c>
      <c r="AH120" s="136">
        <f>IF(List1!$K120="FL",(1*List1!$E120)*List1!$G120,0)</f>
        <v>0</v>
      </c>
      <c r="AI120" s="136">
        <f>IF(List1!$K120="FP",List1!$E120*List1!$G120,0)</f>
        <v>0</v>
      </c>
      <c r="AJ120" s="136">
        <f>IF(List1!$K120="DR",List1!$E120*List1!$G120,0)</f>
        <v>0</v>
      </c>
      <c r="AK120" s="136">
        <f>IF(List1!$K120="F",List1!$E120*List1!$G120,0)</f>
        <v>0</v>
      </c>
      <c r="AL120" s="137">
        <f>IF(List1!$L120="A",(1*List1!$E120+80)*List1!$G120,0)</f>
        <v>0</v>
      </c>
      <c r="AM120" s="137">
        <f>IF(List1!$L120="B",(1*List1!$E120+80)*List1!$G120,0)</f>
        <v>0</v>
      </c>
      <c r="AN120" s="137">
        <f>IF(List1!$L120="C",(1*List1!$E120+80)*List1!$G120,0)</f>
        <v>0</v>
      </c>
      <c r="AO120" s="137">
        <f>IF(List1!$L120="D",(1*List1!$E120+80)*List1!$G120,0)</f>
        <v>0</v>
      </c>
      <c r="AP120" s="137">
        <f>IF(List1!$L120="E",(1*List1!$E120+80)*List1!$G120,0)</f>
        <v>0</v>
      </c>
      <c r="AQ120" s="137">
        <f>IF(List1!$L120="G",(1*List1!$E120+80)*List1!$G120,0)</f>
        <v>0</v>
      </c>
      <c r="AR120" s="137">
        <f>IF(List1!$L120="J",(1*List1!$E120+80)*List1!$G120,0)</f>
        <v>0</v>
      </c>
      <c r="AS120" s="137">
        <f>IF(List1!$L120="K",(1*List1!$E120+80)*List1!$G120,0)</f>
        <v>0</v>
      </c>
      <c r="AT120" s="137">
        <f>IF(List1!$L120="L",(1*List1!$E120+80)*List1!$G120,0)</f>
        <v>0</v>
      </c>
      <c r="AU120" s="138">
        <f>IF(List1!$L120="FL",(1*List1!$E120)*List1!$G120,0)</f>
        <v>0</v>
      </c>
      <c r="AV120" s="138">
        <f>IF(List1!$L120="FP",List1!$E120*List1!$G120,0)</f>
        <v>0</v>
      </c>
      <c r="AW120" s="138">
        <f>IF(List1!$L120="DR",List1!$E120*List1!$G120,0)</f>
        <v>0</v>
      </c>
      <c r="AX120" s="138">
        <f>IF(List1!$L120="F",List1!$E120*List1!$G120,0)</f>
        <v>0</v>
      </c>
      <c r="AY120" s="135">
        <f>IF(List1!$M120="A",(1*List1!$F120+80)*List1!$G120,0)</f>
        <v>0</v>
      </c>
      <c r="AZ120" s="135">
        <f>IF(List1!$M120="B",(1*List1!$F120+80)*List1!$G120,0)</f>
        <v>0</v>
      </c>
      <c r="BA120" s="135">
        <f>IF(List1!$M120="C",(1*List1!$F120+80)*List1!$G120,0)</f>
        <v>0</v>
      </c>
      <c r="BB120" s="135">
        <f>IF(List1!$M120="D",(1*List1!$F120+80)*List1!$G120,0)</f>
        <v>0</v>
      </c>
      <c r="BC120" s="135">
        <f>IF(List1!$M120="E",(1*List1!$F120+80)*List1!$G120,0)</f>
        <v>0</v>
      </c>
      <c r="BD120" s="135">
        <f>IF(List1!$M120="G",(1*List1!$F120+80)*List1!$G120,0)</f>
        <v>0</v>
      </c>
      <c r="BE120" s="135">
        <f>IF(List1!$M120="J",(1*List1!$F120+80)*List1!$G120,0)</f>
        <v>0</v>
      </c>
      <c r="BF120" s="135">
        <f>IF(List1!$M120="K",(1*List1!$F120+80)*List1!$G120,0)</f>
        <v>0</v>
      </c>
      <c r="BG120" s="135">
        <f>IF(List1!$M120="L",(1*List1!$F120+80)*List1!$G120,0)</f>
        <v>0</v>
      </c>
      <c r="BH120" s="136">
        <f>IF(List1!$M120="FL",(1*List1!$F120)*List1!$G120,0)</f>
        <v>0</v>
      </c>
      <c r="BI120" s="136">
        <f>IF(List1!$M120="FP",List1!$F120*List1!$G120,0)</f>
        <v>0</v>
      </c>
      <c r="BJ120" s="136">
        <f>IF(List1!$M120="DR",List1!$F120*List1!$G120,0)</f>
        <v>0</v>
      </c>
      <c r="BK120" s="136">
        <f>IF(List1!$M120="F",List1!$F120*List1!$G120,0)</f>
        <v>0</v>
      </c>
      <c r="BL120" s="139">
        <f>IF(List1!$N120="A",(1*List1!$F120+80)*List1!$G120,0)</f>
        <v>0</v>
      </c>
      <c r="BM120" s="139">
        <f>IF(List1!$N120="B",(1*List1!$F120+80)*List1!$G120,0)</f>
        <v>0</v>
      </c>
      <c r="BN120" s="139">
        <f>IF(List1!$N120="C",(1*List1!$F120+80)*List1!$G120,0)</f>
        <v>0</v>
      </c>
      <c r="BO120" s="139">
        <f>IF(List1!$N120="D",(1*List1!$F120+80)*List1!$G120,0)</f>
        <v>0</v>
      </c>
      <c r="BP120" s="139">
        <f>IF(List1!$N120="E",(1*List1!$F120+80)*List1!$G120,0)</f>
        <v>0</v>
      </c>
      <c r="BQ120" s="139">
        <f>IF(List1!$N120="G",(1*List1!$F120+80)*List1!$G120,0)</f>
        <v>0</v>
      </c>
      <c r="BR120" s="139">
        <f>IF(List1!$N120="J",(1*List1!$F120+80)*List1!$G120,0)</f>
        <v>0</v>
      </c>
      <c r="BS120" s="139">
        <f>IF(List1!$N120="K",(1*List1!$F120+80)*List1!$G120,0)</f>
        <v>0</v>
      </c>
      <c r="BT120" s="139">
        <f>IF(List1!$N120="L",(1*List1!$F120+80)*List1!$G120,0)</f>
        <v>0</v>
      </c>
      <c r="BU120" s="140">
        <f>IF(List1!$N120="FL",(1*List1!$F120)*List1!$G120,0)</f>
        <v>0</v>
      </c>
      <c r="BV120" s="123">
        <f>IF(List1!$N120="FP",List1!$F120*List1!$G120,0)</f>
        <v>0</v>
      </c>
      <c r="BW120" s="141">
        <f>IF(List1!$N120="DR",List1!$F120*List1!$G120,0)</f>
        <v>0</v>
      </c>
      <c r="BX120" s="122">
        <f>IF(List1!$N120="F",List1!$F120*List1!$G120,0)</f>
        <v>0</v>
      </c>
      <c r="BZ120" s="142">
        <f>((List1!$E120*List1!$F120)*List1!$G120)/1000000</f>
        <v>0</v>
      </c>
      <c r="CA120" s="143">
        <f>IF(List1!$J120=$D$40,1*BZ120,0)</f>
        <v>0</v>
      </c>
      <c r="CB120" s="143">
        <f>IF(List1!$J120=$D$41,1*BZ120,0)</f>
        <v>0</v>
      </c>
      <c r="CC120" s="143">
        <f>IF(List1!$J120=$D$42,1*BZ120,0)</f>
        <v>0</v>
      </c>
      <c r="CD120" s="143">
        <f>IF(List1!$J120=$D$43,1*BZ120,0)</f>
        <v>0</v>
      </c>
      <c r="CE120" s="143">
        <f>IF(List1!$J120=$D$44,1*BZ120,0)</f>
        <v>0</v>
      </c>
      <c r="CF120" s="126">
        <f>IF(List1!$J120=$D$45,1*BZ120,0)</f>
        <v>0</v>
      </c>
      <c r="CG120" s="143">
        <f>IF(List1!$J120=$D$46,1*BZ120,0)</f>
        <v>0</v>
      </c>
      <c r="CH120" s="143">
        <f>IF(List1!$J120=$D$47,1*BZ120,0)</f>
        <v>0</v>
      </c>
      <c r="CJ120" s="125">
        <f>IF(AH120&gt;0,1*List1!$G120,0)</f>
        <v>0</v>
      </c>
      <c r="CK120" s="115">
        <f>IF(AI120&gt;0,1*List1!$G120,0)</f>
        <v>0</v>
      </c>
      <c r="CL120" s="115">
        <f>IF(AJ120&gt;0,1*List1!$G120,0)</f>
        <v>0</v>
      </c>
      <c r="CM120" s="120">
        <f>IF(AK120&gt;0,1*List1!$G120,0)</f>
        <v>0</v>
      </c>
      <c r="CN120" s="24">
        <f>IF(AU120&gt;0,1*List1!$G120,0)</f>
        <v>0</v>
      </c>
      <c r="CO120" s="24">
        <f>IF(AV120&gt;0,1*List1!$G120,0)</f>
        <v>0</v>
      </c>
      <c r="CP120" s="24">
        <f>IF(AW120&gt;0,1*List1!$G120,0)</f>
        <v>0</v>
      </c>
      <c r="CQ120" s="24">
        <f>IF(AX120&gt;0,1*List1!$G120,0)</f>
        <v>0</v>
      </c>
      <c r="CR120" s="125">
        <f>IF(BH120&gt;0,1*List1!$G120,0)</f>
        <v>0</v>
      </c>
      <c r="CS120" s="115">
        <f>IF(BI120&gt;0,1*List1!$G120,0)</f>
        <v>0</v>
      </c>
      <c r="CT120" s="115">
        <f>IF(BJ120&gt;0,1*List1!$G120,0)</f>
        <v>0</v>
      </c>
      <c r="CU120" s="120">
        <f>IF(BK120&gt;0,1*List1!$G120,0)</f>
        <v>0</v>
      </c>
      <c r="CV120" s="24">
        <f>IF(BU120&gt;0,1*List1!$G120,0)</f>
        <v>0</v>
      </c>
      <c r="CW120" s="24">
        <f>IF(BV120&gt;0,1*List1!$G120,0)</f>
        <v>0</v>
      </c>
      <c r="CX120" s="24">
        <f>IF(BW120&gt;0,1*List1!$G120,0)</f>
        <v>0</v>
      </c>
      <c r="CY120" s="149">
        <f>IF(BX120&gt;0,1*List1!$G120,0)</f>
        <v>0</v>
      </c>
      <c r="CZ120" s="24"/>
    </row>
    <row r="121" spans="2:104" ht="19.5" customHeight="1" thickBot="1">
      <c r="B121" s="150">
        <v>66</v>
      </c>
      <c r="C121" s="226">
        <f t="shared" ref="C121:C184" si="5">LEN(D121)</f>
        <v>0</v>
      </c>
      <c r="D121" s="179"/>
      <c r="E121" s="255"/>
      <c r="F121" s="255"/>
      <c r="G121" s="175"/>
      <c r="H121" s="181"/>
      <c r="I121" s="178"/>
      <c r="J121" s="176"/>
      <c r="K121" s="177"/>
      <c r="L121" s="177"/>
      <c r="M121" s="177"/>
      <c r="N121" s="177"/>
      <c r="O121" s="428">
        <v>0</v>
      </c>
      <c r="P121" s="466"/>
      <c r="Q121" s="467"/>
      <c r="R121" s="467"/>
      <c r="S121" s="467"/>
      <c r="T121" s="467"/>
      <c r="U121" s="467"/>
      <c r="V121" s="468"/>
      <c r="W121" s="13"/>
      <c r="X121" s="148"/>
      <c r="Y121" s="135">
        <f>IF(List1!$K121="A",(1*List1!$E121+80)*List1!$G121,0)</f>
        <v>0</v>
      </c>
      <c r="Z121" s="135">
        <f>IF(List1!$K121="B",(1*List1!$E121+80)*List1!$G121,0)</f>
        <v>0</v>
      </c>
      <c r="AA121" s="135">
        <f>IF(List1!$K121="C",(1*List1!$E121+80)*List1!$G121,0)</f>
        <v>0</v>
      </c>
      <c r="AB121" s="135">
        <f>IF(List1!$K121="D",(1*List1!$E121+80)*List1!$G121,0)</f>
        <v>0</v>
      </c>
      <c r="AC121" s="135">
        <f>IF(List1!$K121="E",(1*List1!$E121+70)*List1!$G121,0)</f>
        <v>0</v>
      </c>
      <c r="AD121" s="135">
        <f>IF(List1!$K121="G",(1*List1!$E121+80)*List1!$G121,0)</f>
        <v>0</v>
      </c>
      <c r="AE121" s="135">
        <f>IF(List1!$K121="J",(1*List1!$E121+80)*List1!$G121,0)</f>
        <v>0</v>
      </c>
      <c r="AF121" s="135">
        <f>IF(List1!$K121="K",(1*List1!$E121+80)*List1!$G121,0)</f>
        <v>0</v>
      </c>
      <c r="AG121" s="135">
        <f>IF(List1!$K121="L",(1*List1!$E121+80)*List1!$G121,0)</f>
        <v>0</v>
      </c>
      <c r="AH121" s="136">
        <f>IF(List1!$K121="FL",(1*List1!$E121)*List1!$G121,0)</f>
        <v>0</v>
      </c>
      <c r="AI121" s="136">
        <f>IF(List1!$K121="FP",List1!$E121*List1!$G121,0)</f>
        <v>0</v>
      </c>
      <c r="AJ121" s="136">
        <f>IF(List1!$K121="DR",List1!$E121*List1!$G121,0)</f>
        <v>0</v>
      </c>
      <c r="AK121" s="136">
        <f>IF(List1!$K121="F",List1!$E121*List1!$G121,0)</f>
        <v>0</v>
      </c>
      <c r="AL121" s="137">
        <f>IF(List1!$L121="A",(1*List1!$E121+80)*List1!$G121,0)</f>
        <v>0</v>
      </c>
      <c r="AM121" s="137">
        <f>IF(List1!$L121="B",(1*List1!$E121+80)*List1!$G121,0)</f>
        <v>0</v>
      </c>
      <c r="AN121" s="137">
        <f>IF(List1!$L121="C",(1*List1!$E121+80)*List1!$G121,0)</f>
        <v>0</v>
      </c>
      <c r="AO121" s="137">
        <f>IF(List1!$L121="D",(1*List1!$E121+80)*List1!$G121,0)</f>
        <v>0</v>
      </c>
      <c r="AP121" s="137">
        <f>IF(List1!$L121="E",(1*List1!$E121+80)*List1!$G121,0)</f>
        <v>0</v>
      </c>
      <c r="AQ121" s="137">
        <f>IF(List1!$L121="G",(1*List1!$E121+80)*List1!$G121,0)</f>
        <v>0</v>
      </c>
      <c r="AR121" s="137">
        <f>IF(List1!$L121="J",(1*List1!$E121+80)*List1!$G121,0)</f>
        <v>0</v>
      </c>
      <c r="AS121" s="137">
        <f>IF(List1!$L121="K",(1*List1!$E121+80)*List1!$G121,0)</f>
        <v>0</v>
      </c>
      <c r="AT121" s="137">
        <f>IF(List1!$L121="L",(1*List1!$E121+80)*List1!$G121,0)</f>
        <v>0</v>
      </c>
      <c r="AU121" s="138">
        <f>IF(List1!$L121="FL",(1*List1!$E121)*List1!$G121,0)</f>
        <v>0</v>
      </c>
      <c r="AV121" s="138">
        <f>IF(List1!$L121="FP",List1!$E121*List1!$G121,0)</f>
        <v>0</v>
      </c>
      <c r="AW121" s="138">
        <f>IF(List1!$L121="DR",List1!$E121*List1!$G121,0)</f>
        <v>0</v>
      </c>
      <c r="AX121" s="138">
        <f>IF(List1!$L121="F",List1!$E121*List1!$G121,0)</f>
        <v>0</v>
      </c>
      <c r="AY121" s="135">
        <f>IF(List1!$M121="A",(1*List1!$F121+80)*List1!$G121,0)</f>
        <v>0</v>
      </c>
      <c r="AZ121" s="135">
        <f>IF(List1!$M121="B",(1*List1!$F121+80)*List1!$G121,0)</f>
        <v>0</v>
      </c>
      <c r="BA121" s="135">
        <f>IF(List1!$M121="C",(1*List1!$F121+80)*List1!$G121,0)</f>
        <v>0</v>
      </c>
      <c r="BB121" s="135">
        <f>IF(List1!$M121="D",(1*List1!$F121+80)*List1!$G121,0)</f>
        <v>0</v>
      </c>
      <c r="BC121" s="135">
        <f>IF(List1!$M121="E",(1*List1!$F121+80)*List1!$G121,0)</f>
        <v>0</v>
      </c>
      <c r="BD121" s="135">
        <f>IF(List1!$M121="G",(1*List1!$F121+80)*List1!$G121,0)</f>
        <v>0</v>
      </c>
      <c r="BE121" s="135">
        <f>IF(List1!$M121="J",(1*List1!$F121+80)*List1!$G121,0)</f>
        <v>0</v>
      </c>
      <c r="BF121" s="135">
        <f>IF(List1!$M121="K",(1*List1!$F121+80)*List1!$G121,0)</f>
        <v>0</v>
      </c>
      <c r="BG121" s="135">
        <f>IF(List1!$M121="L",(1*List1!$F121+80)*List1!$G121,0)</f>
        <v>0</v>
      </c>
      <c r="BH121" s="136">
        <f>IF(List1!$M121="FL",(1*List1!$F121)*List1!$G121,0)</f>
        <v>0</v>
      </c>
      <c r="BI121" s="136">
        <f>IF(List1!$M121="FP",List1!$F121*List1!$G121,0)</f>
        <v>0</v>
      </c>
      <c r="BJ121" s="136">
        <f>IF(List1!$M121="DR",List1!$F121*List1!$G121,0)</f>
        <v>0</v>
      </c>
      <c r="BK121" s="136">
        <f>IF(List1!$M121="F",List1!$F121*List1!$G121,0)</f>
        <v>0</v>
      </c>
      <c r="BL121" s="139">
        <f>IF(List1!$N121="A",(1*List1!$F121+80)*List1!$G121,0)</f>
        <v>0</v>
      </c>
      <c r="BM121" s="139">
        <f>IF(List1!$N121="B",(1*List1!$F121+80)*List1!$G121,0)</f>
        <v>0</v>
      </c>
      <c r="BN121" s="139">
        <f>IF(List1!$N121="C",(1*List1!$F121+80)*List1!$G121,0)</f>
        <v>0</v>
      </c>
      <c r="BO121" s="139">
        <f>IF(List1!$N121="D",(1*List1!$F121+80)*List1!$G121,0)</f>
        <v>0</v>
      </c>
      <c r="BP121" s="139">
        <f>IF(List1!$N121="E",(1*List1!$F121+80)*List1!$G121,0)</f>
        <v>0</v>
      </c>
      <c r="BQ121" s="139">
        <f>IF(List1!$N121="G",(1*List1!$F121+80)*List1!$G121,0)</f>
        <v>0</v>
      </c>
      <c r="BR121" s="139">
        <f>IF(List1!$N121="J",(1*List1!$F121+80)*List1!$G121,0)</f>
        <v>0</v>
      </c>
      <c r="BS121" s="139">
        <f>IF(List1!$N121="K",(1*List1!$F121+80)*List1!$G121,0)</f>
        <v>0</v>
      </c>
      <c r="BT121" s="139">
        <f>IF(List1!$N121="L",(1*List1!$F121+80)*List1!$G121,0)</f>
        <v>0</v>
      </c>
      <c r="BU121" s="140">
        <f>IF(List1!$N121="FL",(1*List1!$F121)*List1!$G121,0)</f>
        <v>0</v>
      </c>
      <c r="BV121" s="123">
        <f>IF(List1!$N121="FP",List1!$F121*List1!$G121,0)</f>
        <v>0</v>
      </c>
      <c r="BW121" s="141">
        <f>IF(List1!$N121="DR",List1!$F121*List1!$G121,0)</f>
        <v>0</v>
      </c>
      <c r="BX121" s="122">
        <f>IF(List1!$N121="F",List1!$F121*List1!$G121,0)</f>
        <v>0</v>
      </c>
      <c r="BZ121" s="142">
        <f>((List1!$E121*List1!$F121)*List1!$G121)/1000000</f>
        <v>0</v>
      </c>
      <c r="CA121" s="143">
        <f>IF(List1!$J121=$D$40,1*BZ121,0)</f>
        <v>0</v>
      </c>
      <c r="CB121" s="143">
        <f>IF(List1!$J121=$D$41,1*BZ121,0)</f>
        <v>0</v>
      </c>
      <c r="CC121" s="143">
        <f>IF(List1!$J121=$D$42,1*BZ121,0)</f>
        <v>0</v>
      </c>
      <c r="CD121" s="143">
        <f>IF(List1!$J121=$D$43,1*BZ121,0)</f>
        <v>0</v>
      </c>
      <c r="CE121" s="143">
        <f>IF(List1!$J121=$D$44,1*BZ121,0)</f>
        <v>0</v>
      </c>
      <c r="CF121" s="126">
        <f>IF(List1!$J121=$D$45,1*BZ121,0)</f>
        <v>0</v>
      </c>
      <c r="CG121" s="143">
        <f>IF(List1!$J121=$D$46,1*BZ121,0)</f>
        <v>0</v>
      </c>
      <c r="CH121" s="143">
        <f>IF(List1!$J121=$D$47,1*BZ121,0)</f>
        <v>0</v>
      </c>
      <c r="CJ121" s="125">
        <f>IF(AH121&gt;0,1*List1!$G121,0)</f>
        <v>0</v>
      </c>
      <c r="CK121" s="115">
        <f>IF(AI121&gt;0,1*List1!$G121,0)</f>
        <v>0</v>
      </c>
      <c r="CL121" s="115">
        <f>IF(AJ121&gt;0,1*List1!$G121,0)</f>
        <v>0</v>
      </c>
      <c r="CM121" s="120">
        <f>IF(AK121&gt;0,1*List1!$G121,0)</f>
        <v>0</v>
      </c>
      <c r="CN121" s="24">
        <f>IF(AU121&gt;0,1*List1!$G121,0)</f>
        <v>0</v>
      </c>
      <c r="CO121" s="24">
        <f>IF(AV121&gt;0,1*List1!$G121,0)</f>
        <v>0</v>
      </c>
      <c r="CP121" s="24">
        <f>IF(AW121&gt;0,1*List1!$G121,0)</f>
        <v>0</v>
      </c>
      <c r="CQ121" s="24">
        <f>IF(AX121&gt;0,1*List1!$G121,0)</f>
        <v>0</v>
      </c>
      <c r="CR121" s="125">
        <f>IF(BH121&gt;0,1*List1!$G121,0)</f>
        <v>0</v>
      </c>
      <c r="CS121" s="115">
        <f>IF(BI121&gt;0,1*List1!$G121,0)</f>
        <v>0</v>
      </c>
      <c r="CT121" s="115">
        <f>IF(BJ121&gt;0,1*List1!$G121,0)</f>
        <v>0</v>
      </c>
      <c r="CU121" s="120">
        <f>IF(BK121&gt;0,1*List1!$G121,0)</f>
        <v>0</v>
      </c>
      <c r="CV121" s="24">
        <f>IF(BU121&gt;0,1*List1!$G121,0)</f>
        <v>0</v>
      </c>
      <c r="CW121" s="24">
        <f>IF(BV121&gt;0,1*List1!$G121,0)</f>
        <v>0</v>
      </c>
      <c r="CX121" s="24">
        <f>IF(BW121&gt;0,1*List1!$G121,0)</f>
        <v>0</v>
      </c>
      <c r="CY121" s="149">
        <f>IF(BX121&gt;0,1*List1!$G121,0)</f>
        <v>0</v>
      </c>
      <c r="CZ121" s="24"/>
    </row>
    <row r="122" spans="2:104" ht="19.5" customHeight="1" thickBot="1">
      <c r="B122" s="146">
        <v>67</v>
      </c>
      <c r="C122" s="226">
        <f t="shared" si="5"/>
        <v>0</v>
      </c>
      <c r="D122" s="179"/>
      <c r="E122" s="256"/>
      <c r="F122" s="256"/>
      <c r="G122" s="180"/>
      <c r="H122" s="181"/>
      <c r="I122" s="178"/>
      <c r="J122" s="175"/>
      <c r="K122" s="177"/>
      <c r="L122" s="177"/>
      <c r="M122" s="177"/>
      <c r="N122" s="177"/>
      <c r="O122" s="428">
        <v>0</v>
      </c>
      <c r="P122" s="469"/>
      <c r="Q122" s="470"/>
      <c r="R122" s="470"/>
      <c r="S122" s="470"/>
      <c r="T122" s="470"/>
      <c r="U122" s="470"/>
      <c r="V122" s="471"/>
      <c r="W122" s="13"/>
      <c r="X122" s="151"/>
      <c r="Y122" s="135">
        <f>IF(List1!$K122="A",(1*List1!$E122+80)*List1!$G122,0)</f>
        <v>0</v>
      </c>
      <c r="Z122" s="135">
        <f>IF(List1!$K122="B",(1*List1!$E122+80)*List1!$G122,0)</f>
        <v>0</v>
      </c>
      <c r="AA122" s="135">
        <f>IF(List1!$K122="C",(1*List1!$E122+80)*List1!$G122,0)</f>
        <v>0</v>
      </c>
      <c r="AB122" s="135">
        <f>IF(List1!$K122="D",(1*List1!$E122+80)*List1!$G122,0)</f>
        <v>0</v>
      </c>
      <c r="AC122" s="135">
        <f>IF(List1!$K122="E",(1*List1!$E122+70)*List1!$G122,0)</f>
        <v>0</v>
      </c>
      <c r="AD122" s="135">
        <f>IF(List1!$K122="G",(1*List1!$E122+80)*List1!$G122,0)</f>
        <v>0</v>
      </c>
      <c r="AE122" s="135">
        <f>IF(List1!$K122="J",(1*List1!$E122+80)*List1!$G122,0)</f>
        <v>0</v>
      </c>
      <c r="AF122" s="135">
        <f>IF(List1!$K122="K",(1*List1!$E122+80)*List1!$G122,0)</f>
        <v>0</v>
      </c>
      <c r="AG122" s="135">
        <f>IF(List1!$K122="L",(1*List1!$E122+80)*List1!$G122,0)</f>
        <v>0</v>
      </c>
      <c r="AH122" s="136">
        <f>IF(List1!$K122="FL",(1*List1!$E122)*List1!$G122,0)</f>
        <v>0</v>
      </c>
      <c r="AI122" s="136">
        <f>IF(List1!$K122="FP",List1!$E122*List1!$G122,0)</f>
        <v>0</v>
      </c>
      <c r="AJ122" s="136">
        <f>IF(List1!$K122="DR",List1!$E122*List1!$G122,0)</f>
        <v>0</v>
      </c>
      <c r="AK122" s="136">
        <f>IF(List1!$K122="F",List1!$E122*List1!$G122,0)</f>
        <v>0</v>
      </c>
      <c r="AL122" s="137">
        <f>IF(List1!$L122="A",(1*List1!$E122+80)*List1!$G122,0)</f>
        <v>0</v>
      </c>
      <c r="AM122" s="137">
        <f>IF(List1!$L122="B",(1*List1!$E122+80)*List1!$G122,0)</f>
        <v>0</v>
      </c>
      <c r="AN122" s="137">
        <f>IF(List1!$L122="C",(1*List1!$E122+80)*List1!$G122,0)</f>
        <v>0</v>
      </c>
      <c r="AO122" s="137">
        <f>IF(List1!$L122="D",(1*List1!$E122+80)*List1!$G122,0)</f>
        <v>0</v>
      </c>
      <c r="AP122" s="137">
        <f>IF(List1!$L122="E",(1*List1!$E122+80)*List1!$G122,0)</f>
        <v>0</v>
      </c>
      <c r="AQ122" s="137">
        <f>IF(List1!$L122="G",(1*List1!$E122+80)*List1!$G122,0)</f>
        <v>0</v>
      </c>
      <c r="AR122" s="137">
        <f>IF(List1!$L122="J",(1*List1!$E122+80)*List1!$G122,0)</f>
        <v>0</v>
      </c>
      <c r="AS122" s="137">
        <f>IF(List1!$L122="K",(1*List1!$E122+80)*List1!$G122,0)</f>
        <v>0</v>
      </c>
      <c r="AT122" s="137">
        <f>IF(List1!$L122="L",(1*List1!$E122+80)*List1!$G122,0)</f>
        <v>0</v>
      </c>
      <c r="AU122" s="138">
        <f>IF(List1!$L122="FL",(1*List1!$E122)*List1!$G122,0)</f>
        <v>0</v>
      </c>
      <c r="AV122" s="138">
        <f>IF(List1!$L122="FP",List1!$E122*List1!$G122,0)</f>
        <v>0</v>
      </c>
      <c r="AW122" s="138">
        <f>IF(List1!$L122="DR",List1!$E122*List1!$G122,0)</f>
        <v>0</v>
      </c>
      <c r="AX122" s="138">
        <f>IF(List1!$L122="F",List1!$E122*List1!$G122,0)</f>
        <v>0</v>
      </c>
      <c r="AY122" s="135">
        <f>IF(List1!$M122="A",(1*List1!$F122+80)*List1!$G122,0)</f>
        <v>0</v>
      </c>
      <c r="AZ122" s="135">
        <f>IF(List1!$M122="B",(1*List1!$F122+80)*List1!$G122,0)</f>
        <v>0</v>
      </c>
      <c r="BA122" s="135">
        <f>IF(List1!$M122="C",(1*List1!$F122+80)*List1!$G122,0)</f>
        <v>0</v>
      </c>
      <c r="BB122" s="135">
        <f>IF(List1!$M122="D",(1*List1!$F122+80)*List1!$G122,0)</f>
        <v>0</v>
      </c>
      <c r="BC122" s="135">
        <f>IF(List1!$M122="E",(1*List1!$F122+80)*List1!$G122,0)</f>
        <v>0</v>
      </c>
      <c r="BD122" s="135">
        <f>IF(List1!$M122="G",(1*List1!$F122+80)*List1!$G122,0)</f>
        <v>0</v>
      </c>
      <c r="BE122" s="135">
        <f>IF(List1!$M122="J",(1*List1!$F122+80)*List1!$G122,0)</f>
        <v>0</v>
      </c>
      <c r="BF122" s="135">
        <f>IF(List1!$M122="K",(1*List1!$F122+80)*List1!$G122,0)</f>
        <v>0</v>
      </c>
      <c r="BG122" s="135">
        <f>IF(List1!$M122="L",(1*List1!$F122+80)*List1!$G122,0)</f>
        <v>0</v>
      </c>
      <c r="BH122" s="136">
        <f>IF(List1!$M122="FL",(1*List1!$F122)*List1!$G122,0)</f>
        <v>0</v>
      </c>
      <c r="BI122" s="136">
        <f>IF(List1!$M122="FP",List1!$F122*List1!$G122,0)</f>
        <v>0</v>
      </c>
      <c r="BJ122" s="136">
        <f>IF(List1!$M122="DR",List1!$F122*List1!$G122,0)</f>
        <v>0</v>
      </c>
      <c r="BK122" s="136">
        <f>IF(List1!$M122="F",List1!$F122*List1!$G122,0)</f>
        <v>0</v>
      </c>
      <c r="BL122" s="139">
        <f>IF(List1!$N122="A",(1*List1!$F122+80)*List1!$G122,0)</f>
        <v>0</v>
      </c>
      <c r="BM122" s="139">
        <f>IF(List1!$N122="B",(1*List1!$F122+80)*List1!$G122,0)</f>
        <v>0</v>
      </c>
      <c r="BN122" s="139">
        <f>IF(List1!$N122="C",(1*List1!$F122+80)*List1!$G122,0)</f>
        <v>0</v>
      </c>
      <c r="BO122" s="139">
        <f>IF(List1!$N122="D",(1*List1!$F122+80)*List1!$G122,0)</f>
        <v>0</v>
      </c>
      <c r="BP122" s="139">
        <f>IF(List1!$N122="E",(1*List1!$F122+80)*List1!$G122,0)</f>
        <v>0</v>
      </c>
      <c r="BQ122" s="139">
        <f>IF(List1!$N122="G",(1*List1!$F122+80)*List1!$G122,0)</f>
        <v>0</v>
      </c>
      <c r="BR122" s="139">
        <f>IF(List1!$N122="J",(1*List1!$F122+80)*List1!$G122,0)</f>
        <v>0</v>
      </c>
      <c r="BS122" s="139">
        <f>IF(List1!$N122="K",(1*List1!$F122+80)*List1!$G122,0)</f>
        <v>0</v>
      </c>
      <c r="BT122" s="139">
        <f>IF(List1!$N122="L",(1*List1!$F122+80)*List1!$G122,0)</f>
        <v>0</v>
      </c>
      <c r="BU122" s="140">
        <f>IF(List1!$N122="FL",(1*List1!$F122)*List1!$G122,0)</f>
        <v>0</v>
      </c>
      <c r="BV122" s="123">
        <f>IF(List1!$N122="FP",List1!$F122*List1!$G122,0)</f>
        <v>0</v>
      </c>
      <c r="BW122" s="141">
        <f>IF(List1!$N122="DR",List1!$F122*List1!$G122,0)</f>
        <v>0</v>
      </c>
      <c r="BX122" s="122">
        <f>IF(List1!$N122="F",List1!$F122*List1!$G122,0)</f>
        <v>0</v>
      </c>
      <c r="BZ122" s="142">
        <f>((List1!$E122*List1!$F122)*List1!$G122)/1000000</f>
        <v>0</v>
      </c>
      <c r="CA122" s="143">
        <f>IF(List1!$J122=$D$40,1*BZ122,0)</f>
        <v>0</v>
      </c>
      <c r="CB122" s="143">
        <f>IF(List1!$J122=$D$41,1*BZ122,0)</f>
        <v>0</v>
      </c>
      <c r="CC122" s="143">
        <f>IF(List1!$J122=$D$42,1*BZ122,0)</f>
        <v>0</v>
      </c>
      <c r="CD122" s="143">
        <f>IF(List1!$J122=$D$43,1*BZ122,0)</f>
        <v>0</v>
      </c>
      <c r="CE122" s="143">
        <f>IF(List1!$J122=$D$44,1*BZ122,0)</f>
        <v>0</v>
      </c>
      <c r="CF122" s="126">
        <f>IF(List1!$J122=$D$45,1*BZ122,0)</f>
        <v>0</v>
      </c>
      <c r="CG122" s="143">
        <f>IF(List1!$J122=$D$46,1*BZ122,0)</f>
        <v>0</v>
      </c>
      <c r="CH122" s="143">
        <f>IF(List1!$J122=$D$47,1*BZ122,0)</f>
        <v>0</v>
      </c>
      <c r="CJ122" s="125">
        <f>IF(AH122&gt;0,1*List1!$G122,0)</f>
        <v>0</v>
      </c>
      <c r="CK122" s="115">
        <f>IF(AI122&gt;0,1*List1!$G122,0)</f>
        <v>0</v>
      </c>
      <c r="CL122" s="115">
        <f>IF(AJ122&gt;0,1*List1!$G122,0)</f>
        <v>0</v>
      </c>
      <c r="CM122" s="120">
        <f>IF(AK122&gt;0,1*List1!$G122,0)</f>
        <v>0</v>
      </c>
      <c r="CN122" s="24">
        <f>IF(AU122&gt;0,1*List1!$G122,0)</f>
        <v>0</v>
      </c>
      <c r="CO122" s="24">
        <f>IF(AV122&gt;0,1*List1!$G122,0)</f>
        <v>0</v>
      </c>
      <c r="CP122" s="24">
        <f>IF(AW122&gt;0,1*List1!$G122,0)</f>
        <v>0</v>
      </c>
      <c r="CQ122" s="24">
        <f>IF(AX122&gt;0,1*List1!$G122,0)</f>
        <v>0</v>
      </c>
      <c r="CR122" s="125">
        <f>IF(BH122&gt;0,1*List1!$G122,0)</f>
        <v>0</v>
      </c>
      <c r="CS122" s="115">
        <f>IF(BI122&gt;0,1*List1!$G122,0)</f>
        <v>0</v>
      </c>
      <c r="CT122" s="115">
        <f>IF(BJ122&gt;0,1*List1!$G122,0)</f>
        <v>0</v>
      </c>
      <c r="CU122" s="120">
        <f>IF(BK122&gt;0,1*List1!$G122,0)</f>
        <v>0</v>
      </c>
      <c r="CV122" s="24">
        <f>IF(BU122&gt;0,1*List1!$G122,0)</f>
        <v>0</v>
      </c>
      <c r="CW122" s="24">
        <f>IF(BV122&gt;0,1*List1!$G122,0)</f>
        <v>0</v>
      </c>
      <c r="CX122" s="24">
        <f>IF(BW122&gt;0,1*List1!$G122,0)</f>
        <v>0</v>
      </c>
      <c r="CY122" s="149">
        <f>IF(BX122&gt;0,1*List1!$G122,0)</f>
        <v>0</v>
      </c>
      <c r="CZ122" s="24"/>
    </row>
    <row r="123" spans="2:104" ht="19.5" customHeight="1" thickBot="1">
      <c r="B123" s="150">
        <v>68</v>
      </c>
      <c r="C123" s="226">
        <f t="shared" si="5"/>
        <v>0</v>
      </c>
      <c r="D123" s="179"/>
      <c r="E123" s="255"/>
      <c r="F123" s="255"/>
      <c r="G123" s="175"/>
      <c r="H123" s="181"/>
      <c r="I123" s="178"/>
      <c r="J123" s="176"/>
      <c r="K123" s="177"/>
      <c r="L123" s="177"/>
      <c r="M123" s="177"/>
      <c r="N123" s="177"/>
      <c r="O123" s="428">
        <v>0</v>
      </c>
      <c r="P123" s="466"/>
      <c r="Q123" s="467"/>
      <c r="R123" s="467"/>
      <c r="S123" s="467"/>
      <c r="T123" s="467"/>
      <c r="U123" s="467"/>
      <c r="V123" s="468"/>
      <c r="W123" s="13"/>
      <c r="X123" s="148"/>
      <c r="Y123" s="135">
        <f>IF(List1!$K123="A",(1*List1!$E123+80)*List1!$G123,0)</f>
        <v>0</v>
      </c>
      <c r="Z123" s="135">
        <f>IF(List1!$K123="B",(1*List1!$E123+80)*List1!$G123,0)</f>
        <v>0</v>
      </c>
      <c r="AA123" s="135">
        <f>IF(List1!$K123="C",(1*List1!$E123+80)*List1!$G123,0)</f>
        <v>0</v>
      </c>
      <c r="AB123" s="135">
        <f>IF(List1!$K123="D",(1*List1!$E123+80)*List1!$G123,0)</f>
        <v>0</v>
      </c>
      <c r="AC123" s="135">
        <f>IF(List1!$K123="E",(1*List1!$E123+70)*List1!$G123,0)</f>
        <v>0</v>
      </c>
      <c r="AD123" s="135">
        <f>IF(List1!$K123="G",(1*List1!$E123+80)*List1!$G123,0)</f>
        <v>0</v>
      </c>
      <c r="AE123" s="135">
        <f>IF(List1!$K123="J",(1*List1!$E123+80)*List1!$G123,0)</f>
        <v>0</v>
      </c>
      <c r="AF123" s="135">
        <f>IF(List1!$K123="K",(1*List1!$E123+80)*List1!$G123,0)</f>
        <v>0</v>
      </c>
      <c r="AG123" s="135">
        <f>IF(List1!$K123="L",(1*List1!$E123+80)*List1!$G123,0)</f>
        <v>0</v>
      </c>
      <c r="AH123" s="136">
        <f>IF(List1!$K123="FL",(1*List1!$E123)*List1!$G123,0)</f>
        <v>0</v>
      </c>
      <c r="AI123" s="136">
        <f>IF(List1!$K123="FP",List1!$E123*List1!$G123,0)</f>
        <v>0</v>
      </c>
      <c r="AJ123" s="136">
        <f>IF(List1!$K123="DR",List1!$E123*List1!$G123,0)</f>
        <v>0</v>
      </c>
      <c r="AK123" s="136">
        <f>IF(List1!$K123="F",List1!$E123*List1!$G123,0)</f>
        <v>0</v>
      </c>
      <c r="AL123" s="137">
        <f>IF(List1!$L123="A",(1*List1!$E123+80)*List1!$G123,0)</f>
        <v>0</v>
      </c>
      <c r="AM123" s="137">
        <f>IF(List1!$L123="B",(1*List1!$E123+80)*List1!$G123,0)</f>
        <v>0</v>
      </c>
      <c r="AN123" s="137">
        <f>IF(List1!$L123="C",(1*List1!$E123+80)*List1!$G123,0)</f>
        <v>0</v>
      </c>
      <c r="AO123" s="137">
        <f>IF(List1!$L123="D",(1*List1!$E123+80)*List1!$G123,0)</f>
        <v>0</v>
      </c>
      <c r="AP123" s="137">
        <f>IF(List1!$L123="E",(1*List1!$E123+80)*List1!$G123,0)</f>
        <v>0</v>
      </c>
      <c r="AQ123" s="137">
        <f>IF(List1!$L123="G",(1*List1!$E123+80)*List1!$G123,0)</f>
        <v>0</v>
      </c>
      <c r="AR123" s="137">
        <f>IF(List1!$L123="J",(1*List1!$E123+80)*List1!$G123,0)</f>
        <v>0</v>
      </c>
      <c r="AS123" s="137">
        <f>IF(List1!$L123="K",(1*List1!$E123+80)*List1!$G123,0)</f>
        <v>0</v>
      </c>
      <c r="AT123" s="137">
        <f>IF(List1!$L123="L",(1*List1!$E123+80)*List1!$G123,0)</f>
        <v>0</v>
      </c>
      <c r="AU123" s="138">
        <f>IF(List1!$L123="FL",(1*List1!$E123)*List1!$G123,0)</f>
        <v>0</v>
      </c>
      <c r="AV123" s="138">
        <f>IF(List1!$L123="FP",List1!$E123*List1!$G123,0)</f>
        <v>0</v>
      </c>
      <c r="AW123" s="138">
        <f>IF(List1!$L123="DR",List1!$E123*List1!$G123,0)</f>
        <v>0</v>
      </c>
      <c r="AX123" s="138">
        <f>IF(List1!$L123="F",List1!$E123*List1!$G123,0)</f>
        <v>0</v>
      </c>
      <c r="AY123" s="135">
        <f>IF(List1!$M123="A",(1*List1!$F123+80)*List1!$G123,0)</f>
        <v>0</v>
      </c>
      <c r="AZ123" s="135">
        <f>IF(List1!$M123="B",(1*List1!$F123+80)*List1!$G123,0)</f>
        <v>0</v>
      </c>
      <c r="BA123" s="135">
        <f>IF(List1!$M123="C",(1*List1!$F123+80)*List1!$G123,0)</f>
        <v>0</v>
      </c>
      <c r="BB123" s="135">
        <f>IF(List1!$M123="D",(1*List1!$F123+80)*List1!$G123,0)</f>
        <v>0</v>
      </c>
      <c r="BC123" s="135">
        <f>IF(List1!$M123="E",(1*List1!$F123+80)*List1!$G123,0)</f>
        <v>0</v>
      </c>
      <c r="BD123" s="135">
        <f>IF(List1!$M123="G",(1*List1!$F123+80)*List1!$G123,0)</f>
        <v>0</v>
      </c>
      <c r="BE123" s="135">
        <f>IF(List1!$M123="J",(1*List1!$F123+80)*List1!$G123,0)</f>
        <v>0</v>
      </c>
      <c r="BF123" s="135">
        <f>IF(List1!$M123="K",(1*List1!$F123+80)*List1!$G123,0)</f>
        <v>0</v>
      </c>
      <c r="BG123" s="135">
        <f>IF(List1!$M123="L",(1*List1!$F123+80)*List1!$G123,0)</f>
        <v>0</v>
      </c>
      <c r="BH123" s="136">
        <f>IF(List1!$M123="FL",(1*List1!$F123)*List1!$G123,0)</f>
        <v>0</v>
      </c>
      <c r="BI123" s="136">
        <f>IF(List1!$M123="FP",List1!$F123*List1!$G123,0)</f>
        <v>0</v>
      </c>
      <c r="BJ123" s="136">
        <f>IF(List1!$M123="DR",List1!$F123*List1!$G123,0)</f>
        <v>0</v>
      </c>
      <c r="BK123" s="136">
        <f>IF(List1!$M123="F",List1!$F123*List1!$G123,0)</f>
        <v>0</v>
      </c>
      <c r="BL123" s="139">
        <f>IF(List1!$N123="A",(1*List1!$F123+80)*List1!$G123,0)</f>
        <v>0</v>
      </c>
      <c r="BM123" s="139">
        <f>IF(List1!$N123="B",(1*List1!$F123+80)*List1!$G123,0)</f>
        <v>0</v>
      </c>
      <c r="BN123" s="139">
        <f>IF(List1!$N123="C",(1*List1!$F123+80)*List1!$G123,0)</f>
        <v>0</v>
      </c>
      <c r="BO123" s="139">
        <f>IF(List1!$N123="D",(1*List1!$F123+80)*List1!$G123,0)</f>
        <v>0</v>
      </c>
      <c r="BP123" s="139">
        <f>IF(List1!$N123="E",(1*List1!$F123+80)*List1!$G123,0)</f>
        <v>0</v>
      </c>
      <c r="BQ123" s="139">
        <f>IF(List1!$N123="G",(1*List1!$F123+80)*List1!$G123,0)</f>
        <v>0</v>
      </c>
      <c r="BR123" s="139">
        <f>IF(List1!$N123="J",(1*List1!$F123+80)*List1!$G123,0)</f>
        <v>0</v>
      </c>
      <c r="BS123" s="139">
        <f>IF(List1!$N123="K",(1*List1!$F123+80)*List1!$G123,0)</f>
        <v>0</v>
      </c>
      <c r="BT123" s="139">
        <f>IF(List1!$N123="L",(1*List1!$F123+80)*List1!$G123,0)</f>
        <v>0</v>
      </c>
      <c r="BU123" s="140">
        <f>IF(List1!$N123="FL",(1*List1!$F123)*List1!$G123,0)</f>
        <v>0</v>
      </c>
      <c r="BV123" s="123">
        <f>IF(List1!$N123="FP",List1!$F123*List1!$G123,0)</f>
        <v>0</v>
      </c>
      <c r="BW123" s="141">
        <f>IF(List1!$N123="DR",List1!$F123*List1!$G123,0)</f>
        <v>0</v>
      </c>
      <c r="BX123" s="122">
        <f>IF(List1!$N123="F",List1!$F123*List1!$G123,0)</f>
        <v>0</v>
      </c>
      <c r="BZ123" s="142">
        <f>((List1!$E123*List1!$F123)*List1!$G123)/1000000</f>
        <v>0</v>
      </c>
      <c r="CA123" s="143">
        <f>IF(List1!$J123=$D$40,1*BZ123,0)</f>
        <v>0</v>
      </c>
      <c r="CB123" s="143">
        <f>IF(List1!$J123=$D$41,1*BZ123,0)</f>
        <v>0</v>
      </c>
      <c r="CC123" s="143">
        <f>IF(List1!$J123=$D$42,1*BZ123,0)</f>
        <v>0</v>
      </c>
      <c r="CD123" s="143">
        <f>IF(List1!$J123=$D$43,1*BZ123,0)</f>
        <v>0</v>
      </c>
      <c r="CE123" s="143">
        <f>IF(List1!$J123=$D$44,1*BZ123,0)</f>
        <v>0</v>
      </c>
      <c r="CF123" s="126">
        <f>IF(List1!$J123=$D$45,1*BZ123,0)</f>
        <v>0</v>
      </c>
      <c r="CG123" s="143">
        <f>IF(List1!$J123=$D$46,1*BZ123,0)</f>
        <v>0</v>
      </c>
      <c r="CH123" s="143">
        <f>IF(List1!$J123=$D$47,1*BZ123,0)</f>
        <v>0</v>
      </c>
      <c r="CJ123" s="125">
        <f>IF(AH123&gt;0,1*List1!$G123,0)</f>
        <v>0</v>
      </c>
      <c r="CK123" s="115">
        <f>IF(AI123&gt;0,1*List1!$G123,0)</f>
        <v>0</v>
      </c>
      <c r="CL123" s="115">
        <f>IF(AJ123&gt;0,1*List1!$G123,0)</f>
        <v>0</v>
      </c>
      <c r="CM123" s="120">
        <f>IF(AK123&gt;0,1*List1!$G123,0)</f>
        <v>0</v>
      </c>
      <c r="CN123" s="24">
        <f>IF(AU123&gt;0,1*List1!$G123,0)</f>
        <v>0</v>
      </c>
      <c r="CO123" s="24">
        <f>IF(AV123&gt;0,1*List1!$G123,0)</f>
        <v>0</v>
      </c>
      <c r="CP123" s="24">
        <f>IF(AW123&gt;0,1*List1!$G123,0)</f>
        <v>0</v>
      </c>
      <c r="CQ123" s="24">
        <f>IF(AX123&gt;0,1*List1!$G123,0)</f>
        <v>0</v>
      </c>
      <c r="CR123" s="125">
        <f>IF(BH123&gt;0,1*List1!$G123,0)</f>
        <v>0</v>
      </c>
      <c r="CS123" s="115">
        <f>IF(BI123&gt;0,1*List1!$G123,0)</f>
        <v>0</v>
      </c>
      <c r="CT123" s="115">
        <f>IF(BJ123&gt;0,1*List1!$G123,0)</f>
        <v>0</v>
      </c>
      <c r="CU123" s="120">
        <f>IF(BK123&gt;0,1*List1!$G123,0)</f>
        <v>0</v>
      </c>
      <c r="CV123" s="24">
        <f>IF(BU123&gt;0,1*List1!$G123,0)</f>
        <v>0</v>
      </c>
      <c r="CW123" s="24">
        <f>IF(BV123&gt;0,1*List1!$G123,0)</f>
        <v>0</v>
      </c>
      <c r="CX123" s="24">
        <f>IF(BW123&gt;0,1*List1!$G123,0)</f>
        <v>0</v>
      </c>
      <c r="CY123" s="149">
        <f>IF(BX123&gt;0,1*List1!$G123,0)</f>
        <v>0</v>
      </c>
      <c r="CZ123" s="24"/>
    </row>
    <row r="124" spans="2:104" ht="19.5" customHeight="1" thickBot="1">
      <c r="B124" s="150">
        <v>69</v>
      </c>
      <c r="C124" s="226">
        <f t="shared" si="5"/>
        <v>0</v>
      </c>
      <c r="D124" s="179"/>
      <c r="E124" s="256"/>
      <c r="F124" s="256"/>
      <c r="G124" s="180"/>
      <c r="H124" s="181"/>
      <c r="I124" s="178"/>
      <c r="J124" s="175"/>
      <c r="K124" s="177"/>
      <c r="L124" s="177"/>
      <c r="M124" s="177"/>
      <c r="N124" s="177"/>
      <c r="O124" s="428">
        <v>0</v>
      </c>
      <c r="P124" s="469"/>
      <c r="Q124" s="470"/>
      <c r="R124" s="470"/>
      <c r="S124" s="470"/>
      <c r="T124" s="470"/>
      <c r="U124" s="470"/>
      <c r="V124" s="471"/>
      <c r="W124" s="13"/>
      <c r="X124" s="151"/>
      <c r="Y124" s="135">
        <f>IF(List1!$K124="A",(1*List1!$E124+80)*List1!$G124,0)</f>
        <v>0</v>
      </c>
      <c r="Z124" s="135">
        <f>IF(List1!$K124="B",(1*List1!$E124+80)*List1!$G124,0)</f>
        <v>0</v>
      </c>
      <c r="AA124" s="135">
        <f>IF(List1!$K124="C",(1*List1!$E124+80)*List1!$G124,0)</f>
        <v>0</v>
      </c>
      <c r="AB124" s="135">
        <f>IF(List1!$K124="D",(1*List1!$E124+80)*List1!$G124,0)</f>
        <v>0</v>
      </c>
      <c r="AC124" s="135">
        <f>IF(List1!$K124="E",(1*List1!$E124+70)*List1!$G124,0)</f>
        <v>0</v>
      </c>
      <c r="AD124" s="135">
        <f>IF(List1!$K124="G",(1*List1!$E124+80)*List1!$G124,0)</f>
        <v>0</v>
      </c>
      <c r="AE124" s="135">
        <f>IF(List1!$K124="J",(1*List1!$E124+80)*List1!$G124,0)</f>
        <v>0</v>
      </c>
      <c r="AF124" s="135">
        <f>IF(List1!$K124="K",(1*List1!$E124+80)*List1!$G124,0)</f>
        <v>0</v>
      </c>
      <c r="AG124" s="135">
        <f>IF(List1!$K124="L",(1*List1!$E124+80)*List1!$G124,0)</f>
        <v>0</v>
      </c>
      <c r="AH124" s="136">
        <f>IF(List1!$K124="FL",(1*List1!$E124)*List1!$G124,0)</f>
        <v>0</v>
      </c>
      <c r="AI124" s="136">
        <f>IF(List1!$K124="FP",List1!$E124*List1!$G124,0)</f>
        <v>0</v>
      </c>
      <c r="AJ124" s="136">
        <f>IF(List1!$K124="DR",List1!$E124*List1!$G124,0)</f>
        <v>0</v>
      </c>
      <c r="AK124" s="136">
        <f>IF(List1!$K124="F",List1!$E124*List1!$G124,0)</f>
        <v>0</v>
      </c>
      <c r="AL124" s="137">
        <f>IF(List1!$L124="A",(1*List1!$E124+80)*List1!$G124,0)</f>
        <v>0</v>
      </c>
      <c r="AM124" s="137">
        <f>IF(List1!$L124="B",(1*List1!$E124+80)*List1!$G124,0)</f>
        <v>0</v>
      </c>
      <c r="AN124" s="137">
        <f>IF(List1!$L124="C",(1*List1!$E124+80)*List1!$G124,0)</f>
        <v>0</v>
      </c>
      <c r="AO124" s="137">
        <f>IF(List1!$L124="D",(1*List1!$E124+80)*List1!$G124,0)</f>
        <v>0</v>
      </c>
      <c r="AP124" s="137">
        <f>IF(List1!$L124="E",(1*List1!$E124+80)*List1!$G124,0)</f>
        <v>0</v>
      </c>
      <c r="AQ124" s="137">
        <f>IF(List1!$L124="G",(1*List1!$E124+80)*List1!$G124,0)</f>
        <v>0</v>
      </c>
      <c r="AR124" s="137">
        <f>IF(List1!$L124="J",(1*List1!$E124+80)*List1!$G124,0)</f>
        <v>0</v>
      </c>
      <c r="AS124" s="137">
        <f>IF(List1!$L124="K",(1*List1!$E124+80)*List1!$G124,0)</f>
        <v>0</v>
      </c>
      <c r="AT124" s="137">
        <f>IF(List1!$L124="L",(1*List1!$E124+80)*List1!$G124,0)</f>
        <v>0</v>
      </c>
      <c r="AU124" s="138">
        <f>IF(List1!$L124="FL",(1*List1!$E124)*List1!$G124,0)</f>
        <v>0</v>
      </c>
      <c r="AV124" s="138">
        <f>IF(List1!$L124="FP",List1!$E124*List1!$G124,0)</f>
        <v>0</v>
      </c>
      <c r="AW124" s="138">
        <f>IF(List1!$L124="DR",List1!$E124*List1!$G124,0)</f>
        <v>0</v>
      </c>
      <c r="AX124" s="138">
        <f>IF(List1!$L124="F",List1!$E124*List1!$G124,0)</f>
        <v>0</v>
      </c>
      <c r="AY124" s="135">
        <f>IF(List1!$M124="A",(1*List1!$F124+80)*List1!$G124,0)</f>
        <v>0</v>
      </c>
      <c r="AZ124" s="135">
        <f>IF(List1!$M124="B",(1*List1!$F124+80)*List1!$G124,0)</f>
        <v>0</v>
      </c>
      <c r="BA124" s="135">
        <f>IF(List1!$M124="C",(1*List1!$F124+80)*List1!$G124,0)</f>
        <v>0</v>
      </c>
      <c r="BB124" s="135">
        <f>IF(List1!$M124="D",(1*List1!$F124+80)*List1!$G124,0)</f>
        <v>0</v>
      </c>
      <c r="BC124" s="135">
        <f>IF(List1!$M124="E",(1*List1!$F124+80)*List1!$G124,0)</f>
        <v>0</v>
      </c>
      <c r="BD124" s="135">
        <f>IF(List1!$M124="G",(1*List1!$F124+80)*List1!$G124,0)</f>
        <v>0</v>
      </c>
      <c r="BE124" s="135">
        <f>IF(List1!$M124="J",(1*List1!$F124+80)*List1!$G124,0)</f>
        <v>0</v>
      </c>
      <c r="BF124" s="135">
        <f>IF(List1!$M124="K",(1*List1!$F124+80)*List1!$G124,0)</f>
        <v>0</v>
      </c>
      <c r="BG124" s="135">
        <f>IF(List1!$M124="L",(1*List1!$F124+80)*List1!$G124,0)</f>
        <v>0</v>
      </c>
      <c r="BH124" s="136">
        <f>IF(List1!$M124="FL",(1*List1!$F124)*List1!$G124,0)</f>
        <v>0</v>
      </c>
      <c r="BI124" s="136">
        <f>IF(List1!$M124="FP",List1!$F124*List1!$G124,0)</f>
        <v>0</v>
      </c>
      <c r="BJ124" s="136">
        <f>IF(List1!$M124="DR",List1!$F124*List1!$G124,0)</f>
        <v>0</v>
      </c>
      <c r="BK124" s="136">
        <f>IF(List1!$M124="F",List1!$F124*List1!$G124,0)</f>
        <v>0</v>
      </c>
      <c r="BL124" s="139">
        <f>IF(List1!$N124="A",(1*List1!$F124+80)*List1!$G124,0)</f>
        <v>0</v>
      </c>
      <c r="BM124" s="139">
        <f>IF(List1!$N124="B",(1*List1!$F124+80)*List1!$G124,0)</f>
        <v>0</v>
      </c>
      <c r="BN124" s="139">
        <f>IF(List1!$N124="C",(1*List1!$F124+80)*List1!$G124,0)</f>
        <v>0</v>
      </c>
      <c r="BO124" s="139">
        <f>IF(List1!$N124="D",(1*List1!$F124+80)*List1!$G124,0)</f>
        <v>0</v>
      </c>
      <c r="BP124" s="139">
        <f>IF(List1!$N124="E",(1*List1!$F124+80)*List1!$G124,0)</f>
        <v>0</v>
      </c>
      <c r="BQ124" s="139">
        <f>IF(List1!$N124="G",(1*List1!$F124+80)*List1!$G124,0)</f>
        <v>0</v>
      </c>
      <c r="BR124" s="139">
        <f>IF(List1!$N124="J",(1*List1!$F124+80)*List1!$G124,0)</f>
        <v>0</v>
      </c>
      <c r="BS124" s="139">
        <f>IF(List1!$N124="K",(1*List1!$F124+80)*List1!$G124,0)</f>
        <v>0</v>
      </c>
      <c r="BT124" s="139">
        <f>IF(List1!$N124="L",(1*List1!$F124+80)*List1!$G124,0)</f>
        <v>0</v>
      </c>
      <c r="BU124" s="140">
        <f>IF(List1!$N124="FL",(1*List1!$F124)*List1!$G124,0)</f>
        <v>0</v>
      </c>
      <c r="BV124" s="123">
        <f>IF(List1!$N124="FP",List1!$F124*List1!$G124,0)</f>
        <v>0</v>
      </c>
      <c r="BW124" s="141">
        <f>IF(List1!$N124="DR",List1!$F124*List1!$G124,0)</f>
        <v>0</v>
      </c>
      <c r="BX124" s="122">
        <f>IF(List1!$N124="F",List1!$F124*List1!$G124,0)</f>
        <v>0</v>
      </c>
      <c r="BZ124" s="142">
        <f>((List1!$E124*List1!$F124)*List1!$G124)/1000000</f>
        <v>0</v>
      </c>
      <c r="CA124" s="143">
        <f>IF(List1!$J124=$D$40,1*BZ124,0)</f>
        <v>0</v>
      </c>
      <c r="CB124" s="143">
        <f>IF(List1!$J124=$D$41,1*BZ124,0)</f>
        <v>0</v>
      </c>
      <c r="CC124" s="143">
        <f>IF(List1!$J124=$D$42,1*BZ124,0)</f>
        <v>0</v>
      </c>
      <c r="CD124" s="143">
        <f>IF(List1!$J124=$D$43,1*BZ124,0)</f>
        <v>0</v>
      </c>
      <c r="CE124" s="143">
        <f>IF(List1!$J124=$D$44,1*BZ124,0)</f>
        <v>0</v>
      </c>
      <c r="CF124" s="126">
        <f>IF(List1!$J124=$D$45,1*BZ124,0)</f>
        <v>0</v>
      </c>
      <c r="CG124" s="143">
        <f>IF(List1!$J124=$D$46,1*BZ124,0)</f>
        <v>0</v>
      </c>
      <c r="CH124" s="143">
        <f>IF(List1!$J124=$D$47,1*BZ124,0)</f>
        <v>0</v>
      </c>
      <c r="CJ124" s="125">
        <f>IF(AH124&gt;0,1*List1!$G124,0)</f>
        <v>0</v>
      </c>
      <c r="CK124" s="115">
        <f>IF(AI124&gt;0,1*List1!$G124,0)</f>
        <v>0</v>
      </c>
      <c r="CL124" s="115">
        <f>IF(AJ124&gt;0,1*List1!$G124,0)</f>
        <v>0</v>
      </c>
      <c r="CM124" s="120">
        <f>IF(AK124&gt;0,1*List1!$G124,0)</f>
        <v>0</v>
      </c>
      <c r="CN124" s="24">
        <f>IF(AU124&gt;0,1*List1!$G124,0)</f>
        <v>0</v>
      </c>
      <c r="CO124" s="24">
        <f>IF(AV124&gt;0,1*List1!$G124,0)</f>
        <v>0</v>
      </c>
      <c r="CP124" s="24">
        <f>IF(AW124&gt;0,1*List1!$G124,0)</f>
        <v>0</v>
      </c>
      <c r="CQ124" s="24">
        <f>IF(AX124&gt;0,1*List1!$G124,0)</f>
        <v>0</v>
      </c>
      <c r="CR124" s="125">
        <f>IF(BH124&gt;0,1*List1!$G124,0)</f>
        <v>0</v>
      </c>
      <c r="CS124" s="115">
        <f>IF(BI124&gt;0,1*List1!$G124,0)</f>
        <v>0</v>
      </c>
      <c r="CT124" s="115">
        <f>IF(BJ124&gt;0,1*List1!$G124,0)</f>
        <v>0</v>
      </c>
      <c r="CU124" s="120">
        <f>IF(BK124&gt;0,1*List1!$G124,0)</f>
        <v>0</v>
      </c>
      <c r="CV124" s="24">
        <f>IF(BU124&gt;0,1*List1!$G124,0)</f>
        <v>0</v>
      </c>
      <c r="CW124" s="24">
        <f>IF(BV124&gt;0,1*List1!$G124,0)</f>
        <v>0</v>
      </c>
      <c r="CX124" s="24">
        <f>IF(BW124&gt;0,1*List1!$G124,0)</f>
        <v>0</v>
      </c>
      <c r="CY124" s="149">
        <f>IF(BX124&gt;0,1*List1!$G124,0)</f>
        <v>0</v>
      </c>
      <c r="CZ124" s="24"/>
    </row>
    <row r="125" spans="2:104" ht="19.5" customHeight="1" thickBot="1">
      <c r="B125" s="146">
        <v>70</v>
      </c>
      <c r="C125" s="226">
        <f t="shared" si="5"/>
        <v>0</v>
      </c>
      <c r="D125" s="179"/>
      <c r="E125" s="255"/>
      <c r="F125" s="255"/>
      <c r="G125" s="175"/>
      <c r="H125" s="181"/>
      <c r="I125" s="178"/>
      <c r="J125" s="176"/>
      <c r="K125" s="177"/>
      <c r="L125" s="177"/>
      <c r="M125" s="177"/>
      <c r="N125" s="177"/>
      <c r="O125" s="428">
        <v>0</v>
      </c>
      <c r="P125" s="466"/>
      <c r="Q125" s="467"/>
      <c r="R125" s="467"/>
      <c r="S125" s="467"/>
      <c r="T125" s="467"/>
      <c r="U125" s="467"/>
      <c r="V125" s="468"/>
      <c r="W125" s="13"/>
      <c r="X125" s="148"/>
      <c r="Y125" s="135">
        <f>IF(List1!$K125="A",(1*List1!$E125+80)*List1!$G125,0)</f>
        <v>0</v>
      </c>
      <c r="Z125" s="135">
        <f>IF(List1!$K125="B",(1*List1!$E125+80)*List1!$G125,0)</f>
        <v>0</v>
      </c>
      <c r="AA125" s="135">
        <f>IF(List1!$K125="C",(1*List1!$E125+80)*List1!$G125,0)</f>
        <v>0</v>
      </c>
      <c r="AB125" s="135">
        <f>IF(List1!$K125="D",(1*List1!$E125+80)*List1!$G125,0)</f>
        <v>0</v>
      </c>
      <c r="AC125" s="135">
        <f>IF(List1!$K125="E",(1*List1!$E125+70)*List1!$G125,0)</f>
        <v>0</v>
      </c>
      <c r="AD125" s="135">
        <f>IF(List1!$K125="G",(1*List1!$E125+80)*List1!$G125,0)</f>
        <v>0</v>
      </c>
      <c r="AE125" s="135">
        <f>IF(List1!$K125="J",(1*List1!$E125+80)*List1!$G125,0)</f>
        <v>0</v>
      </c>
      <c r="AF125" s="135">
        <f>IF(List1!$K125="K",(1*List1!$E125+80)*List1!$G125,0)</f>
        <v>0</v>
      </c>
      <c r="AG125" s="135">
        <f>IF(List1!$K125="L",(1*List1!$E125+80)*List1!$G125,0)</f>
        <v>0</v>
      </c>
      <c r="AH125" s="136">
        <f>IF(List1!$K125="FL",(1*List1!$E125)*List1!$G125,0)</f>
        <v>0</v>
      </c>
      <c r="AI125" s="136">
        <f>IF(List1!$K125="FP",List1!$E125*List1!$G125,0)</f>
        <v>0</v>
      </c>
      <c r="AJ125" s="136">
        <f>IF(List1!$K125="DR",List1!$E125*List1!$G125,0)</f>
        <v>0</v>
      </c>
      <c r="AK125" s="136">
        <f>IF(List1!$K125="F",List1!$E125*List1!$G125,0)</f>
        <v>0</v>
      </c>
      <c r="AL125" s="137">
        <f>IF(List1!$L125="A",(1*List1!$E125+80)*List1!$G125,0)</f>
        <v>0</v>
      </c>
      <c r="AM125" s="137">
        <f>IF(List1!$L125="B",(1*List1!$E125+80)*List1!$G125,0)</f>
        <v>0</v>
      </c>
      <c r="AN125" s="137">
        <f>IF(List1!$L125="C",(1*List1!$E125+80)*List1!$G125,0)</f>
        <v>0</v>
      </c>
      <c r="AO125" s="137">
        <f>IF(List1!$L125="D",(1*List1!$E125+80)*List1!$G125,0)</f>
        <v>0</v>
      </c>
      <c r="AP125" s="137">
        <f>IF(List1!$L125="E",(1*List1!$E125+80)*List1!$G125,0)</f>
        <v>0</v>
      </c>
      <c r="AQ125" s="137">
        <f>IF(List1!$L125="G",(1*List1!$E125+80)*List1!$G125,0)</f>
        <v>0</v>
      </c>
      <c r="AR125" s="137">
        <f>IF(List1!$L125="J",(1*List1!$E125+80)*List1!$G125,0)</f>
        <v>0</v>
      </c>
      <c r="AS125" s="137">
        <f>IF(List1!$L125="K",(1*List1!$E125+80)*List1!$G125,0)</f>
        <v>0</v>
      </c>
      <c r="AT125" s="137">
        <f>IF(List1!$L125="L",(1*List1!$E125+80)*List1!$G125,0)</f>
        <v>0</v>
      </c>
      <c r="AU125" s="138">
        <f>IF(List1!$L125="FL",(1*List1!$E125)*List1!$G125,0)</f>
        <v>0</v>
      </c>
      <c r="AV125" s="138">
        <f>IF(List1!$L125="FP",List1!$E125*List1!$G125,0)</f>
        <v>0</v>
      </c>
      <c r="AW125" s="138">
        <f>IF(List1!$L125="DR",List1!$E125*List1!$G125,0)</f>
        <v>0</v>
      </c>
      <c r="AX125" s="138">
        <f>IF(List1!$L125="F",List1!$E125*List1!$G125,0)</f>
        <v>0</v>
      </c>
      <c r="AY125" s="135">
        <f>IF(List1!$M125="A",(1*List1!$F125+80)*List1!$G125,0)</f>
        <v>0</v>
      </c>
      <c r="AZ125" s="135">
        <f>IF(List1!$M125="B",(1*List1!$F125+80)*List1!$G125,0)</f>
        <v>0</v>
      </c>
      <c r="BA125" s="135">
        <f>IF(List1!$M125="C",(1*List1!$F125+80)*List1!$G125,0)</f>
        <v>0</v>
      </c>
      <c r="BB125" s="135">
        <f>IF(List1!$M125="D",(1*List1!$F125+80)*List1!$G125,0)</f>
        <v>0</v>
      </c>
      <c r="BC125" s="135">
        <f>IF(List1!$M125="E",(1*List1!$F125+80)*List1!$G125,0)</f>
        <v>0</v>
      </c>
      <c r="BD125" s="135">
        <f>IF(List1!$M125="G",(1*List1!$F125+80)*List1!$G125,0)</f>
        <v>0</v>
      </c>
      <c r="BE125" s="135">
        <f>IF(List1!$M125="J",(1*List1!$F125+80)*List1!$G125,0)</f>
        <v>0</v>
      </c>
      <c r="BF125" s="135">
        <f>IF(List1!$M125="K",(1*List1!$F125+80)*List1!$G125,0)</f>
        <v>0</v>
      </c>
      <c r="BG125" s="135">
        <f>IF(List1!$M125="L",(1*List1!$F125+80)*List1!$G125,0)</f>
        <v>0</v>
      </c>
      <c r="BH125" s="136">
        <f>IF(List1!$M125="FL",(1*List1!$F125)*List1!$G125,0)</f>
        <v>0</v>
      </c>
      <c r="BI125" s="136">
        <f>IF(List1!$M125="FP",List1!$F125*List1!$G125,0)</f>
        <v>0</v>
      </c>
      <c r="BJ125" s="136">
        <f>IF(List1!$M125="DR",List1!$F125*List1!$G125,0)</f>
        <v>0</v>
      </c>
      <c r="BK125" s="136">
        <f>IF(List1!$M125="F",List1!$F125*List1!$G125,0)</f>
        <v>0</v>
      </c>
      <c r="BL125" s="139">
        <f>IF(List1!$N125="A",(1*List1!$F125+80)*List1!$G125,0)</f>
        <v>0</v>
      </c>
      <c r="BM125" s="139">
        <f>IF(List1!$N125="B",(1*List1!$F125+80)*List1!$G125,0)</f>
        <v>0</v>
      </c>
      <c r="BN125" s="139">
        <f>IF(List1!$N125="C",(1*List1!$F125+80)*List1!$G125,0)</f>
        <v>0</v>
      </c>
      <c r="BO125" s="139">
        <f>IF(List1!$N125="D",(1*List1!$F125+80)*List1!$G125,0)</f>
        <v>0</v>
      </c>
      <c r="BP125" s="139">
        <f>IF(List1!$N125="E",(1*List1!$F125+80)*List1!$G125,0)</f>
        <v>0</v>
      </c>
      <c r="BQ125" s="139">
        <f>IF(List1!$N125="G",(1*List1!$F125+80)*List1!$G125,0)</f>
        <v>0</v>
      </c>
      <c r="BR125" s="139">
        <f>IF(List1!$N125="J",(1*List1!$F125+80)*List1!$G125,0)</f>
        <v>0</v>
      </c>
      <c r="BS125" s="139">
        <f>IF(List1!$N125="K",(1*List1!$F125+80)*List1!$G125,0)</f>
        <v>0</v>
      </c>
      <c r="BT125" s="139">
        <f>IF(List1!$N125="L",(1*List1!$F125+80)*List1!$G125,0)</f>
        <v>0</v>
      </c>
      <c r="BU125" s="140">
        <f>IF(List1!$N125="FL",(1*List1!$F125)*List1!$G125,0)</f>
        <v>0</v>
      </c>
      <c r="BV125" s="123">
        <f>IF(List1!$N125="FP",List1!$F125*List1!$G125,0)</f>
        <v>0</v>
      </c>
      <c r="BW125" s="141">
        <f>IF(List1!$N125="DR",List1!$F125*List1!$G125,0)</f>
        <v>0</v>
      </c>
      <c r="BX125" s="122">
        <f>IF(List1!$N125="F",List1!$F125*List1!$G125,0)</f>
        <v>0</v>
      </c>
      <c r="BZ125" s="142">
        <f>((List1!$E125*List1!$F125)*List1!$G125)/1000000</f>
        <v>0</v>
      </c>
      <c r="CA125" s="143">
        <f>IF(List1!$J125=$D$40,1*BZ125,0)</f>
        <v>0</v>
      </c>
      <c r="CB125" s="143">
        <f>IF(List1!$J125=$D$41,1*BZ125,0)</f>
        <v>0</v>
      </c>
      <c r="CC125" s="143">
        <f>IF(List1!$J125=$D$42,1*BZ125,0)</f>
        <v>0</v>
      </c>
      <c r="CD125" s="143">
        <f>IF(List1!$J125=$D$43,1*BZ125,0)</f>
        <v>0</v>
      </c>
      <c r="CE125" s="143">
        <f>IF(List1!$J125=$D$44,1*BZ125,0)</f>
        <v>0</v>
      </c>
      <c r="CF125" s="126">
        <f>IF(List1!$J125=$D$45,1*BZ125,0)</f>
        <v>0</v>
      </c>
      <c r="CG125" s="143">
        <f>IF(List1!$J125=$D$46,1*BZ125,0)</f>
        <v>0</v>
      </c>
      <c r="CH125" s="143">
        <f>IF(List1!$J125=$D$47,1*BZ125,0)</f>
        <v>0</v>
      </c>
      <c r="CJ125" s="125">
        <f>IF(AH125&gt;0,1*List1!$G125,0)</f>
        <v>0</v>
      </c>
      <c r="CK125" s="115">
        <f>IF(AI125&gt;0,1*List1!$G125,0)</f>
        <v>0</v>
      </c>
      <c r="CL125" s="115">
        <f>IF(AJ125&gt;0,1*List1!$G125,0)</f>
        <v>0</v>
      </c>
      <c r="CM125" s="120">
        <f>IF(AK125&gt;0,1*List1!$G125,0)</f>
        <v>0</v>
      </c>
      <c r="CN125" s="24">
        <f>IF(AU125&gt;0,1*List1!$G125,0)</f>
        <v>0</v>
      </c>
      <c r="CO125" s="24">
        <f>IF(AV125&gt;0,1*List1!$G125,0)</f>
        <v>0</v>
      </c>
      <c r="CP125" s="24">
        <f>IF(AW125&gt;0,1*List1!$G125,0)</f>
        <v>0</v>
      </c>
      <c r="CQ125" s="24">
        <f>IF(AX125&gt;0,1*List1!$G125,0)</f>
        <v>0</v>
      </c>
      <c r="CR125" s="125">
        <f>IF(BH125&gt;0,1*List1!$G125,0)</f>
        <v>0</v>
      </c>
      <c r="CS125" s="115">
        <f>IF(BI125&gt;0,1*List1!$G125,0)</f>
        <v>0</v>
      </c>
      <c r="CT125" s="115">
        <f>IF(BJ125&gt;0,1*List1!$G125,0)</f>
        <v>0</v>
      </c>
      <c r="CU125" s="120">
        <f>IF(BK125&gt;0,1*List1!$G125,0)</f>
        <v>0</v>
      </c>
      <c r="CV125" s="24">
        <f>IF(BU125&gt;0,1*List1!$G125,0)</f>
        <v>0</v>
      </c>
      <c r="CW125" s="24">
        <f>IF(BV125&gt;0,1*List1!$G125,0)</f>
        <v>0</v>
      </c>
      <c r="CX125" s="24">
        <f>IF(BW125&gt;0,1*List1!$G125,0)</f>
        <v>0</v>
      </c>
      <c r="CY125" s="149">
        <f>IF(BX125&gt;0,1*List1!$G125,0)</f>
        <v>0</v>
      </c>
      <c r="CZ125" s="24"/>
    </row>
    <row r="126" spans="2:104" ht="19.5" customHeight="1" thickBot="1">
      <c r="B126" s="150">
        <v>71</v>
      </c>
      <c r="C126" s="226">
        <f t="shared" si="5"/>
        <v>0</v>
      </c>
      <c r="D126" s="179"/>
      <c r="E126" s="256"/>
      <c r="F126" s="256"/>
      <c r="G126" s="180"/>
      <c r="H126" s="181"/>
      <c r="I126" s="178"/>
      <c r="J126" s="175"/>
      <c r="K126" s="177"/>
      <c r="L126" s="177"/>
      <c r="M126" s="177"/>
      <c r="N126" s="177"/>
      <c r="O126" s="428">
        <v>0</v>
      </c>
      <c r="P126" s="469"/>
      <c r="Q126" s="470"/>
      <c r="R126" s="470"/>
      <c r="S126" s="470"/>
      <c r="T126" s="470"/>
      <c r="U126" s="470"/>
      <c r="V126" s="471"/>
      <c r="W126" s="13"/>
      <c r="X126" s="151"/>
      <c r="Y126" s="135">
        <f>IF(List1!$K126="A",(1*List1!$E126+80)*List1!$G126,0)</f>
        <v>0</v>
      </c>
      <c r="Z126" s="135">
        <f>IF(List1!$K126="B",(1*List1!$E126+80)*List1!$G126,0)</f>
        <v>0</v>
      </c>
      <c r="AA126" s="135">
        <f>IF(List1!$K126="C",(1*List1!$E126+80)*List1!$G126,0)</f>
        <v>0</v>
      </c>
      <c r="AB126" s="135">
        <f>IF(List1!$K126="D",(1*List1!$E126+80)*List1!$G126,0)</f>
        <v>0</v>
      </c>
      <c r="AC126" s="135">
        <f>IF(List1!$K126="E",(1*List1!$E126+70)*List1!$G126,0)</f>
        <v>0</v>
      </c>
      <c r="AD126" s="135">
        <f>IF(List1!$K126="G",(1*List1!$E126+80)*List1!$G126,0)</f>
        <v>0</v>
      </c>
      <c r="AE126" s="135">
        <f>IF(List1!$K126="J",(1*List1!$E126+80)*List1!$G126,0)</f>
        <v>0</v>
      </c>
      <c r="AF126" s="135">
        <f>IF(List1!$K126="K",(1*List1!$E126+80)*List1!$G126,0)</f>
        <v>0</v>
      </c>
      <c r="AG126" s="135">
        <f>IF(List1!$K126="L",(1*List1!$E126+80)*List1!$G126,0)</f>
        <v>0</v>
      </c>
      <c r="AH126" s="136">
        <f>IF(List1!$K126="FL",(1*List1!$E126)*List1!$G126,0)</f>
        <v>0</v>
      </c>
      <c r="AI126" s="136">
        <f>IF(List1!$K126="FP",List1!$E126*List1!$G126,0)</f>
        <v>0</v>
      </c>
      <c r="AJ126" s="136">
        <f>IF(List1!$K126="DR",List1!$E126*List1!$G126,0)</f>
        <v>0</v>
      </c>
      <c r="AK126" s="136">
        <f>IF(List1!$K126="F",List1!$E126*List1!$G126,0)</f>
        <v>0</v>
      </c>
      <c r="AL126" s="137">
        <f>IF(List1!$L126="A",(1*List1!$E126+80)*List1!$G126,0)</f>
        <v>0</v>
      </c>
      <c r="AM126" s="137">
        <f>IF(List1!$L126="B",(1*List1!$E126+80)*List1!$G126,0)</f>
        <v>0</v>
      </c>
      <c r="AN126" s="137">
        <f>IF(List1!$L126="C",(1*List1!$E126+80)*List1!$G126,0)</f>
        <v>0</v>
      </c>
      <c r="AO126" s="137">
        <f>IF(List1!$L126="D",(1*List1!$E126+80)*List1!$G126,0)</f>
        <v>0</v>
      </c>
      <c r="AP126" s="137">
        <f>IF(List1!$L126="E",(1*List1!$E126+80)*List1!$G126,0)</f>
        <v>0</v>
      </c>
      <c r="AQ126" s="137">
        <f>IF(List1!$L126="G",(1*List1!$E126+80)*List1!$G126,0)</f>
        <v>0</v>
      </c>
      <c r="AR126" s="137">
        <f>IF(List1!$L126="J",(1*List1!$E126+80)*List1!$G126,0)</f>
        <v>0</v>
      </c>
      <c r="AS126" s="137">
        <f>IF(List1!$L126="K",(1*List1!$E126+80)*List1!$G126,0)</f>
        <v>0</v>
      </c>
      <c r="AT126" s="137">
        <f>IF(List1!$L126="L",(1*List1!$E126+80)*List1!$G126,0)</f>
        <v>0</v>
      </c>
      <c r="AU126" s="138">
        <f>IF(List1!$L126="FL",(1*List1!$E126)*List1!$G126,0)</f>
        <v>0</v>
      </c>
      <c r="AV126" s="138">
        <f>IF(List1!$L126="FP",List1!$E126*List1!$G126,0)</f>
        <v>0</v>
      </c>
      <c r="AW126" s="138">
        <f>IF(List1!$L126="DR",List1!$E126*List1!$G126,0)</f>
        <v>0</v>
      </c>
      <c r="AX126" s="138">
        <f>IF(List1!$L126="F",List1!$E126*List1!$G126,0)</f>
        <v>0</v>
      </c>
      <c r="AY126" s="135">
        <f>IF(List1!$M126="A",(1*List1!$F126+80)*List1!$G126,0)</f>
        <v>0</v>
      </c>
      <c r="AZ126" s="135">
        <f>IF(List1!$M126="B",(1*List1!$F126+80)*List1!$G126,0)</f>
        <v>0</v>
      </c>
      <c r="BA126" s="135">
        <f>IF(List1!$M126="C",(1*List1!$F126+80)*List1!$G126,0)</f>
        <v>0</v>
      </c>
      <c r="BB126" s="135">
        <f>IF(List1!$M126="D",(1*List1!$F126+80)*List1!$G126,0)</f>
        <v>0</v>
      </c>
      <c r="BC126" s="135">
        <f>IF(List1!$M126="E",(1*List1!$F126+80)*List1!$G126,0)</f>
        <v>0</v>
      </c>
      <c r="BD126" s="135">
        <f>IF(List1!$M126="G",(1*List1!$F126+80)*List1!$G126,0)</f>
        <v>0</v>
      </c>
      <c r="BE126" s="135">
        <f>IF(List1!$M126="J",(1*List1!$F126+80)*List1!$G126,0)</f>
        <v>0</v>
      </c>
      <c r="BF126" s="135">
        <f>IF(List1!$M126="K",(1*List1!$F126+80)*List1!$G126,0)</f>
        <v>0</v>
      </c>
      <c r="BG126" s="135">
        <f>IF(List1!$M126="L",(1*List1!$F126+80)*List1!$G126,0)</f>
        <v>0</v>
      </c>
      <c r="BH126" s="136">
        <f>IF(List1!$M126="FL",(1*List1!$F126)*List1!$G126,0)</f>
        <v>0</v>
      </c>
      <c r="BI126" s="136">
        <f>IF(List1!$M126="FP",List1!$F126*List1!$G126,0)</f>
        <v>0</v>
      </c>
      <c r="BJ126" s="136">
        <f>IF(List1!$M126="DR",List1!$F126*List1!$G126,0)</f>
        <v>0</v>
      </c>
      <c r="BK126" s="136">
        <f>IF(List1!$M126="F",List1!$F126*List1!$G126,0)</f>
        <v>0</v>
      </c>
      <c r="BL126" s="139">
        <f>IF(List1!$N126="A",(1*List1!$F126+80)*List1!$G126,0)</f>
        <v>0</v>
      </c>
      <c r="BM126" s="139">
        <f>IF(List1!$N126="B",(1*List1!$F126+80)*List1!$G126,0)</f>
        <v>0</v>
      </c>
      <c r="BN126" s="139">
        <f>IF(List1!$N126="C",(1*List1!$F126+80)*List1!$G126,0)</f>
        <v>0</v>
      </c>
      <c r="BO126" s="139">
        <f>IF(List1!$N126="D",(1*List1!$F126+80)*List1!$G126,0)</f>
        <v>0</v>
      </c>
      <c r="BP126" s="139">
        <f>IF(List1!$N126="E",(1*List1!$F126+80)*List1!$G126,0)</f>
        <v>0</v>
      </c>
      <c r="BQ126" s="139">
        <f>IF(List1!$N126="G",(1*List1!$F126+80)*List1!$G126,0)</f>
        <v>0</v>
      </c>
      <c r="BR126" s="139">
        <f>IF(List1!$N126="J",(1*List1!$F126+80)*List1!$G126,0)</f>
        <v>0</v>
      </c>
      <c r="BS126" s="139">
        <f>IF(List1!$N126="K",(1*List1!$F126+80)*List1!$G126,0)</f>
        <v>0</v>
      </c>
      <c r="BT126" s="139">
        <f>IF(List1!$N126="L",(1*List1!$F126+80)*List1!$G126,0)</f>
        <v>0</v>
      </c>
      <c r="BU126" s="140">
        <f>IF(List1!$N126="FL",(1*List1!$F126)*List1!$G126,0)</f>
        <v>0</v>
      </c>
      <c r="BV126" s="123">
        <f>IF(List1!$N126="FP",List1!$F126*List1!$G126,0)</f>
        <v>0</v>
      </c>
      <c r="BW126" s="141">
        <f>IF(List1!$N126="DR",List1!$F126*List1!$G126,0)</f>
        <v>0</v>
      </c>
      <c r="BX126" s="122">
        <f>IF(List1!$N126="F",List1!$F126*List1!$G126,0)</f>
        <v>0</v>
      </c>
      <c r="BZ126" s="142">
        <f>((List1!$E126*List1!$F126)*List1!$G126)/1000000</f>
        <v>0</v>
      </c>
      <c r="CA126" s="143">
        <f>IF(List1!$J126=$D$40,1*BZ126,0)</f>
        <v>0</v>
      </c>
      <c r="CB126" s="143">
        <f>IF(List1!$J126=$D$41,1*BZ126,0)</f>
        <v>0</v>
      </c>
      <c r="CC126" s="143">
        <f>IF(List1!$J126=$D$42,1*BZ126,0)</f>
        <v>0</v>
      </c>
      <c r="CD126" s="143">
        <f>IF(List1!$J126=$D$43,1*BZ126,0)</f>
        <v>0</v>
      </c>
      <c r="CE126" s="143">
        <f>IF(List1!$J126=$D$44,1*BZ126,0)</f>
        <v>0</v>
      </c>
      <c r="CF126" s="126">
        <f>IF(List1!$J126=$D$45,1*BZ126,0)</f>
        <v>0</v>
      </c>
      <c r="CG126" s="143">
        <f>IF(List1!$J126=$D$46,1*BZ126,0)</f>
        <v>0</v>
      </c>
      <c r="CH126" s="143">
        <f>IF(List1!$J126=$D$47,1*BZ126,0)</f>
        <v>0</v>
      </c>
      <c r="CJ126" s="125">
        <f>IF(AH126&gt;0,1*List1!$G126,0)</f>
        <v>0</v>
      </c>
      <c r="CK126" s="115">
        <f>IF(AI126&gt;0,1*List1!$G126,0)</f>
        <v>0</v>
      </c>
      <c r="CL126" s="115">
        <f>IF(AJ126&gt;0,1*List1!$G126,0)</f>
        <v>0</v>
      </c>
      <c r="CM126" s="120">
        <f>IF(AK126&gt;0,1*List1!$G126,0)</f>
        <v>0</v>
      </c>
      <c r="CN126" s="24">
        <f>IF(AU126&gt;0,1*List1!$G126,0)</f>
        <v>0</v>
      </c>
      <c r="CO126" s="24">
        <f>IF(AV126&gt;0,1*List1!$G126,0)</f>
        <v>0</v>
      </c>
      <c r="CP126" s="24">
        <f>IF(AW126&gt;0,1*List1!$G126,0)</f>
        <v>0</v>
      </c>
      <c r="CQ126" s="24">
        <f>IF(AX126&gt;0,1*List1!$G126,0)</f>
        <v>0</v>
      </c>
      <c r="CR126" s="125">
        <f>IF(BH126&gt;0,1*List1!$G126,0)</f>
        <v>0</v>
      </c>
      <c r="CS126" s="115">
        <f>IF(BI126&gt;0,1*List1!$G126,0)</f>
        <v>0</v>
      </c>
      <c r="CT126" s="115">
        <f>IF(BJ126&gt;0,1*List1!$G126,0)</f>
        <v>0</v>
      </c>
      <c r="CU126" s="120">
        <f>IF(BK126&gt;0,1*List1!$G126,0)</f>
        <v>0</v>
      </c>
      <c r="CV126" s="24">
        <f>IF(BU126&gt;0,1*List1!$G126,0)</f>
        <v>0</v>
      </c>
      <c r="CW126" s="24">
        <f>IF(BV126&gt;0,1*List1!$G126,0)</f>
        <v>0</v>
      </c>
      <c r="CX126" s="24">
        <f>IF(BW126&gt;0,1*List1!$G126,0)</f>
        <v>0</v>
      </c>
      <c r="CY126" s="149">
        <f>IF(BX126&gt;0,1*List1!$G126,0)</f>
        <v>0</v>
      </c>
      <c r="CZ126" s="24"/>
    </row>
    <row r="127" spans="2:104" ht="19.5" customHeight="1" thickBot="1">
      <c r="B127" s="150">
        <v>72</v>
      </c>
      <c r="C127" s="226">
        <f t="shared" si="5"/>
        <v>0</v>
      </c>
      <c r="D127" s="179"/>
      <c r="E127" s="255"/>
      <c r="F127" s="255"/>
      <c r="G127" s="175"/>
      <c r="H127" s="181"/>
      <c r="I127" s="178"/>
      <c r="J127" s="175"/>
      <c r="K127" s="177"/>
      <c r="L127" s="177"/>
      <c r="M127" s="177"/>
      <c r="N127" s="177"/>
      <c r="O127" s="428">
        <v>0</v>
      </c>
      <c r="P127" s="469"/>
      <c r="Q127" s="470"/>
      <c r="R127" s="470"/>
      <c r="S127" s="470"/>
      <c r="T127" s="470"/>
      <c r="U127" s="470"/>
      <c r="V127" s="471"/>
      <c r="W127" s="13"/>
      <c r="X127" s="151"/>
      <c r="Y127" s="135">
        <f>IF(List1!$K127="A",(1*List1!$E127+80)*List1!$G127,0)</f>
        <v>0</v>
      </c>
      <c r="Z127" s="135">
        <f>IF(List1!$K127="B",(1*List1!$E127+80)*List1!$G127,0)</f>
        <v>0</v>
      </c>
      <c r="AA127" s="135">
        <f>IF(List1!$K127="C",(1*List1!$E127+80)*List1!$G127,0)</f>
        <v>0</v>
      </c>
      <c r="AB127" s="135">
        <f>IF(List1!$K127="D",(1*List1!$E127+80)*List1!$G127,0)</f>
        <v>0</v>
      </c>
      <c r="AC127" s="135">
        <f>IF(List1!$K127="E",(1*List1!$E127+70)*List1!$G127,0)</f>
        <v>0</v>
      </c>
      <c r="AD127" s="135">
        <f>IF(List1!$K127="G",(1*List1!$E127+80)*List1!$G127,0)</f>
        <v>0</v>
      </c>
      <c r="AE127" s="135">
        <f>IF(List1!$K127="J",(1*List1!$E127+80)*List1!$G127,0)</f>
        <v>0</v>
      </c>
      <c r="AF127" s="135">
        <f>IF(List1!$K127="K",(1*List1!$E127+80)*List1!$G127,0)</f>
        <v>0</v>
      </c>
      <c r="AG127" s="135">
        <f>IF(List1!$K127="L",(1*List1!$E127+80)*List1!$G127,0)</f>
        <v>0</v>
      </c>
      <c r="AH127" s="136">
        <f>IF(List1!$K127="FL",(1*List1!$E127)*List1!$G127,0)</f>
        <v>0</v>
      </c>
      <c r="AI127" s="136">
        <f>IF(List1!$K127="FP",List1!$E127*List1!$G127,0)</f>
        <v>0</v>
      </c>
      <c r="AJ127" s="136">
        <f>IF(List1!$K127="DR",List1!$E127*List1!$G127,0)</f>
        <v>0</v>
      </c>
      <c r="AK127" s="136">
        <f>IF(List1!$K127="F",List1!$E127*List1!$G127,0)</f>
        <v>0</v>
      </c>
      <c r="AL127" s="137">
        <f>IF(List1!$L127="A",(1*List1!$E127+80)*List1!$G127,0)</f>
        <v>0</v>
      </c>
      <c r="AM127" s="137">
        <f>IF(List1!$L127="B",(1*List1!$E127+80)*List1!$G127,0)</f>
        <v>0</v>
      </c>
      <c r="AN127" s="137">
        <f>IF(List1!$L127="C",(1*List1!$E127+80)*List1!$G127,0)</f>
        <v>0</v>
      </c>
      <c r="AO127" s="137">
        <f>IF(List1!$L127="D",(1*List1!$E127+80)*List1!$G127,0)</f>
        <v>0</v>
      </c>
      <c r="AP127" s="137">
        <f>IF(List1!$L127="E",(1*List1!$E127+80)*List1!$G127,0)</f>
        <v>0</v>
      </c>
      <c r="AQ127" s="137">
        <f>IF(List1!$L127="G",(1*List1!$E127+80)*List1!$G127,0)</f>
        <v>0</v>
      </c>
      <c r="AR127" s="137">
        <f>IF(List1!$L127="J",(1*List1!$E127+80)*List1!$G127,0)</f>
        <v>0</v>
      </c>
      <c r="AS127" s="137">
        <f>IF(List1!$L127="K",(1*List1!$E127+80)*List1!$G127,0)</f>
        <v>0</v>
      </c>
      <c r="AT127" s="137">
        <f>IF(List1!$L127="L",(1*List1!$E127+80)*List1!$G127,0)</f>
        <v>0</v>
      </c>
      <c r="AU127" s="138">
        <f>IF(List1!$L127="FL",(1*List1!$E127)*List1!$G127,0)</f>
        <v>0</v>
      </c>
      <c r="AV127" s="138">
        <f>IF(List1!$L127="FP",List1!$E127*List1!$G127,0)</f>
        <v>0</v>
      </c>
      <c r="AW127" s="138">
        <f>IF(List1!$L127="DR",List1!$E127*List1!$G127,0)</f>
        <v>0</v>
      </c>
      <c r="AX127" s="138">
        <f>IF(List1!$L127="F",List1!$E127*List1!$G127,0)</f>
        <v>0</v>
      </c>
      <c r="AY127" s="135">
        <f>IF(List1!$M127="A",(1*List1!$F127+80)*List1!$G127,0)</f>
        <v>0</v>
      </c>
      <c r="AZ127" s="135">
        <f>IF(List1!$M127="B",(1*List1!$F127+80)*List1!$G127,0)</f>
        <v>0</v>
      </c>
      <c r="BA127" s="135">
        <f>IF(List1!$M127="C",(1*List1!$F127+80)*List1!$G127,0)</f>
        <v>0</v>
      </c>
      <c r="BB127" s="135">
        <f>IF(List1!$M127="D",(1*List1!$F127+80)*List1!$G127,0)</f>
        <v>0</v>
      </c>
      <c r="BC127" s="135">
        <f>IF(List1!$M127="E",(1*List1!$F127+80)*List1!$G127,0)</f>
        <v>0</v>
      </c>
      <c r="BD127" s="135">
        <f>IF(List1!$M127="G",(1*List1!$F127+80)*List1!$G127,0)</f>
        <v>0</v>
      </c>
      <c r="BE127" s="135">
        <f>IF(List1!$M127="J",(1*List1!$F127+80)*List1!$G127,0)</f>
        <v>0</v>
      </c>
      <c r="BF127" s="135">
        <f>IF(List1!$M127="K",(1*List1!$F127+80)*List1!$G127,0)</f>
        <v>0</v>
      </c>
      <c r="BG127" s="135">
        <f>IF(List1!$M127="L",(1*List1!$F127+80)*List1!$G127,0)</f>
        <v>0</v>
      </c>
      <c r="BH127" s="136">
        <f>IF(List1!$M127="FL",(1*List1!$F127)*List1!$G127,0)</f>
        <v>0</v>
      </c>
      <c r="BI127" s="136">
        <f>IF(List1!$M127="FP",List1!$F127*List1!$G127,0)</f>
        <v>0</v>
      </c>
      <c r="BJ127" s="136">
        <f>IF(List1!$M127="DR",List1!$F127*List1!$G127,0)</f>
        <v>0</v>
      </c>
      <c r="BK127" s="136">
        <f>IF(List1!$M127="F",List1!$F127*List1!$G127,0)</f>
        <v>0</v>
      </c>
      <c r="BL127" s="139">
        <f>IF(List1!$N127="A",(1*List1!$F127+80)*List1!$G127,0)</f>
        <v>0</v>
      </c>
      <c r="BM127" s="139">
        <f>IF(List1!$N127="B",(1*List1!$F127+80)*List1!$G127,0)</f>
        <v>0</v>
      </c>
      <c r="BN127" s="139">
        <f>IF(List1!$N127="C",(1*List1!$F127+80)*List1!$G127,0)</f>
        <v>0</v>
      </c>
      <c r="BO127" s="139">
        <f>IF(List1!$N127="D",(1*List1!$F127+80)*List1!$G127,0)</f>
        <v>0</v>
      </c>
      <c r="BP127" s="139">
        <f>IF(List1!$N127="E",(1*List1!$F127+80)*List1!$G127,0)</f>
        <v>0</v>
      </c>
      <c r="BQ127" s="139">
        <f>IF(List1!$N127="G",(1*List1!$F127+80)*List1!$G127,0)</f>
        <v>0</v>
      </c>
      <c r="BR127" s="139">
        <f>IF(List1!$N127="J",(1*List1!$F127+80)*List1!$G127,0)</f>
        <v>0</v>
      </c>
      <c r="BS127" s="139">
        <f>IF(List1!$N127="K",(1*List1!$F127+80)*List1!$G127,0)</f>
        <v>0</v>
      </c>
      <c r="BT127" s="139">
        <f>IF(List1!$N127="L",(1*List1!$F127+80)*List1!$G127,0)</f>
        <v>0</v>
      </c>
      <c r="BU127" s="140">
        <f>IF(List1!$N127="FL",(1*List1!$F127)*List1!$G127,0)</f>
        <v>0</v>
      </c>
      <c r="BV127" s="123">
        <f>IF(List1!$N127="FP",List1!$F127*List1!$G127,0)</f>
        <v>0</v>
      </c>
      <c r="BW127" s="141">
        <f>IF(List1!$N127="DR",List1!$F127*List1!$G127,0)</f>
        <v>0</v>
      </c>
      <c r="BX127" s="122">
        <f>IF(List1!$N127="F",List1!$F127*List1!$G127,0)</f>
        <v>0</v>
      </c>
      <c r="BZ127" s="142">
        <f>((List1!$E127*List1!$F127)*List1!$G127)/1000000</f>
        <v>0</v>
      </c>
      <c r="CA127" s="143">
        <f>IF(List1!$J127=$D$40,1*BZ127,0)</f>
        <v>0</v>
      </c>
      <c r="CB127" s="143">
        <f>IF(List1!$J127=$D$41,1*BZ127,0)</f>
        <v>0</v>
      </c>
      <c r="CC127" s="143">
        <f>IF(List1!$J127=$D$42,1*BZ127,0)</f>
        <v>0</v>
      </c>
      <c r="CD127" s="143">
        <f>IF(List1!$J127=$D$43,1*BZ127,0)</f>
        <v>0</v>
      </c>
      <c r="CE127" s="143">
        <f>IF(List1!$J127=$D$44,1*BZ127,0)</f>
        <v>0</v>
      </c>
      <c r="CF127" s="126">
        <f>IF(List1!$J127=$D$45,1*BZ127,0)</f>
        <v>0</v>
      </c>
      <c r="CG127" s="143">
        <f>IF(List1!$J127=$D$46,1*BZ127,0)</f>
        <v>0</v>
      </c>
      <c r="CH127" s="143">
        <f>IF(List1!$J127=$D$47,1*BZ127,0)</f>
        <v>0</v>
      </c>
      <c r="CJ127" s="125">
        <f>IF(AH127&gt;0,1*List1!$G127,0)</f>
        <v>0</v>
      </c>
      <c r="CK127" s="115">
        <f>IF(AI127&gt;0,1*List1!$G127,0)</f>
        <v>0</v>
      </c>
      <c r="CL127" s="115">
        <f>IF(AJ127&gt;0,1*List1!$G127,0)</f>
        <v>0</v>
      </c>
      <c r="CM127" s="120">
        <f>IF(AK127&gt;0,1*List1!$G127,0)</f>
        <v>0</v>
      </c>
      <c r="CN127" s="24">
        <f>IF(AU127&gt;0,1*List1!$G127,0)</f>
        <v>0</v>
      </c>
      <c r="CO127" s="24">
        <f>IF(AV127&gt;0,1*List1!$G127,0)</f>
        <v>0</v>
      </c>
      <c r="CP127" s="24">
        <f>IF(AW127&gt;0,1*List1!$G127,0)</f>
        <v>0</v>
      </c>
      <c r="CQ127" s="24">
        <f>IF(AX127&gt;0,1*List1!$G127,0)</f>
        <v>0</v>
      </c>
      <c r="CR127" s="125">
        <f>IF(BH127&gt;0,1*List1!$G127,0)</f>
        <v>0</v>
      </c>
      <c r="CS127" s="115">
        <f>IF(BI127&gt;0,1*List1!$G127,0)</f>
        <v>0</v>
      </c>
      <c r="CT127" s="115">
        <f>IF(BJ127&gt;0,1*List1!$G127,0)</f>
        <v>0</v>
      </c>
      <c r="CU127" s="120">
        <f>IF(BK127&gt;0,1*List1!$G127,0)</f>
        <v>0</v>
      </c>
      <c r="CV127" s="24">
        <f>IF(BU127&gt;0,1*List1!$G127,0)</f>
        <v>0</v>
      </c>
      <c r="CW127" s="24">
        <f>IF(BV127&gt;0,1*List1!$G127,0)</f>
        <v>0</v>
      </c>
      <c r="CX127" s="24">
        <f>IF(BW127&gt;0,1*List1!$G127,0)</f>
        <v>0</v>
      </c>
      <c r="CY127" s="149">
        <f>IF(BX127&gt;0,1*List1!$G127,0)</f>
        <v>0</v>
      </c>
      <c r="CZ127" s="24"/>
    </row>
    <row r="128" spans="2:104" ht="19.5" customHeight="1" thickBot="1">
      <c r="B128" s="146">
        <v>73</v>
      </c>
      <c r="C128" s="226">
        <f t="shared" si="5"/>
        <v>0</v>
      </c>
      <c r="D128" s="179"/>
      <c r="E128" s="256"/>
      <c r="F128" s="256"/>
      <c r="G128" s="180"/>
      <c r="H128" s="181"/>
      <c r="I128" s="178"/>
      <c r="J128" s="175"/>
      <c r="K128" s="177"/>
      <c r="L128" s="177"/>
      <c r="M128" s="177"/>
      <c r="N128" s="177"/>
      <c r="O128" s="428">
        <v>0</v>
      </c>
      <c r="P128" s="469"/>
      <c r="Q128" s="470"/>
      <c r="R128" s="470"/>
      <c r="S128" s="470"/>
      <c r="T128" s="470"/>
      <c r="U128" s="470"/>
      <c r="V128" s="471"/>
      <c r="W128" s="13"/>
      <c r="X128" s="151"/>
      <c r="Y128" s="135">
        <f>IF(List1!$K128="A",(1*List1!$E128+80)*List1!$G128,0)</f>
        <v>0</v>
      </c>
      <c r="Z128" s="135">
        <f>IF(List1!$K128="B",(1*List1!$E128+80)*List1!$G128,0)</f>
        <v>0</v>
      </c>
      <c r="AA128" s="135">
        <f>IF(List1!$K128="C",(1*List1!$E128+80)*List1!$G128,0)</f>
        <v>0</v>
      </c>
      <c r="AB128" s="135">
        <f>IF(List1!$K128="D",(1*List1!$E128+80)*List1!$G128,0)</f>
        <v>0</v>
      </c>
      <c r="AC128" s="135">
        <f>IF(List1!$K128="E",(1*List1!$E128+70)*List1!$G128,0)</f>
        <v>0</v>
      </c>
      <c r="AD128" s="135">
        <f>IF(List1!$K128="G",(1*List1!$E128+80)*List1!$G128,0)</f>
        <v>0</v>
      </c>
      <c r="AE128" s="135">
        <f>IF(List1!$K128="J",(1*List1!$E128+80)*List1!$G128,0)</f>
        <v>0</v>
      </c>
      <c r="AF128" s="135">
        <f>IF(List1!$K128="K",(1*List1!$E128+80)*List1!$G128,0)</f>
        <v>0</v>
      </c>
      <c r="AG128" s="135">
        <f>IF(List1!$K128="L",(1*List1!$E128+80)*List1!$G128,0)</f>
        <v>0</v>
      </c>
      <c r="AH128" s="136">
        <f>IF(List1!$K128="FL",(1*List1!$E128)*List1!$G128,0)</f>
        <v>0</v>
      </c>
      <c r="AI128" s="136">
        <f>IF(List1!$K128="FP",List1!$E128*List1!$G128,0)</f>
        <v>0</v>
      </c>
      <c r="AJ128" s="136">
        <f>IF(List1!$K128="DR",List1!$E128*List1!$G128,0)</f>
        <v>0</v>
      </c>
      <c r="AK128" s="136">
        <f>IF(List1!$K128="F",List1!$E128*List1!$G128,0)</f>
        <v>0</v>
      </c>
      <c r="AL128" s="137">
        <f>IF(List1!$L128="A",(1*List1!$E128+80)*List1!$G128,0)</f>
        <v>0</v>
      </c>
      <c r="AM128" s="137">
        <f>IF(List1!$L128="B",(1*List1!$E128+80)*List1!$G128,0)</f>
        <v>0</v>
      </c>
      <c r="AN128" s="137">
        <f>IF(List1!$L128="C",(1*List1!$E128+80)*List1!$G128,0)</f>
        <v>0</v>
      </c>
      <c r="AO128" s="137">
        <f>IF(List1!$L128="D",(1*List1!$E128+80)*List1!$G128,0)</f>
        <v>0</v>
      </c>
      <c r="AP128" s="137">
        <f>IF(List1!$L128="E",(1*List1!$E128+80)*List1!$G128,0)</f>
        <v>0</v>
      </c>
      <c r="AQ128" s="137">
        <f>IF(List1!$L128="G",(1*List1!$E128+80)*List1!$G128,0)</f>
        <v>0</v>
      </c>
      <c r="AR128" s="137">
        <f>IF(List1!$L128="J",(1*List1!$E128+80)*List1!$G128,0)</f>
        <v>0</v>
      </c>
      <c r="AS128" s="137">
        <f>IF(List1!$L128="K",(1*List1!$E128+80)*List1!$G128,0)</f>
        <v>0</v>
      </c>
      <c r="AT128" s="137">
        <f>IF(List1!$L128="L",(1*List1!$E128+80)*List1!$G128,0)</f>
        <v>0</v>
      </c>
      <c r="AU128" s="138">
        <f>IF(List1!$L128="FL",(1*List1!$E128)*List1!$G128,0)</f>
        <v>0</v>
      </c>
      <c r="AV128" s="138">
        <f>IF(List1!$L128="FP",List1!$E128*List1!$G128,0)</f>
        <v>0</v>
      </c>
      <c r="AW128" s="138">
        <f>IF(List1!$L128="DR",List1!$E128*List1!$G128,0)</f>
        <v>0</v>
      </c>
      <c r="AX128" s="138">
        <f>IF(List1!$L128="F",List1!$E128*List1!$G128,0)</f>
        <v>0</v>
      </c>
      <c r="AY128" s="135">
        <f>IF(List1!$M128="A",(1*List1!$F128+80)*List1!$G128,0)</f>
        <v>0</v>
      </c>
      <c r="AZ128" s="135">
        <f>IF(List1!$M128="B",(1*List1!$F128+80)*List1!$G128,0)</f>
        <v>0</v>
      </c>
      <c r="BA128" s="135">
        <f>IF(List1!$M128="C",(1*List1!$F128+80)*List1!$G128,0)</f>
        <v>0</v>
      </c>
      <c r="BB128" s="135">
        <f>IF(List1!$M128="D",(1*List1!$F128+80)*List1!$G128,0)</f>
        <v>0</v>
      </c>
      <c r="BC128" s="135">
        <f>IF(List1!$M128="E",(1*List1!$F128+80)*List1!$G128,0)</f>
        <v>0</v>
      </c>
      <c r="BD128" s="135">
        <f>IF(List1!$M128="G",(1*List1!$F128+80)*List1!$G128,0)</f>
        <v>0</v>
      </c>
      <c r="BE128" s="135">
        <f>IF(List1!$M128="J",(1*List1!$F128+80)*List1!$G128,0)</f>
        <v>0</v>
      </c>
      <c r="BF128" s="135">
        <f>IF(List1!$M128="K",(1*List1!$F128+80)*List1!$G128,0)</f>
        <v>0</v>
      </c>
      <c r="BG128" s="135">
        <f>IF(List1!$M128="L",(1*List1!$F128+80)*List1!$G128,0)</f>
        <v>0</v>
      </c>
      <c r="BH128" s="136">
        <f>IF(List1!$M128="FL",(1*List1!$F128)*List1!$G128,0)</f>
        <v>0</v>
      </c>
      <c r="BI128" s="136">
        <f>IF(List1!$M128="FP",List1!$F128*List1!$G128,0)</f>
        <v>0</v>
      </c>
      <c r="BJ128" s="136">
        <f>IF(List1!$M128="DR",List1!$F128*List1!$G128,0)</f>
        <v>0</v>
      </c>
      <c r="BK128" s="136">
        <f>IF(List1!$M128="F",List1!$F128*List1!$G128,0)</f>
        <v>0</v>
      </c>
      <c r="BL128" s="139">
        <f>IF(List1!$N128="A",(1*List1!$F128+80)*List1!$G128,0)</f>
        <v>0</v>
      </c>
      <c r="BM128" s="139">
        <f>IF(List1!$N128="B",(1*List1!$F128+80)*List1!$G128,0)</f>
        <v>0</v>
      </c>
      <c r="BN128" s="139">
        <f>IF(List1!$N128="C",(1*List1!$F128+80)*List1!$G128,0)</f>
        <v>0</v>
      </c>
      <c r="BO128" s="139">
        <f>IF(List1!$N128="D",(1*List1!$F128+80)*List1!$G128,0)</f>
        <v>0</v>
      </c>
      <c r="BP128" s="139">
        <f>IF(List1!$N128="E",(1*List1!$F128+80)*List1!$G128,0)</f>
        <v>0</v>
      </c>
      <c r="BQ128" s="139">
        <f>IF(List1!$N128="G",(1*List1!$F128+80)*List1!$G128,0)</f>
        <v>0</v>
      </c>
      <c r="BR128" s="139">
        <f>IF(List1!$N128="J",(1*List1!$F128+80)*List1!$G128,0)</f>
        <v>0</v>
      </c>
      <c r="BS128" s="139">
        <f>IF(List1!$N128="K",(1*List1!$F128+80)*List1!$G128,0)</f>
        <v>0</v>
      </c>
      <c r="BT128" s="139">
        <f>IF(List1!$N128="L",(1*List1!$F128+80)*List1!$G128,0)</f>
        <v>0</v>
      </c>
      <c r="BU128" s="140">
        <f>IF(List1!$N128="FL",(1*List1!$F128)*List1!$G128,0)</f>
        <v>0</v>
      </c>
      <c r="BV128" s="123">
        <f>IF(List1!$N128="FP",List1!$F128*List1!$G128,0)</f>
        <v>0</v>
      </c>
      <c r="BW128" s="141">
        <f>IF(List1!$N128="DR",List1!$F128*List1!$G128,0)</f>
        <v>0</v>
      </c>
      <c r="BX128" s="122">
        <f>IF(List1!$N128="F",List1!$F128*List1!$G128,0)</f>
        <v>0</v>
      </c>
      <c r="BZ128" s="142">
        <f>((List1!$E128*List1!$F128)*List1!$G128)/1000000</f>
        <v>0</v>
      </c>
      <c r="CA128" s="143">
        <f>IF(List1!$J128=$D$40,1*BZ128,0)</f>
        <v>0</v>
      </c>
      <c r="CB128" s="143">
        <f>IF(List1!$J128=$D$41,1*BZ128,0)</f>
        <v>0</v>
      </c>
      <c r="CC128" s="143">
        <f>IF(List1!$J128=$D$42,1*BZ128,0)</f>
        <v>0</v>
      </c>
      <c r="CD128" s="143">
        <f>IF(List1!$J128=$D$43,1*BZ128,0)</f>
        <v>0</v>
      </c>
      <c r="CE128" s="143">
        <f>IF(List1!$J128=$D$44,1*BZ128,0)</f>
        <v>0</v>
      </c>
      <c r="CF128" s="126">
        <f>IF(List1!$J128=$D$45,1*BZ128,0)</f>
        <v>0</v>
      </c>
      <c r="CG128" s="143">
        <f>IF(List1!$J128=$D$46,1*BZ128,0)</f>
        <v>0</v>
      </c>
      <c r="CH128" s="143">
        <f>IF(List1!$J128=$D$47,1*BZ128,0)</f>
        <v>0</v>
      </c>
      <c r="CJ128" s="125">
        <f>IF(AH128&gt;0,1*List1!$G128,0)</f>
        <v>0</v>
      </c>
      <c r="CK128" s="115">
        <f>IF(AI128&gt;0,1*List1!$G128,0)</f>
        <v>0</v>
      </c>
      <c r="CL128" s="115">
        <f>IF(AJ128&gt;0,1*List1!$G128,0)</f>
        <v>0</v>
      </c>
      <c r="CM128" s="120">
        <f>IF(AK128&gt;0,1*List1!$G128,0)</f>
        <v>0</v>
      </c>
      <c r="CN128" s="24">
        <f>IF(AU128&gt;0,1*List1!$G128,0)</f>
        <v>0</v>
      </c>
      <c r="CO128" s="24">
        <f>IF(AV128&gt;0,1*List1!$G128,0)</f>
        <v>0</v>
      </c>
      <c r="CP128" s="24">
        <f>IF(AW128&gt;0,1*List1!$G128,0)</f>
        <v>0</v>
      </c>
      <c r="CQ128" s="24">
        <f>IF(AX128&gt;0,1*List1!$G128,0)</f>
        <v>0</v>
      </c>
      <c r="CR128" s="125">
        <f>IF(BH128&gt;0,1*List1!$G128,0)</f>
        <v>0</v>
      </c>
      <c r="CS128" s="115">
        <f>IF(BI128&gt;0,1*List1!$G128,0)</f>
        <v>0</v>
      </c>
      <c r="CT128" s="115">
        <f>IF(BJ128&gt;0,1*List1!$G128,0)</f>
        <v>0</v>
      </c>
      <c r="CU128" s="120">
        <f>IF(BK128&gt;0,1*List1!$G128,0)</f>
        <v>0</v>
      </c>
      <c r="CV128" s="24">
        <f>IF(BU128&gt;0,1*List1!$G128,0)</f>
        <v>0</v>
      </c>
      <c r="CW128" s="24">
        <f>IF(BV128&gt;0,1*List1!$G128,0)</f>
        <v>0</v>
      </c>
      <c r="CX128" s="24">
        <f>IF(BW128&gt;0,1*List1!$G128,0)</f>
        <v>0</v>
      </c>
      <c r="CY128" s="149">
        <f>IF(BX128&gt;0,1*List1!$G128,0)</f>
        <v>0</v>
      </c>
      <c r="CZ128" s="24"/>
    </row>
    <row r="129" spans="2:104" ht="19.5" customHeight="1" thickBot="1">
      <c r="B129" s="150">
        <v>74</v>
      </c>
      <c r="C129" s="226">
        <f t="shared" si="5"/>
        <v>0</v>
      </c>
      <c r="D129" s="179"/>
      <c r="E129" s="255"/>
      <c r="F129" s="255"/>
      <c r="G129" s="175"/>
      <c r="H129" s="181"/>
      <c r="I129" s="178"/>
      <c r="J129" s="176"/>
      <c r="K129" s="177"/>
      <c r="L129" s="177"/>
      <c r="M129" s="177"/>
      <c r="N129" s="177"/>
      <c r="O129" s="428">
        <v>0</v>
      </c>
      <c r="P129" s="466"/>
      <c r="Q129" s="467"/>
      <c r="R129" s="467"/>
      <c r="S129" s="467"/>
      <c r="T129" s="467"/>
      <c r="U129" s="467"/>
      <c r="V129" s="468"/>
      <c r="W129" s="13"/>
      <c r="X129" s="148"/>
      <c r="Y129" s="135">
        <f>IF(List1!$K129="A",(1*List1!$E129+80)*List1!$G129,0)</f>
        <v>0</v>
      </c>
      <c r="Z129" s="135">
        <f>IF(List1!$K129="B",(1*List1!$E129+80)*List1!$G129,0)</f>
        <v>0</v>
      </c>
      <c r="AA129" s="135">
        <f>IF(List1!$K129="C",(1*List1!$E129+80)*List1!$G129,0)</f>
        <v>0</v>
      </c>
      <c r="AB129" s="135">
        <f>IF(List1!$K129="D",(1*List1!$E129+80)*List1!$G129,0)</f>
        <v>0</v>
      </c>
      <c r="AC129" s="135">
        <f>IF(List1!$K129="E",(1*List1!$E129+70)*List1!$G129,0)</f>
        <v>0</v>
      </c>
      <c r="AD129" s="135">
        <f>IF(List1!$K129="G",(1*List1!$E129+80)*List1!$G129,0)</f>
        <v>0</v>
      </c>
      <c r="AE129" s="135">
        <f>IF(List1!$K129="J",(1*List1!$E129+80)*List1!$G129,0)</f>
        <v>0</v>
      </c>
      <c r="AF129" s="135">
        <f>IF(List1!$K129="K",(1*List1!$E129+80)*List1!$G129,0)</f>
        <v>0</v>
      </c>
      <c r="AG129" s="135">
        <f>IF(List1!$K129="L",(1*List1!$E129+80)*List1!$G129,0)</f>
        <v>0</v>
      </c>
      <c r="AH129" s="136">
        <f>IF(List1!$K129="FL",(1*List1!$E129)*List1!$G129,0)</f>
        <v>0</v>
      </c>
      <c r="AI129" s="136">
        <f>IF(List1!$K129="FP",List1!$E129*List1!$G129,0)</f>
        <v>0</v>
      </c>
      <c r="AJ129" s="136">
        <f>IF(List1!$K129="DR",List1!$E129*List1!$G129,0)</f>
        <v>0</v>
      </c>
      <c r="AK129" s="136">
        <f>IF(List1!$K129="F",List1!$E129*List1!$G129,0)</f>
        <v>0</v>
      </c>
      <c r="AL129" s="137">
        <f>IF(List1!$L129="A",(1*List1!$E129+80)*List1!$G129,0)</f>
        <v>0</v>
      </c>
      <c r="AM129" s="137">
        <f>IF(List1!$L129="B",(1*List1!$E129+80)*List1!$G129,0)</f>
        <v>0</v>
      </c>
      <c r="AN129" s="137">
        <f>IF(List1!$L129="C",(1*List1!$E129+80)*List1!$G129,0)</f>
        <v>0</v>
      </c>
      <c r="AO129" s="137">
        <f>IF(List1!$L129="D",(1*List1!$E129+80)*List1!$G129,0)</f>
        <v>0</v>
      </c>
      <c r="AP129" s="137">
        <f>IF(List1!$L129="E",(1*List1!$E129+80)*List1!$G129,0)</f>
        <v>0</v>
      </c>
      <c r="AQ129" s="137">
        <f>IF(List1!$L129="G",(1*List1!$E129+80)*List1!$G129,0)</f>
        <v>0</v>
      </c>
      <c r="AR129" s="137">
        <f>IF(List1!$L129="J",(1*List1!$E129+80)*List1!$G129,0)</f>
        <v>0</v>
      </c>
      <c r="AS129" s="137">
        <f>IF(List1!$L129="K",(1*List1!$E129+80)*List1!$G129,0)</f>
        <v>0</v>
      </c>
      <c r="AT129" s="137">
        <f>IF(List1!$L129="L",(1*List1!$E129+80)*List1!$G129,0)</f>
        <v>0</v>
      </c>
      <c r="AU129" s="138">
        <f>IF(List1!$L129="FL",(1*List1!$E129)*List1!$G129,0)</f>
        <v>0</v>
      </c>
      <c r="AV129" s="138">
        <f>IF(List1!$L129="FP",List1!$E129*List1!$G129,0)</f>
        <v>0</v>
      </c>
      <c r="AW129" s="138">
        <f>IF(List1!$L129="DR",List1!$E129*List1!$G129,0)</f>
        <v>0</v>
      </c>
      <c r="AX129" s="138">
        <f>IF(List1!$L129="F",List1!$E129*List1!$G129,0)</f>
        <v>0</v>
      </c>
      <c r="AY129" s="135">
        <f>IF(List1!$M129="A",(1*List1!$F129+80)*List1!$G129,0)</f>
        <v>0</v>
      </c>
      <c r="AZ129" s="135">
        <f>IF(List1!$M129="B",(1*List1!$F129+80)*List1!$G129,0)</f>
        <v>0</v>
      </c>
      <c r="BA129" s="135">
        <f>IF(List1!$M129="C",(1*List1!$F129+80)*List1!$G129,0)</f>
        <v>0</v>
      </c>
      <c r="BB129" s="135">
        <f>IF(List1!$M129="D",(1*List1!$F129+80)*List1!$G129,0)</f>
        <v>0</v>
      </c>
      <c r="BC129" s="135">
        <f>IF(List1!$M129="E",(1*List1!$F129+80)*List1!$G129,0)</f>
        <v>0</v>
      </c>
      <c r="BD129" s="135">
        <f>IF(List1!$M129="G",(1*List1!$F129+80)*List1!$G129,0)</f>
        <v>0</v>
      </c>
      <c r="BE129" s="135">
        <f>IF(List1!$M129="J",(1*List1!$F129+80)*List1!$G129,0)</f>
        <v>0</v>
      </c>
      <c r="BF129" s="135">
        <f>IF(List1!$M129="K",(1*List1!$F129+80)*List1!$G129,0)</f>
        <v>0</v>
      </c>
      <c r="BG129" s="135">
        <f>IF(List1!$M129="L",(1*List1!$F129+80)*List1!$G129,0)</f>
        <v>0</v>
      </c>
      <c r="BH129" s="136">
        <f>IF(List1!$M129="FL",(1*List1!$F129)*List1!$G129,0)</f>
        <v>0</v>
      </c>
      <c r="BI129" s="136">
        <f>IF(List1!$M129="FP",List1!$F129*List1!$G129,0)</f>
        <v>0</v>
      </c>
      <c r="BJ129" s="136">
        <f>IF(List1!$M129="DR",List1!$F129*List1!$G129,0)</f>
        <v>0</v>
      </c>
      <c r="BK129" s="136">
        <f>IF(List1!$M129="F",List1!$F129*List1!$G129,0)</f>
        <v>0</v>
      </c>
      <c r="BL129" s="139">
        <f>IF(List1!$N129="A",(1*List1!$F129+80)*List1!$G129,0)</f>
        <v>0</v>
      </c>
      <c r="BM129" s="139">
        <f>IF(List1!$N129="B",(1*List1!$F129+80)*List1!$G129,0)</f>
        <v>0</v>
      </c>
      <c r="BN129" s="139">
        <f>IF(List1!$N129="C",(1*List1!$F129+80)*List1!$G129,0)</f>
        <v>0</v>
      </c>
      <c r="BO129" s="139">
        <f>IF(List1!$N129="D",(1*List1!$F129+80)*List1!$G129,0)</f>
        <v>0</v>
      </c>
      <c r="BP129" s="139">
        <f>IF(List1!$N129="E",(1*List1!$F129+80)*List1!$G129,0)</f>
        <v>0</v>
      </c>
      <c r="BQ129" s="139">
        <f>IF(List1!$N129="G",(1*List1!$F129+80)*List1!$G129,0)</f>
        <v>0</v>
      </c>
      <c r="BR129" s="139">
        <f>IF(List1!$N129="J",(1*List1!$F129+80)*List1!$G129,0)</f>
        <v>0</v>
      </c>
      <c r="BS129" s="139">
        <f>IF(List1!$N129="K",(1*List1!$F129+80)*List1!$G129,0)</f>
        <v>0</v>
      </c>
      <c r="BT129" s="139">
        <f>IF(List1!$N129="L",(1*List1!$F129+80)*List1!$G129,0)</f>
        <v>0</v>
      </c>
      <c r="BU129" s="140">
        <f>IF(List1!$N129="FL",(1*List1!$F129)*List1!$G129,0)</f>
        <v>0</v>
      </c>
      <c r="BV129" s="123">
        <f>IF(List1!$N129="FP",List1!$F129*List1!$G129,0)</f>
        <v>0</v>
      </c>
      <c r="BW129" s="141">
        <f>IF(List1!$N129="DR",List1!$F129*List1!$G129,0)</f>
        <v>0</v>
      </c>
      <c r="BX129" s="122">
        <f>IF(List1!$N129="F",List1!$F129*List1!$G129,0)</f>
        <v>0</v>
      </c>
      <c r="BZ129" s="142">
        <f>((List1!$E129*List1!$F129)*List1!$G129)/1000000</f>
        <v>0</v>
      </c>
      <c r="CA129" s="143">
        <f>IF(List1!$J129=$D$40,1*BZ129,0)</f>
        <v>0</v>
      </c>
      <c r="CB129" s="143">
        <f>IF(List1!$J129=$D$41,1*BZ129,0)</f>
        <v>0</v>
      </c>
      <c r="CC129" s="143">
        <f>IF(List1!$J129=$D$42,1*BZ129,0)</f>
        <v>0</v>
      </c>
      <c r="CD129" s="143">
        <f>IF(List1!$J129=$D$43,1*BZ129,0)</f>
        <v>0</v>
      </c>
      <c r="CE129" s="143">
        <f>IF(List1!$J129=$D$44,1*BZ129,0)</f>
        <v>0</v>
      </c>
      <c r="CF129" s="126">
        <f>IF(List1!$J129=$D$45,1*BZ129,0)</f>
        <v>0</v>
      </c>
      <c r="CG129" s="143">
        <f>IF(List1!$J129=$D$46,1*BZ129,0)</f>
        <v>0</v>
      </c>
      <c r="CH129" s="143">
        <f>IF(List1!$J129=$D$47,1*BZ129,0)</f>
        <v>0</v>
      </c>
      <c r="CJ129" s="125">
        <f>IF(AH129&gt;0,1*List1!$G129,0)</f>
        <v>0</v>
      </c>
      <c r="CK129" s="115">
        <f>IF(AI129&gt;0,1*List1!$G129,0)</f>
        <v>0</v>
      </c>
      <c r="CL129" s="115">
        <f>IF(AJ129&gt;0,1*List1!$G129,0)</f>
        <v>0</v>
      </c>
      <c r="CM129" s="120">
        <f>IF(AK129&gt;0,1*List1!$G129,0)</f>
        <v>0</v>
      </c>
      <c r="CN129" s="24">
        <f>IF(AU129&gt;0,1*List1!$G129,0)</f>
        <v>0</v>
      </c>
      <c r="CO129" s="24">
        <f>IF(AV129&gt;0,1*List1!$G129,0)</f>
        <v>0</v>
      </c>
      <c r="CP129" s="24">
        <f>IF(AW129&gt;0,1*List1!$G129,0)</f>
        <v>0</v>
      </c>
      <c r="CQ129" s="24">
        <f>IF(AX129&gt;0,1*List1!$G129,0)</f>
        <v>0</v>
      </c>
      <c r="CR129" s="125">
        <f>IF(BH129&gt;0,1*List1!$G129,0)</f>
        <v>0</v>
      </c>
      <c r="CS129" s="115">
        <f>IF(BI129&gt;0,1*List1!$G129,0)</f>
        <v>0</v>
      </c>
      <c r="CT129" s="115">
        <f>IF(BJ129&gt;0,1*List1!$G129,0)</f>
        <v>0</v>
      </c>
      <c r="CU129" s="120">
        <f>IF(BK129&gt;0,1*List1!$G129,0)</f>
        <v>0</v>
      </c>
      <c r="CV129" s="24">
        <f>IF(BU129&gt;0,1*List1!$G129,0)</f>
        <v>0</v>
      </c>
      <c r="CW129" s="24">
        <f>IF(BV129&gt;0,1*List1!$G129,0)</f>
        <v>0</v>
      </c>
      <c r="CX129" s="24">
        <f>IF(BW129&gt;0,1*List1!$G129,0)</f>
        <v>0</v>
      </c>
      <c r="CY129" s="149">
        <f>IF(BX129&gt;0,1*List1!$G129,0)</f>
        <v>0</v>
      </c>
      <c r="CZ129" s="24"/>
    </row>
    <row r="130" spans="2:104" ht="19.5" customHeight="1" thickBot="1">
      <c r="B130" s="150">
        <v>75</v>
      </c>
      <c r="C130" s="226">
        <f t="shared" si="5"/>
        <v>0</v>
      </c>
      <c r="D130" s="179"/>
      <c r="E130" s="256"/>
      <c r="F130" s="256"/>
      <c r="G130" s="180"/>
      <c r="H130" s="181"/>
      <c r="I130" s="178"/>
      <c r="J130" s="176"/>
      <c r="K130" s="177"/>
      <c r="L130" s="177"/>
      <c r="M130" s="177"/>
      <c r="N130" s="177"/>
      <c r="O130" s="428">
        <v>0</v>
      </c>
      <c r="P130" s="466"/>
      <c r="Q130" s="467"/>
      <c r="R130" s="467"/>
      <c r="S130" s="467"/>
      <c r="T130" s="467"/>
      <c r="U130" s="467"/>
      <c r="V130" s="468"/>
      <c r="W130" s="13"/>
      <c r="X130" s="148"/>
      <c r="Y130" s="135">
        <f>IF(List1!$K130="A",(1*List1!$E130+80)*List1!$G130,0)</f>
        <v>0</v>
      </c>
      <c r="Z130" s="135">
        <f>IF(List1!$K130="B",(1*List1!$E130+80)*List1!$G130,0)</f>
        <v>0</v>
      </c>
      <c r="AA130" s="135">
        <f>IF(List1!$K130="C",(1*List1!$E130+80)*List1!$G130,0)</f>
        <v>0</v>
      </c>
      <c r="AB130" s="135">
        <f>IF(List1!$K130="D",(1*List1!$E130+80)*List1!$G130,0)</f>
        <v>0</v>
      </c>
      <c r="AC130" s="135">
        <f>IF(List1!$K130="E",(1*List1!$E130+70)*List1!$G130,0)</f>
        <v>0</v>
      </c>
      <c r="AD130" s="135">
        <f>IF(List1!$K130="G",(1*List1!$E130+80)*List1!$G130,0)</f>
        <v>0</v>
      </c>
      <c r="AE130" s="135">
        <f>IF(List1!$K130="J",(1*List1!$E130+80)*List1!$G130,0)</f>
        <v>0</v>
      </c>
      <c r="AF130" s="135">
        <f>IF(List1!$K130="K",(1*List1!$E130+80)*List1!$G130,0)</f>
        <v>0</v>
      </c>
      <c r="AG130" s="135">
        <f>IF(List1!$K130="L",(1*List1!$E130+80)*List1!$G130,0)</f>
        <v>0</v>
      </c>
      <c r="AH130" s="136">
        <f>IF(List1!$K130="FL",(1*List1!$E130)*List1!$G130,0)</f>
        <v>0</v>
      </c>
      <c r="AI130" s="136">
        <f>IF(List1!$K130="FP",List1!$E130*List1!$G130,0)</f>
        <v>0</v>
      </c>
      <c r="AJ130" s="136">
        <f>IF(List1!$K130="DR",List1!$E130*List1!$G130,0)</f>
        <v>0</v>
      </c>
      <c r="AK130" s="136">
        <f>IF(List1!$K130="F",List1!$E130*List1!$G130,0)</f>
        <v>0</v>
      </c>
      <c r="AL130" s="137">
        <f>IF(List1!$L130="A",(1*List1!$E130+80)*List1!$G130,0)</f>
        <v>0</v>
      </c>
      <c r="AM130" s="137">
        <f>IF(List1!$L130="B",(1*List1!$E130+80)*List1!$G130,0)</f>
        <v>0</v>
      </c>
      <c r="AN130" s="137">
        <f>IF(List1!$L130="C",(1*List1!$E130+80)*List1!$G130,0)</f>
        <v>0</v>
      </c>
      <c r="AO130" s="137">
        <f>IF(List1!$L130="D",(1*List1!$E130+80)*List1!$G130,0)</f>
        <v>0</v>
      </c>
      <c r="AP130" s="137">
        <f>IF(List1!$L130="E",(1*List1!$E130+80)*List1!$G130,0)</f>
        <v>0</v>
      </c>
      <c r="AQ130" s="137">
        <f>IF(List1!$L130="G",(1*List1!$E130+80)*List1!$G130,0)</f>
        <v>0</v>
      </c>
      <c r="AR130" s="137">
        <f>IF(List1!$L130="J",(1*List1!$E130+80)*List1!$G130,0)</f>
        <v>0</v>
      </c>
      <c r="AS130" s="137">
        <f>IF(List1!$L130="K",(1*List1!$E130+80)*List1!$G130,0)</f>
        <v>0</v>
      </c>
      <c r="AT130" s="137">
        <f>IF(List1!$L130="L",(1*List1!$E130+80)*List1!$G130,0)</f>
        <v>0</v>
      </c>
      <c r="AU130" s="138">
        <f>IF(List1!$L130="FL",(1*List1!$E130)*List1!$G130,0)</f>
        <v>0</v>
      </c>
      <c r="AV130" s="138">
        <f>IF(List1!$L130="FP",List1!$E130*List1!$G130,0)</f>
        <v>0</v>
      </c>
      <c r="AW130" s="138">
        <f>IF(List1!$L130="DR",List1!$E130*List1!$G130,0)</f>
        <v>0</v>
      </c>
      <c r="AX130" s="138">
        <f>IF(List1!$L130="F",List1!$E130*List1!$G130,0)</f>
        <v>0</v>
      </c>
      <c r="AY130" s="135">
        <f>IF(List1!$M130="A",(1*List1!$F130+80)*List1!$G130,0)</f>
        <v>0</v>
      </c>
      <c r="AZ130" s="135">
        <f>IF(List1!$M130="B",(1*List1!$F130+80)*List1!$G130,0)</f>
        <v>0</v>
      </c>
      <c r="BA130" s="135">
        <f>IF(List1!$M130="C",(1*List1!$F130+80)*List1!$G130,0)</f>
        <v>0</v>
      </c>
      <c r="BB130" s="135">
        <f>IF(List1!$M130="D",(1*List1!$F130+80)*List1!$G130,0)</f>
        <v>0</v>
      </c>
      <c r="BC130" s="135">
        <f>IF(List1!$M130="E",(1*List1!$F130+80)*List1!$G130,0)</f>
        <v>0</v>
      </c>
      <c r="BD130" s="135">
        <f>IF(List1!$M130="G",(1*List1!$F130+80)*List1!$G130,0)</f>
        <v>0</v>
      </c>
      <c r="BE130" s="135">
        <f>IF(List1!$M130="J",(1*List1!$F130+80)*List1!$G130,0)</f>
        <v>0</v>
      </c>
      <c r="BF130" s="135">
        <f>IF(List1!$M130="K",(1*List1!$F130+80)*List1!$G130,0)</f>
        <v>0</v>
      </c>
      <c r="BG130" s="135">
        <f>IF(List1!$M130="L",(1*List1!$F130+80)*List1!$G130,0)</f>
        <v>0</v>
      </c>
      <c r="BH130" s="136">
        <f>IF(List1!$M130="FL",(1*List1!$F130)*List1!$G130,0)</f>
        <v>0</v>
      </c>
      <c r="BI130" s="136">
        <f>IF(List1!$M130="FP",List1!$F130*List1!$G130,0)</f>
        <v>0</v>
      </c>
      <c r="BJ130" s="136">
        <f>IF(List1!$M130="DR",List1!$F130*List1!$G130,0)</f>
        <v>0</v>
      </c>
      <c r="BK130" s="136">
        <f>IF(List1!$M130="F",List1!$F130*List1!$G130,0)</f>
        <v>0</v>
      </c>
      <c r="BL130" s="139">
        <f>IF(List1!$N130="A",(1*List1!$F130+80)*List1!$G130,0)</f>
        <v>0</v>
      </c>
      <c r="BM130" s="139">
        <f>IF(List1!$N130="B",(1*List1!$F130+80)*List1!$G130,0)</f>
        <v>0</v>
      </c>
      <c r="BN130" s="139">
        <f>IF(List1!$N130="C",(1*List1!$F130+80)*List1!$G130,0)</f>
        <v>0</v>
      </c>
      <c r="BO130" s="139">
        <f>IF(List1!$N130="D",(1*List1!$F130+80)*List1!$G130,0)</f>
        <v>0</v>
      </c>
      <c r="BP130" s="139">
        <f>IF(List1!$N130="E",(1*List1!$F130+80)*List1!$G130,0)</f>
        <v>0</v>
      </c>
      <c r="BQ130" s="139">
        <f>IF(List1!$N130="G",(1*List1!$F130+80)*List1!$G130,0)</f>
        <v>0</v>
      </c>
      <c r="BR130" s="139">
        <f>IF(List1!$N130="J",(1*List1!$F130+80)*List1!$G130,0)</f>
        <v>0</v>
      </c>
      <c r="BS130" s="139">
        <f>IF(List1!$N130="K",(1*List1!$F130+80)*List1!$G130,0)</f>
        <v>0</v>
      </c>
      <c r="BT130" s="139">
        <f>IF(List1!$N130="L",(1*List1!$F130+80)*List1!$G130,0)</f>
        <v>0</v>
      </c>
      <c r="BU130" s="140">
        <f>IF(List1!$N130="FL",(1*List1!$F130)*List1!$G130,0)</f>
        <v>0</v>
      </c>
      <c r="BV130" s="123">
        <f>IF(List1!$N130="FP",List1!$F130*List1!$G130,0)</f>
        <v>0</v>
      </c>
      <c r="BW130" s="141">
        <f>IF(List1!$N130="DR",List1!$F130*List1!$G130,0)</f>
        <v>0</v>
      </c>
      <c r="BX130" s="122">
        <f>IF(List1!$N130="F",List1!$F130*List1!$G130,0)</f>
        <v>0</v>
      </c>
      <c r="BZ130" s="142">
        <f>((List1!$E130*List1!$F130)*List1!$G130)/1000000</f>
        <v>0</v>
      </c>
      <c r="CA130" s="143">
        <f>IF(List1!$J130=$D$40,1*BZ130,0)</f>
        <v>0</v>
      </c>
      <c r="CB130" s="143">
        <f>IF(List1!$J130=$D$41,1*BZ130,0)</f>
        <v>0</v>
      </c>
      <c r="CC130" s="143">
        <f>IF(List1!$J130=$D$42,1*BZ130,0)</f>
        <v>0</v>
      </c>
      <c r="CD130" s="143">
        <f>IF(List1!$J130=$D$43,1*BZ130,0)</f>
        <v>0</v>
      </c>
      <c r="CE130" s="143">
        <f>IF(List1!$J130=$D$44,1*BZ130,0)</f>
        <v>0</v>
      </c>
      <c r="CF130" s="126">
        <f>IF(List1!$J130=$D$45,1*BZ130,0)</f>
        <v>0</v>
      </c>
      <c r="CG130" s="143">
        <f>IF(List1!$J130=$D$46,1*BZ130,0)</f>
        <v>0</v>
      </c>
      <c r="CH130" s="143">
        <f>IF(List1!$J130=$D$47,1*BZ130,0)</f>
        <v>0</v>
      </c>
      <c r="CJ130" s="125">
        <f>IF(AH130&gt;0,1*List1!$G130,0)</f>
        <v>0</v>
      </c>
      <c r="CK130" s="115">
        <f>IF(AI130&gt;0,1*List1!$G130,0)</f>
        <v>0</v>
      </c>
      <c r="CL130" s="115">
        <f>IF(AJ130&gt;0,1*List1!$G130,0)</f>
        <v>0</v>
      </c>
      <c r="CM130" s="120">
        <f>IF(AK130&gt;0,1*List1!$G130,0)</f>
        <v>0</v>
      </c>
      <c r="CN130" s="24">
        <f>IF(AU130&gt;0,1*List1!$G130,0)</f>
        <v>0</v>
      </c>
      <c r="CO130" s="24">
        <f>IF(AV130&gt;0,1*List1!$G130,0)</f>
        <v>0</v>
      </c>
      <c r="CP130" s="24">
        <f>IF(AW130&gt;0,1*List1!$G130,0)</f>
        <v>0</v>
      </c>
      <c r="CQ130" s="24">
        <f>IF(AX130&gt;0,1*List1!$G130,0)</f>
        <v>0</v>
      </c>
      <c r="CR130" s="125">
        <f>IF(BH130&gt;0,1*List1!$G130,0)</f>
        <v>0</v>
      </c>
      <c r="CS130" s="115">
        <f>IF(BI130&gt;0,1*List1!$G130,0)</f>
        <v>0</v>
      </c>
      <c r="CT130" s="115">
        <f>IF(BJ130&gt;0,1*List1!$G130,0)</f>
        <v>0</v>
      </c>
      <c r="CU130" s="120">
        <f>IF(BK130&gt;0,1*List1!$G130,0)</f>
        <v>0</v>
      </c>
      <c r="CV130" s="24">
        <f>IF(BU130&gt;0,1*List1!$G130,0)</f>
        <v>0</v>
      </c>
      <c r="CW130" s="24">
        <f>IF(BV130&gt;0,1*List1!$G130,0)</f>
        <v>0</v>
      </c>
      <c r="CX130" s="24">
        <f>IF(BW130&gt;0,1*List1!$G130,0)</f>
        <v>0</v>
      </c>
      <c r="CY130" s="149">
        <f>IF(BX130&gt;0,1*List1!$G130,0)</f>
        <v>0</v>
      </c>
      <c r="CZ130" s="24"/>
    </row>
    <row r="131" spans="2:104" ht="19.5" customHeight="1" thickBot="1">
      <c r="B131" s="146">
        <v>76</v>
      </c>
      <c r="C131" s="226">
        <f t="shared" si="5"/>
        <v>0</v>
      </c>
      <c r="D131" s="179"/>
      <c r="E131" s="255"/>
      <c r="F131" s="255"/>
      <c r="G131" s="175"/>
      <c r="H131" s="181"/>
      <c r="I131" s="178"/>
      <c r="J131" s="175"/>
      <c r="K131" s="177"/>
      <c r="L131" s="177"/>
      <c r="M131" s="177"/>
      <c r="N131" s="177"/>
      <c r="O131" s="428">
        <v>0</v>
      </c>
      <c r="P131" s="469"/>
      <c r="Q131" s="470"/>
      <c r="R131" s="470"/>
      <c r="S131" s="470"/>
      <c r="T131" s="470"/>
      <c r="U131" s="470"/>
      <c r="V131" s="471"/>
      <c r="W131" s="13"/>
      <c r="X131" s="151"/>
      <c r="Y131" s="135">
        <f>IF(List1!$K131="A",(1*List1!$E131+80)*List1!$G131,0)</f>
        <v>0</v>
      </c>
      <c r="Z131" s="135">
        <f>IF(List1!$K131="B",(1*List1!$E131+80)*List1!$G131,0)</f>
        <v>0</v>
      </c>
      <c r="AA131" s="135">
        <f>IF(List1!$K131="C",(1*List1!$E131+80)*List1!$G131,0)</f>
        <v>0</v>
      </c>
      <c r="AB131" s="135">
        <f>IF(List1!$K131="D",(1*List1!$E131+80)*List1!$G131,0)</f>
        <v>0</v>
      </c>
      <c r="AC131" s="135">
        <f>IF(List1!$K131="E",(1*List1!$E131+70)*List1!$G131,0)</f>
        <v>0</v>
      </c>
      <c r="AD131" s="135">
        <f>IF(List1!$K131="G",(1*List1!$E131+80)*List1!$G131,0)</f>
        <v>0</v>
      </c>
      <c r="AE131" s="135">
        <f>IF(List1!$K131="J",(1*List1!$E131+80)*List1!$G131,0)</f>
        <v>0</v>
      </c>
      <c r="AF131" s="135">
        <f>IF(List1!$K131="K",(1*List1!$E131+80)*List1!$G131,0)</f>
        <v>0</v>
      </c>
      <c r="AG131" s="135">
        <f>IF(List1!$K131="L",(1*List1!$E131+80)*List1!$G131,0)</f>
        <v>0</v>
      </c>
      <c r="AH131" s="136">
        <f>IF(List1!$K131="FL",(1*List1!$E131)*List1!$G131,0)</f>
        <v>0</v>
      </c>
      <c r="AI131" s="136">
        <f>IF(List1!$K131="FP",List1!$E131*List1!$G131,0)</f>
        <v>0</v>
      </c>
      <c r="AJ131" s="136">
        <f>IF(List1!$K131="DR",List1!$E131*List1!$G131,0)</f>
        <v>0</v>
      </c>
      <c r="AK131" s="136">
        <f>IF(List1!$K131="F",List1!$E131*List1!$G131,0)</f>
        <v>0</v>
      </c>
      <c r="AL131" s="137">
        <f>IF(List1!$L131="A",(1*List1!$E131+80)*List1!$G131,0)</f>
        <v>0</v>
      </c>
      <c r="AM131" s="137">
        <f>IF(List1!$L131="B",(1*List1!$E131+80)*List1!$G131,0)</f>
        <v>0</v>
      </c>
      <c r="AN131" s="137">
        <f>IF(List1!$L131="C",(1*List1!$E131+80)*List1!$G131,0)</f>
        <v>0</v>
      </c>
      <c r="AO131" s="137">
        <f>IF(List1!$L131="D",(1*List1!$E131+80)*List1!$G131,0)</f>
        <v>0</v>
      </c>
      <c r="AP131" s="137">
        <f>IF(List1!$L131="E",(1*List1!$E131+80)*List1!$G131,0)</f>
        <v>0</v>
      </c>
      <c r="AQ131" s="137">
        <f>IF(List1!$L131="G",(1*List1!$E131+80)*List1!$G131,0)</f>
        <v>0</v>
      </c>
      <c r="AR131" s="137">
        <f>IF(List1!$L131="J",(1*List1!$E131+80)*List1!$G131,0)</f>
        <v>0</v>
      </c>
      <c r="AS131" s="137">
        <f>IF(List1!$L131="K",(1*List1!$E131+80)*List1!$G131,0)</f>
        <v>0</v>
      </c>
      <c r="AT131" s="137">
        <f>IF(List1!$L131="L",(1*List1!$E131+80)*List1!$G131,0)</f>
        <v>0</v>
      </c>
      <c r="AU131" s="138">
        <f>IF(List1!$L131="FL",(1*List1!$E131)*List1!$G131,0)</f>
        <v>0</v>
      </c>
      <c r="AV131" s="138">
        <f>IF(List1!$L131="FP",List1!$E131*List1!$G131,0)</f>
        <v>0</v>
      </c>
      <c r="AW131" s="138">
        <f>IF(List1!$L131="DR",List1!$E131*List1!$G131,0)</f>
        <v>0</v>
      </c>
      <c r="AX131" s="138">
        <f>IF(List1!$L131="F",List1!$E131*List1!$G131,0)</f>
        <v>0</v>
      </c>
      <c r="AY131" s="135">
        <f>IF(List1!$M131="A",(1*List1!$F131+80)*List1!$G131,0)</f>
        <v>0</v>
      </c>
      <c r="AZ131" s="135">
        <f>IF(List1!$M131="B",(1*List1!$F131+80)*List1!$G131,0)</f>
        <v>0</v>
      </c>
      <c r="BA131" s="135">
        <f>IF(List1!$M131="C",(1*List1!$F131+80)*List1!$G131,0)</f>
        <v>0</v>
      </c>
      <c r="BB131" s="135">
        <f>IF(List1!$M131="D",(1*List1!$F131+80)*List1!$G131,0)</f>
        <v>0</v>
      </c>
      <c r="BC131" s="135">
        <f>IF(List1!$M131="E",(1*List1!$F131+80)*List1!$G131,0)</f>
        <v>0</v>
      </c>
      <c r="BD131" s="135">
        <f>IF(List1!$M131="G",(1*List1!$F131+80)*List1!$G131,0)</f>
        <v>0</v>
      </c>
      <c r="BE131" s="135">
        <f>IF(List1!$M131="J",(1*List1!$F131+80)*List1!$G131,0)</f>
        <v>0</v>
      </c>
      <c r="BF131" s="135">
        <f>IF(List1!$M131="K",(1*List1!$F131+80)*List1!$G131,0)</f>
        <v>0</v>
      </c>
      <c r="BG131" s="135">
        <f>IF(List1!$M131="L",(1*List1!$F131+80)*List1!$G131,0)</f>
        <v>0</v>
      </c>
      <c r="BH131" s="136">
        <f>IF(List1!$M131="FL",(1*List1!$F131)*List1!$G131,0)</f>
        <v>0</v>
      </c>
      <c r="BI131" s="136">
        <f>IF(List1!$M131="FP",List1!$F131*List1!$G131,0)</f>
        <v>0</v>
      </c>
      <c r="BJ131" s="136">
        <f>IF(List1!$M131="DR",List1!$F131*List1!$G131,0)</f>
        <v>0</v>
      </c>
      <c r="BK131" s="136">
        <f>IF(List1!$M131="F",List1!$F131*List1!$G131,0)</f>
        <v>0</v>
      </c>
      <c r="BL131" s="139">
        <f>IF(List1!$N131="A",(1*List1!$F131+80)*List1!$G131,0)</f>
        <v>0</v>
      </c>
      <c r="BM131" s="139">
        <f>IF(List1!$N131="B",(1*List1!$F131+80)*List1!$G131,0)</f>
        <v>0</v>
      </c>
      <c r="BN131" s="139">
        <f>IF(List1!$N131="C",(1*List1!$F131+80)*List1!$G131,0)</f>
        <v>0</v>
      </c>
      <c r="BO131" s="139">
        <f>IF(List1!$N131="D",(1*List1!$F131+80)*List1!$G131,0)</f>
        <v>0</v>
      </c>
      <c r="BP131" s="139">
        <f>IF(List1!$N131="E",(1*List1!$F131+80)*List1!$G131,0)</f>
        <v>0</v>
      </c>
      <c r="BQ131" s="139">
        <f>IF(List1!$N131="G",(1*List1!$F131+80)*List1!$G131,0)</f>
        <v>0</v>
      </c>
      <c r="BR131" s="139">
        <f>IF(List1!$N131="J",(1*List1!$F131+80)*List1!$G131,0)</f>
        <v>0</v>
      </c>
      <c r="BS131" s="139">
        <f>IF(List1!$N131="K",(1*List1!$F131+80)*List1!$G131,0)</f>
        <v>0</v>
      </c>
      <c r="BT131" s="139">
        <f>IF(List1!$N131="L",(1*List1!$F131+80)*List1!$G131,0)</f>
        <v>0</v>
      </c>
      <c r="BU131" s="140">
        <f>IF(List1!$N131="FL",(1*List1!$F131)*List1!$G131,0)</f>
        <v>0</v>
      </c>
      <c r="BV131" s="123">
        <f>IF(List1!$N131="FP",List1!$F131*List1!$G131,0)</f>
        <v>0</v>
      </c>
      <c r="BW131" s="141">
        <f>IF(List1!$N131="DR",List1!$F131*List1!$G131,0)</f>
        <v>0</v>
      </c>
      <c r="BX131" s="122">
        <f>IF(List1!$N131="F",List1!$F131*List1!$G131,0)</f>
        <v>0</v>
      </c>
      <c r="BZ131" s="142">
        <f>((List1!$E131*List1!$F131)*List1!$G131)/1000000</f>
        <v>0</v>
      </c>
      <c r="CA131" s="143">
        <f>IF(List1!$J131=$D$40,1*BZ131,0)</f>
        <v>0</v>
      </c>
      <c r="CB131" s="143">
        <f>IF(List1!$J131=$D$41,1*BZ131,0)</f>
        <v>0</v>
      </c>
      <c r="CC131" s="143">
        <f>IF(List1!$J131=$D$42,1*BZ131,0)</f>
        <v>0</v>
      </c>
      <c r="CD131" s="143">
        <f>IF(List1!$J131=$D$43,1*BZ131,0)</f>
        <v>0</v>
      </c>
      <c r="CE131" s="143">
        <f>IF(List1!$J131=$D$44,1*BZ131,0)</f>
        <v>0</v>
      </c>
      <c r="CF131" s="126">
        <f>IF(List1!$J131=$D$45,1*BZ131,0)</f>
        <v>0</v>
      </c>
      <c r="CG131" s="143">
        <f>IF(List1!$J131=$D$46,1*BZ131,0)</f>
        <v>0</v>
      </c>
      <c r="CH131" s="143">
        <f>IF(List1!$J131=$D$47,1*BZ131,0)</f>
        <v>0</v>
      </c>
      <c r="CJ131" s="125">
        <f>IF(AH131&gt;0,1*List1!$G131,0)</f>
        <v>0</v>
      </c>
      <c r="CK131" s="115">
        <f>IF(AI131&gt;0,1*List1!$G131,0)</f>
        <v>0</v>
      </c>
      <c r="CL131" s="115">
        <f>IF(AJ131&gt;0,1*List1!$G131,0)</f>
        <v>0</v>
      </c>
      <c r="CM131" s="120">
        <f>IF(AK131&gt;0,1*List1!$G131,0)</f>
        <v>0</v>
      </c>
      <c r="CN131" s="24">
        <f>IF(AU131&gt;0,1*List1!$G131,0)</f>
        <v>0</v>
      </c>
      <c r="CO131" s="24">
        <f>IF(AV131&gt;0,1*List1!$G131,0)</f>
        <v>0</v>
      </c>
      <c r="CP131" s="24">
        <f>IF(AW131&gt;0,1*List1!$G131,0)</f>
        <v>0</v>
      </c>
      <c r="CQ131" s="24">
        <f>IF(AX131&gt;0,1*List1!$G131,0)</f>
        <v>0</v>
      </c>
      <c r="CR131" s="125">
        <f>IF(BH131&gt;0,1*List1!$G131,0)</f>
        <v>0</v>
      </c>
      <c r="CS131" s="115">
        <f>IF(BI131&gt;0,1*List1!$G131,0)</f>
        <v>0</v>
      </c>
      <c r="CT131" s="115">
        <f>IF(BJ131&gt;0,1*List1!$G131,0)</f>
        <v>0</v>
      </c>
      <c r="CU131" s="120">
        <f>IF(BK131&gt;0,1*List1!$G131,0)</f>
        <v>0</v>
      </c>
      <c r="CV131" s="24">
        <f>IF(BU131&gt;0,1*List1!$G131,0)</f>
        <v>0</v>
      </c>
      <c r="CW131" s="24">
        <f>IF(BV131&gt;0,1*List1!$G131,0)</f>
        <v>0</v>
      </c>
      <c r="CX131" s="24">
        <f>IF(BW131&gt;0,1*List1!$G131,0)</f>
        <v>0</v>
      </c>
      <c r="CY131" s="149">
        <f>IF(BX131&gt;0,1*List1!$G131,0)</f>
        <v>0</v>
      </c>
      <c r="CZ131" s="24"/>
    </row>
    <row r="132" spans="2:104" ht="19.5" customHeight="1" thickBot="1">
      <c r="B132" s="150">
        <v>77</v>
      </c>
      <c r="C132" s="226">
        <f t="shared" si="5"/>
        <v>0</v>
      </c>
      <c r="D132" s="179"/>
      <c r="E132" s="256"/>
      <c r="F132" s="256"/>
      <c r="G132" s="180"/>
      <c r="H132" s="181"/>
      <c r="I132" s="178"/>
      <c r="J132" s="175"/>
      <c r="K132" s="177"/>
      <c r="L132" s="177"/>
      <c r="M132" s="177"/>
      <c r="N132" s="177"/>
      <c r="O132" s="428">
        <v>0</v>
      </c>
      <c r="P132" s="469"/>
      <c r="Q132" s="470"/>
      <c r="R132" s="470"/>
      <c r="S132" s="470"/>
      <c r="T132" s="470"/>
      <c r="U132" s="470"/>
      <c r="V132" s="471"/>
      <c r="W132" s="13"/>
      <c r="X132" s="151"/>
      <c r="Y132" s="135">
        <f>IF(List1!$K132="A",(1*List1!$E132+80)*List1!$G132,0)</f>
        <v>0</v>
      </c>
      <c r="Z132" s="135">
        <f>IF(List1!$K132="B",(1*List1!$E132+80)*List1!$G132,0)</f>
        <v>0</v>
      </c>
      <c r="AA132" s="135">
        <f>IF(List1!$K132="C",(1*List1!$E132+80)*List1!$G132,0)</f>
        <v>0</v>
      </c>
      <c r="AB132" s="135">
        <f>IF(List1!$K132="D",(1*List1!$E132+80)*List1!$G132,0)</f>
        <v>0</v>
      </c>
      <c r="AC132" s="135">
        <f>IF(List1!$K132="E",(1*List1!$E132+70)*List1!$G132,0)</f>
        <v>0</v>
      </c>
      <c r="AD132" s="135">
        <f>IF(List1!$K132="G",(1*List1!$E132+80)*List1!$G132,0)</f>
        <v>0</v>
      </c>
      <c r="AE132" s="135">
        <f>IF(List1!$K132="J",(1*List1!$E132+80)*List1!$G132,0)</f>
        <v>0</v>
      </c>
      <c r="AF132" s="135">
        <f>IF(List1!$K132="K",(1*List1!$E132+80)*List1!$G132,0)</f>
        <v>0</v>
      </c>
      <c r="AG132" s="135">
        <f>IF(List1!$K132="L",(1*List1!$E132+80)*List1!$G132,0)</f>
        <v>0</v>
      </c>
      <c r="AH132" s="136">
        <f>IF(List1!$K132="FL",(1*List1!$E132)*List1!$G132,0)</f>
        <v>0</v>
      </c>
      <c r="AI132" s="136">
        <f>IF(List1!$K132="FP",List1!$E132*List1!$G132,0)</f>
        <v>0</v>
      </c>
      <c r="AJ132" s="136">
        <f>IF(List1!$K132="DR",List1!$E132*List1!$G132,0)</f>
        <v>0</v>
      </c>
      <c r="AK132" s="136">
        <f>IF(List1!$K132="F",List1!$E132*List1!$G132,0)</f>
        <v>0</v>
      </c>
      <c r="AL132" s="137">
        <f>IF(List1!$L132="A",(1*List1!$E132+80)*List1!$G132,0)</f>
        <v>0</v>
      </c>
      <c r="AM132" s="137">
        <f>IF(List1!$L132="B",(1*List1!$E132+80)*List1!$G132,0)</f>
        <v>0</v>
      </c>
      <c r="AN132" s="137">
        <f>IF(List1!$L132="C",(1*List1!$E132+80)*List1!$G132,0)</f>
        <v>0</v>
      </c>
      <c r="AO132" s="137">
        <f>IF(List1!$L132="D",(1*List1!$E132+80)*List1!$G132,0)</f>
        <v>0</v>
      </c>
      <c r="AP132" s="137">
        <f>IF(List1!$L132="E",(1*List1!$E132+80)*List1!$G132,0)</f>
        <v>0</v>
      </c>
      <c r="AQ132" s="137">
        <f>IF(List1!$L132="G",(1*List1!$E132+80)*List1!$G132,0)</f>
        <v>0</v>
      </c>
      <c r="AR132" s="137">
        <f>IF(List1!$L132="J",(1*List1!$E132+80)*List1!$G132,0)</f>
        <v>0</v>
      </c>
      <c r="AS132" s="137">
        <f>IF(List1!$L132="K",(1*List1!$E132+80)*List1!$G132,0)</f>
        <v>0</v>
      </c>
      <c r="AT132" s="137">
        <f>IF(List1!$L132="L",(1*List1!$E132+80)*List1!$G132,0)</f>
        <v>0</v>
      </c>
      <c r="AU132" s="138">
        <f>IF(List1!$L132="FL",(1*List1!$E132)*List1!$G132,0)</f>
        <v>0</v>
      </c>
      <c r="AV132" s="138">
        <f>IF(List1!$L132="FP",List1!$E132*List1!$G132,0)</f>
        <v>0</v>
      </c>
      <c r="AW132" s="138">
        <f>IF(List1!$L132="DR",List1!$E132*List1!$G132,0)</f>
        <v>0</v>
      </c>
      <c r="AX132" s="138">
        <f>IF(List1!$L132="F",List1!$E132*List1!$G132,0)</f>
        <v>0</v>
      </c>
      <c r="AY132" s="135">
        <f>IF(List1!$M132="A",(1*List1!$F132+80)*List1!$G132,0)</f>
        <v>0</v>
      </c>
      <c r="AZ132" s="135">
        <f>IF(List1!$M132="B",(1*List1!$F132+80)*List1!$G132,0)</f>
        <v>0</v>
      </c>
      <c r="BA132" s="135">
        <f>IF(List1!$M132="C",(1*List1!$F132+80)*List1!$G132,0)</f>
        <v>0</v>
      </c>
      <c r="BB132" s="135">
        <f>IF(List1!$M132="D",(1*List1!$F132+80)*List1!$G132,0)</f>
        <v>0</v>
      </c>
      <c r="BC132" s="135">
        <f>IF(List1!$M132="E",(1*List1!$F132+80)*List1!$G132,0)</f>
        <v>0</v>
      </c>
      <c r="BD132" s="135">
        <f>IF(List1!$M132="G",(1*List1!$F132+80)*List1!$G132,0)</f>
        <v>0</v>
      </c>
      <c r="BE132" s="135">
        <f>IF(List1!$M132="J",(1*List1!$F132+80)*List1!$G132,0)</f>
        <v>0</v>
      </c>
      <c r="BF132" s="135">
        <f>IF(List1!$M132="K",(1*List1!$F132+80)*List1!$G132,0)</f>
        <v>0</v>
      </c>
      <c r="BG132" s="135">
        <f>IF(List1!$M132="L",(1*List1!$F132+80)*List1!$G132,0)</f>
        <v>0</v>
      </c>
      <c r="BH132" s="136">
        <f>IF(List1!$M132="FL",(1*List1!$F132)*List1!$G132,0)</f>
        <v>0</v>
      </c>
      <c r="BI132" s="136">
        <f>IF(List1!$M132="FP",List1!$F132*List1!$G132,0)</f>
        <v>0</v>
      </c>
      <c r="BJ132" s="136">
        <f>IF(List1!$M132="DR",List1!$F132*List1!$G132,0)</f>
        <v>0</v>
      </c>
      <c r="BK132" s="136">
        <f>IF(List1!$M132="F",List1!$F132*List1!$G132,0)</f>
        <v>0</v>
      </c>
      <c r="BL132" s="139">
        <f>IF(List1!$N132="A",(1*List1!$F132+80)*List1!$G132,0)</f>
        <v>0</v>
      </c>
      <c r="BM132" s="139">
        <f>IF(List1!$N132="B",(1*List1!$F132+80)*List1!$G132,0)</f>
        <v>0</v>
      </c>
      <c r="BN132" s="139">
        <f>IF(List1!$N132="C",(1*List1!$F132+80)*List1!$G132,0)</f>
        <v>0</v>
      </c>
      <c r="BO132" s="139">
        <f>IF(List1!$N132="D",(1*List1!$F132+80)*List1!$G132,0)</f>
        <v>0</v>
      </c>
      <c r="BP132" s="139">
        <f>IF(List1!$N132="E",(1*List1!$F132+80)*List1!$G132,0)</f>
        <v>0</v>
      </c>
      <c r="BQ132" s="139">
        <f>IF(List1!$N132="G",(1*List1!$F132+80)*List1!$G132,0)</f>
        <v>0</v>
      </c>
      <c r="BR132" s="139">
        <f>IF(List1!$N132="J",(1*List1!$F132+80)*List1!$G132,0)</f>
        <v>0</v>
      </c>
      <c r="BS132" s="139">
        <f>IF(List1!$N132="K",(1*List1!$F132+80)*List1!$G132,0)</f>
        <v>0</v>
      </c>
      <c r="BT132" s="139">
        <f>IF(List1!$N132="L",(1*List1!$F132+80)*List1!$G132,0)</f>
        <v>0</v>
      </c>
      <c r="BU132" s="140">
        <f>IF(List1!$N132="FL",(1*List1!$F132)*List1!$G132,0)</f>
        <v>0</v>
      </c>
      <c r="BV132" s="123">
        <f>IF(List1!$N132="FP",List1!$F132*List1!$G132,0)</f>
        <v>0</v>
      </c>
      <c r="BW132" s="141">
        <f>IF(List1!$N132="DR",List1!$F132*List1!$G132,0)</f>
        <v>0</v>
      </c>
      <c r="BX132" s="122">
        <f>IF(List1!$N132="F",List1!$F132*List1!$G132,0)</f>
        <v>0</v>
      </c>
      <c r="BZ132" s="142">
        <f>((List1!$E132*List1!$F132)*List1!$G132)/1000000</f>
        <v>0</v>
      </c>
      <c r="CA132" s="143">
        <f>IF(List1!$J132=$D$40,1*BZ132,0)</f>
        <v>0</v>
      </c>
      <c r="CB132" s="143">
        <f>IF(List1!$J132=$D$41,1*BZ132,0)</f>
        <v>0</v>
      </c>
      <c r="CC132" s="143">
        <f>IF(List1!$J132=$D$42,1*BZ132,0)</f>
        <v>0</v>
      </c>
      <c r="CD132" s="143">
        <f>IF(List1!$J132=$D$43,1*BZ132,0)</f>
        <v>0</v>
      </c>
      <c r="CE132" s="143">
        <f>IF(List1!$J132=$D$44,1*BZ132,0)</f>
        <v>0</v>
      </c>
      <c r="CF132" s="126">
        <f>IF(List1!$J132=$D$45,1*BZ132,0)</f>
        <v>0</v>
      </c>
      <c r="CG132" s="143">
        <f>IF(List1!$J132=$D$46,1*BZ132,0)</f>
        <v>0</v>
      </c>
      <c r="CH132" s="143">
        <f>IF(List1!$J132=$D$47,1*BZ132,0)</f>
        <v>0</v>
      </c>
      <c r="CJ132" s="125">
        <f>IF(AH132&gt;0,1*List1!$G132,0)</f>
        <v>0</v>
      </c>
      <c r="CK132" s="115">
        <f>IF(AI132&gt;0,1*List1!$G132,0)</f>
        <v>0</v>
      </c>
      <c r="CL132" s="115">
        <f>IF(AJ132&gt;0,1*List1!$G132,0)</f>
        <v>0</v>
      </c>
      <c r="CM132" s="120">
        <f>IF(AK132&gt;0,1*List1!$G132,0)</f>
        <v>0</v>
      </c>
      <c r="CN132" s="24">
        <f>IF(AU132&gt;0,1*List1!$G132,0)</f>
        <v>0</v>
      </c>
      <c r="CO132" s="24">
        <f>IF(AV132&gt;0,1*List1!$G132,0)</f>
        <v>0</v>
      </c>
      <c r="CP132" s="24">
        <f>IF(AW132&gt;0,1*List1!$G132,0)</f>
        <v>0</v>
      </c>
      <c r="CQ132" s="24">
        <f>IF(AX132&gt;0,1*List1!$G132,0)</f>
        <v>0</v>
      </c>
      <c r="CR132" s="125">
        <f>IF(BH132&gt;0,1*List1!$G132,0)</f>
        <v>0</v>
      </c>
      <c r="CS132" s="115">
        <f>IF(BI132&gt;0,1*List1!$G132,0)</f>
        <v>0</v>
      </c>
      <c r="CT132" s="115">
        <f>IF(BJ132&gt;0,1*List1!$G132,0)</f>
        <v>0</v>
      </c>
      <c r="CU132" s="120">
        <f>IF(BK132&gt;0,1*List1!$G132,0)</f>
        <v>0</v>
      </c>
      <c r="CV132" s="24">
        <f>IF(BU132&gt;0,1*List1!$G132,0)</f>
        <v>0</v>
      </c>
      <c r="CW132" s="24">
        <f>IF(BV132&gt;0,1*List1!$G132,0)</f>
        <v>0</v>
      </c>
      <c r="CX132" s="24">
        <f>IF(BW132&gt;0,1*List1!$G132,0)</f>
        <v>0</v>
      </c>
      <c r="CY132" s="149">
        <f>IF(BX132&gt;0,1*List1!$G132,0)</f>
        <v>0</v>
      </c>
      <c r="CZ132" s="24"/>
    </row>
    <row r="133" spans="2:104" ht="19.5" customHeight="1" thickBot="1">
      <c r="B133" s="150">
        <v>78</v>
      </c>
      <c r="C133" s="226">
        <f t="shared" si="5"/>
        <v>0</v>
      </c>
      <c r="D133" s="179"/>
      <c r="E133" s="255"/>
      <c r="F133" s="255"/>
      <c r="G133" s="175"/>
      <c r="H133" s="181"/>
      <c r="I133" s="178"/>
      <c r="J133" s="176"/>
      <c r="K133" s="177"/>
      <c r="L133" s="177"/>
      <c r="M133" s="177"/>
      <c r="N133" s="177"/>
      <c r="O133" s="428">
        <v>0</v>
      </c>
      <c r="P133" s="466"/>
      <c r="Q133" s="467"/>
      <c r="R133" s="467"/>
      <c r="S133" s="467"/>
      <c r="T133" s="467"/>
      <c r="U133" s="467"/>
      <c r="V133" s="468"/>
      <c r="W133" s="13"/>
      <c r="X133" s="148"/>
      <c r="Y133" s="135">
        <f>IF(List1!$K133="A",(1*List1!$E133+80)*List1!$G133,0)</f>
        <v>0</v>
      </c>
      <c r="Z133" s="135">
        <f>IF(List1!$K133="B",(1*List1!$E133+80)*List1!$G133,0)</f>
        <v>0</v>
      </c>
      <c r="AA133" s="135">
        <f>IF(List1!$K133="C",(1*List1!$E133+80)*List1!$G133,0)</f>
        <v>0</v>
      </c>
      <c r="AB133" s="135">
        <f>IF(List1!$K133="D",(1*List1!$E133+80)*List1!$G133,0)</f>
        <v>0</v>
      </c>
      <c r="AC133" s="135">
        <f>IF(List1!$K133="E",(1*List1!$E133+70)*List1!$G133,0)</f>
        <v>0</v>
      </c>
      <c r="AD133" s="135">
        <f>IF(List1!$K133="G",(1*List1!$E133+80)*List1!$G133,0)</f>
        <v>0</v>
      </c>
      <c r="AE133" s="135">
        <f>IF(List1!$K133="J",(1*List1!$E133+80)*List1!$G133,0)</f>
        <v>0</v>
      </c>
      <c r="AF133" s="135">
        <f>IF(List1!$K133="K",(1*List1!$E133+80)*List1!$G133,0)</f>
        <v>0</v>
      </c>
      <c r="AG133" s="135">
        <f>IF(List1!$K133="L",(1*List1!$E133+80)*List1!$G133,0)</f>
        <v>0</v>
      </c>
      <c r="AH133" s="136">
        <f>IF(List1!$K133="FL",(1*List1!$E133)*List1!$G133,0)</f>
        <v>0</v>
      </c>
      <c r="AI133" s="136">
        <f>IF(List1!$K133="FP",List1!$E133*List1!$G133,0)</f>
        <v>0</v>
      </c>
      <c r="AJ133" s="136">
        <f>IF(List1!$K133="DR",List1!$E133*List1!$G133,0)</f>
        <v>0</v>
      </c>
      <c r="AK133" s="136">
        <f>IF(List1!$K133="F",List1!$E133*List1!$G133,0)</f>
        <v>0</v>
      </c>
      <c r="AL133" s="137">
        <f>IF(List1!$L133="A",(1*List1!$E133+80)*List1!$G133,0)</f>
        <v>0</v>
      </c>
      <c r="AM133" s="137">
        <f>IF(List1!$L133="B",(1*List1!$E133+80)*List1!$G133,0)</f>
        <v>0</v>
      </c>
      <c r="AN133" s="137">
        <f>IF(List1!$L133="C",(1*List1!$E133+80)*List1!$G133,0)</f>
        <v>0</v>
      </c>
      <c r="AO133" s="137">
        <f>IF(List1!$L133="D",(1*List1!$E133+80)*List1!$G133,0)</f>
        <v>0</v>
      </c>
      <c r="AP133" s="137">
        <f>IF(List1!$L133="E",(1*List1!$E133+80)*List1!$G133,0)</f>
        <v>0</v>
      </c>
      <c r="AQ133" s="137">
        <f>IF(List1!$L133="G",(1*List1!$E133+80)*List1!$G133,0)</f>
        <v>0</v>
      </c>
      <c r="AR133" s="137">
        <f>IF(List1!$L133="J",(1*List1!$E133+80)*List1!$G133,0)</f>
        <v>0</v>
      </c>
      <c r="AS133" s="137">
        <f>IF(List1!$L133="K",(1*List1!$E133+80)*List1!$G133,0)</f>
        <v>0</v>
      </c>
      <c r="AT133" s="137">
        <f>IF(List1!$L133="L",(1*List1!$E133+80)*List1!$G133,0)</f>
        <v>0</v>
      </c>
      <c r="AU133" s="138">
        <f>IF(List1!$L133="FL",(1*List1!$E133)*List1!$G133,0)</f>
        <v>0</v>
      </c>
      <c r="AV133" s="138">
        <f>IF(List1!$L133="FP",List1!$E133*List1!$G133,0)</f>
        <v>0</v>
      </c>
      <c r="AW133" s="138">
        <f>IF(List1!$L133="DR",List1!$E133*List1!$G133,0)</f>
        <v>0</v>
      </c>
      <c r="AX133" s="138">
        <f>IF(List1!$L133="F",List1!$E133*List1!$G133,0)</f>
        <v>0</v>
      </c>
      <c r="AY133" s="135">
        <f>IF(List1!$M133="A",(1*List1!$F133+80)*List1!$G133,0)</f>
        <v>0</v>
      </c>
      <c r="AZ133" s="135">
        <f>IF(List1!$M133="B",(1*List1!$F133+80)*List1!$G133,0)</f>
        <v>0</v>
      </c>
      <c r="BA133" s="135">
        <f>IF(List1!$M133="C",(1*List1!$F133+80)*List1!$G133,0)</f>
        <v>0</v>
      </c>
      <c r="BB133" s="135">
        <f>IF(List1!$M133="D",(1*List1!$F133+80)*List1!$G133,0)</f>
        <v>0</v>
      </c>
      <c r="BC133" s="135">
        <f>IF(List1!$M133="E",(1*List1!$F133+80)*List1!$G133,0)</f>
        <v>0</v>
      </c>
      <c r="BD133" s="135">
        <f>IF(List1!$M133="G",(1*List1!$F133+80)*List1!$G133,0)</f>
        <v>0</v>
      </c>
      <c r="BE133" s="135">
        <f>IF(List1!$M133="J",(1*List1!$F133+80)*List1!$G133,0)</f>
        <v>0</v>
      </c>
      <c r="BF133" s="135">
        <f>IF(List1!$M133="K",(1*List1!$F133+80)*List1!$G133,0)</f>
        <v>0</v>
      </c>
      <c r="BG133" s="135">
        <f>IF(List1!$M133="L",(1*List1!$F133+80)*List1!$G133,0)</f>
        <v>0</v>
      </c>
      <c r="BH133" s="136">
        <f>IF(List1!$M133="FL",(1*List1!$F133)*List1!$G133,0)</f>
        <v>0</v>
      </c>
      <c r="BI133" s="136">
        <f>IF(List1!$M133="FP",List1!$F133*List1!$G133,0)</f>
        <v>0</v>
      </c>
      <c r="BJ133" s="136">
        <f>IF(List1!$M133="DR",List1!$F133*List1!$G133,0)</f>
        <v>0</v>
      </c>
      <c r="BK133" s="136">
        <f>IF(List1!$M133="F",List1!$F133*List1!$G133,0)</f>
        <v>0</v>
      </c>
      <c r="BL133" s="139">
        <f>IF(List1!$N133="A",(1*List1!$F133+80)*List1!$G133,0)</f>
        <v>0</v>
      </c>
      <c r="BM133" s="139">
        <f>IF(List1!$N133="B",(1*List1!$F133+80)*List1!$G133,0)</f>
        <v>0</v>
      </c>
      <c r="BN133" s="139">
        <f>IF(List1!$N133="C",(1*List1!$F133+80)*List1!$G133,0)</f>
        <v>0</v>
      </c>
      <c r="BO133" s="139">
        <f>IF(List1!$N133="D",(1*List1!$F133+80)*List1!$G133,0)</f>
        <v>0</v>
      </c>
      <c r="BP133" s="139">
        <f>IF(List1!$N133="E",(1*List1!$F133+80)*List1!$G133,0)</f>
        <v>0</v>
      </c>
      <c r="BQ133" s="139">
        <f>IF(List1!$N133="G",(1*List1!$F133+80)*List1!$G133,0)</f>
        <v>0</v>
      </c>
      <c r="BR133" s="139">
        <f>IF(List1!$N133="J",(1*List1!$F133+80)*List1!$G133,0)</f>
        <v>0</v>
      </c>
      <c r="BS133" s="139">
        <f>IF(List1!$N133="K",(1*List1!$F133+80)*List1!$G133,0)</f>
        <v>0</v>
      </c>
      <c r="BT133" s="139">
        <f>IF(List1!$N133="L",(1*List1!$F133+80)*List1!$G133,0)</f>
        <v>0</v>
      </c>
      <c r="BU133" s="140">
        <f>IF(List1!$N133="FL",(1*List1!$F133)*List1!$G133,0)</f>
        <v>0</v>
      </c>
      <c r="BV133" s="123">
        <f>IF(List1!$N133="FP",List1!$F133*List1!$G133,0)</f>
        <v>0</v>
      </c>
      <c r="BW133" s="141">
        <f>IF(List1!$N133="DR",List1!$F133*List1!$G133,0)</f>
        <v>0</v>
      </c>
      <c r="BX133" s="122">
        <f>IF(List1!$N133="F",List1!$F133*List1!$G133,0)</f>
        <v>0</v>
      </c>
      <c r="BZ133" s="142">
        <f>((List1!$E133*List1!$F133)*List1!$G133)/1000000</f>
        <v>0</v>
      </c>
      <c r="CA133" s="143">
        <f>IF(List1!$J133=$D$40,1*BZ133,0)</f>
        <v>0</v>
      </c>
      <c r="CB133" s="143">
        <f>IF(List1!$J133=$D$41,1*BZ133,0)</f>
        <v>0</v>
      </c>
      <c r="CC133" s="143">
        <f>IF(List1!$J133=$D$42,1*BZ133,0)</f>
        <v>0</v>
      </c>
      <c r="CD133" s="143">
        <f>IF(List1!$J133=$D$43,1*BZ133,0)</f>
        <v>0</v>
      </c>
      <c r="CE133" s="143">
        <f>IF(List1!$J133=$D$44,1*BZ133,0)</f>
        <v>0</v>
      </c>
      <c r="CF133" s="126">
        <f>IF(List1!$J133=$D$45,1*BZ133,0)</f>
        <v>0</v>
      </c>
      <c r="CG133" s="143">
        <f>IF(List1!$J133=$D$46,1*BZ133,0)</f>
        <v>0</v>
      </c>
      <c r="CH133" s="143">
        <f>IF(List1!$J133=$D$47,1*BZ133,0)</f>
        <v>0</v>
      </c>
      <c r="CJ133" s="125">
        <f>IF(AH133&gt;0,1*List1!$G133,0)</f>
        <v>0</v>
      </c>
      <c r="CK133" s="115">
        <f>IF(AI133&gt;0,1*List1!$G133,0)</f>
        <v>0</v>
      </c>
      <c r="CL133" s="115">
        <f>IF(AJ133&gt;0,1*List1!$G133,0)</f>
        <v>0</v>
      </c>
      <c r="CM133" s="120">
        <f>IF(AK133&gt;0,1*List1!$G133,0)</f>
        <v>0</v>
      </c>
      <c r="CN133" s="24">
        <f>IF(AU133&gt;0,1*List1!$G133,0)</f>
        <v>0</v>
      </c>
      <c r="CO133" s="24">
        <f>IF(AV133&gt;0,1*List1!$G133,0)</f>
        <v>0</v>
      </c>
      <c r="CP133" s="24">
        <f>IF(AW133&gt;0,1*List1!$G133,0)</f>
        <v>0</v>
      </c>
      <c r="CQ133" s="24">
        <f>IF(AX133&gt;0,1*List1!$G133,0)</f>
        <v>0</v>
      </c>
      <c r="CR133" s="125">
        <f>IF(BH133&gt;0,1*List1!$G133,0)</f>
        <v>0</v>
      </c>
      <c r="CS133" s="115">
        <f>IF(BI133&gt;0,1*List1!$G133,0)</f>
        <v>0</v>
      </c>
      <c r="CT133" s="115">
        <f>IF(BJ133&gt;0,1*List1!$G133,0)</f>
        <v>0</v>
      </c>
      <c r="CU133" s="120">
        <f>IF(BK133&gt;0,1*List1!$G133,0)</f>
        <v>0</v>
      </c>
      <c r="CV133" s="24">
        <f>IF(BU133&gt;0,1*List1!$G133,0)</f>
        <v>0</v>
      </c>
      <c r="CW133" s="24">
        <f>IF(BV133&gt;0,1*List1!$G133,0)</f>
        <v>0</v>
      </c>
      <c r="CX133" s="24">
        <f>IF(BW133&gt;0,1*List1!$G133,0)</f>
        <v>0</v>
      </c>
      <c r="CY133" s="149">
        <f>IF(BX133&gt;0,1*List1!$G133,0)</f>
        <v>0</v>
      </c>
      <c r="CZ133" s="24"/>
    </row>
    <row r="134" spans="2:104" ht="19.5" customHeight="1" thickBot="1">
      <c r="B134" s="146">
        <v>79</v>
      </c>
      <c r="C134" s="226">
        <f t="shared" si="5"/>
        <v>0</v>
      </c>
      <c r="D134" s="179"/>
      <c r="E134" s="256"/>
      <c r="F134" s="256"/>
      <c r="G134" s="180"/>
      <c r="H134" s="215"/>
      <c r="I134" s="178"/>
      <c r="J134" s="175"/>
      <c r="K134" s="177"/>
      <c r="L134" s="177"/>
      <c r="M134" s="177"/>
      <c r="N134" s="177"/>
      <c r="O134" s="428">
        <v>0</v>
      </c>
      <c r="P134" s="469"/>
      <c r="Q134" s="470"/>
      <c r="R134" s="470"/>
      <c r="S134" s="470"/>
      <c r="T134" s="470"/>
      <c r="U134" s="470"/>
      <c r="V134" s="471"/>
      <c r="W134" s="13"/>
      <c r="X134" s="151"/>
      <c r="Y134" s="135">
        <f>IF(List1!$K134="A",(1*List1!$E134+80)*List1!$G134,0)</f>
        <v>0</v>
      </c>
      <c r="Z134" s="135">
        <f>IF(List1!$K134="B",(1*List1!$E134+80)*List1!$G134,0)</f>
        <v>0</v>
      </c>
      <c r="AA134" s="135">
        <f>IF(List1!$K134="C",(1*List1!$E134+80)*List1!$G134,0)</f>
        <v>0</v>
      </c>
      <c r="AB134" s="135">
        <f>IF(List1!$K134="D",(1*List1!$E134+80)*List1!$G134,0)</f>
        <v>0</v>
      </c>
      <c r="AC134" s="135">
        <f>IF(List1!$K134="E",(1*List1!$E134+70)*List1!$G134,0)</f>
        <v>0</v>
      </c>
      <c r="AD134" s="135">
        <f>IF(List1!$K134="G",(1*List1!$E134+80)*List1!$G134,0)</f>
        <v>0</v>
      </c>
      <c r="AE134" s="135">
        <f>IF(List1!$K134="J",(1*List1!$E134+80)*List1!$G134,0)</f>
        <v>0</v>
      </c>
      <c r="AF134" s="135">
        <f>IF(List1!$K134="K",(1*List1!$E134+80)*List1!$G134,0)</f>
        <v>0</v>
      </c>
      <c r="AG134" s="135">
        <f>IF(List1!$K134="L",(1*List1!$E134+80)*List1!$G134,0)</f>
        <v>0</v>
      </c>
      <c r="AH134" s="136">
        <f>IF(List1!$K134="FL",(1*List1!$E134)*List1!$G134,0)</f>
        <v>0</v>
      </c>
      <c r="AI134" s="136">
        <f>IF(List1!$K134="FP",List1!$E134*List1!$G134,0)</f>
        <v>0</v>
      </c>
      <c r="AJ134" s="136">
        <f>IF(List1!$K134="DR",List1!$E134*List1!$G134,0)</f>
        <v>0</v>
      </c>
      <c r="AK134" s="136">
        <f>IF(List1!$K134="F",List1!$E134*List1!$G134,0)</f>
        <v>0</v>
      </c>
      <c r="AL134" s="137">
        <f>IF(List1!$L134="A",(1*List1!$E134+80)*List1!$G134,0)</f>
        <v>0</v>
      </c>
      <c r="AM134" s="137">
        <f>IF(List1!$L134="B",(1*List1!$E134+80)*List1!$G134,0)</f>
        <v>0</v>
      </c>
      <c r="AN134" s="137">
        <f>IF(List1!$L134="C",(1*List1!$E134+80)*List1!$G134,0)</f>
        <v>0</v>
      </c>
      <c r="AO134" s="137">
        <f>IF(List1!$L134="D",(1*List1!$E134+80)*List1!$G134,0)</f>
        <v>0</v>
      </c>
      <c r="AP134" s="137">
        <f>IF(List1!$L134="E",(1*List1!$E134+80)*List1!$G134,0)</f>
        <v>0</v>
      </c>
      <c r="AQ134" s="137">
        <f>IF(List1!$L134="G",(1*List1!$E134+80)*List1!$G134,0)</f>
        <v>0</v>
      </c>
      <c r="AR134" s="137">
        <f>IF(List1!$L134="J",(1*List1!$E134+80)*List1!$G134,0)</f>
        <v>0</v>
      </c>
      <c r="AS134" s="137">
        <f>IF(List1!$L134="K",(1*List1!$E134+80)*List1!$G134,0)</f>
        <v>0</v>
      </c>
      <c r="AT134" s="137">
        <f>IF(List1!$L134="L",(1*List1!$E134+80)*List1!$G134,0)</f>
        <v>0</v>
      </c>
      <c r="AU134" s="138">
        <f>IF(List1!$L134="FL",(1*List1!$E134)*List1!$G134,0)</f>
        <v>0</v>
      </c>
      <c r="AV134" s="138">
        <f>IF(List1!$L134="FP",List1!$E134*List1!$G134,0)</f>
        <v>0</v>
      </c>
      <c r="AW134" s="138">
        <f>IF(List1!$L134="DR",List1!$E134*List1!$G134,0)</f>
        <v>0</v>
      </c>
      <c r="AX134" s="138">
        <f>IF(List1!$L134="F",List1!$E134*List1!$G134,0)</f>
        <v>0</v>
      </c>
      <c r="AY134" s="135">
        <f>IF(List1!$M134="A",(1*List1!$F134+80)*List1!$G134,0)</f>
        <v>0</v>
      </c>
      <c r="AZ134" s="135">
        <f>IF(List1!$M134="B",(1*List1!$F134+80)*List1!$G134,0)</f>
        <v>0</v>
      </c>
      <c r="BA134" s="135">
        <f>IF(List1!$M134="C",(1*List1!$F134+80)*List1!$G134,0)</f>
        <v>0</v>
      </c>
      <c r="BB134" s="135">
        <f>IF(List1!$M134="D",(1*List1!$F134+80)*List1!$G134,0)</f>
        <v>0</v>
      </c>
      <c r="BC134" s="135">
        <f>IF(List1!$M134="E",(1*List1!$F134+80)*List1!$G134,0)</f>
        <v>0</v>
      </c>
      <c r="BD134" s="135">
        <f>IF(List1!$M134="G",(1*List1!$F134+80)*List1!$G134,0)</f>
        <v>0</v>
      </c>
      <c r="BE134" s="135">
        <f>IF(List1!$M134="J",(1*List1!$F134+80)*List1!$G134,0)</f>
        <v>0</v>
      </c>
      <c r="BF134" s="135">
        <f>IF(List1!$M134="K",(1*List1!$F134+80)*List1!$G134,0)</f>
        <v>0</v>
      </c>
      <c r="BG134" s="135">
        <f>IF(List1!$M134="L",(1*List1!$F134+80)*List1!$G134,0)</f>
        <v>0</v>
      </c>
      <c r="BH134" s="136">
        <f>IF(List1!$M134="FL",(1*List1!$F134)*List1!$G134,0)</f>
        <v>0</v>
      </c>
      <c r="BI134" s="136">
        <f>IF(List1!$M134="FP",List1!$F134*List1!$G134,0)</f>
        <v>0</v>
      </c>
      <c r="BJ134" s="136">
        <f>IF(List1!$M134="DR",List1!$F134*List1!$G134,0)</f>
        <v>0</v>
      </c>
      <c r="BK134" s="136">
        <f>IF(List1!$M134="F",List1!$F134*List1!$G134,0)</f>
        <v>0</v>
      </c>
      <c r="BL134" s="139">
        <f>IF(List1!$N134="A",(1*List1!$F134+80)*List1!$G134,0)</f>
        <v>0</v>
      </c>
      <c r="BM134" s="139">
        <f>IF(List1!$N134="B",(1*List1!$F134+80)*List1!$G134,0)</f>
        <v>0</v>
      </c>
      <c r="BN134" s="139">
        <f>IF(List1!$N134="C",(1*List1!$F134+80)*List1!$G134,0)</f>
        <v>0</v>
      </c>
      <c r="BO134" s="139">
        <f>IF(List1!$N134="D",(1*List1!$F134+80)*List1!$G134,0)</f>
        <v>0</v>
      </c>
      <c r="BP134" s="139">
        <f>IF(List1!$N134="E",(1*List1!$F134+80)*List1!$G134,0)</f>
        <v>0</v>
      </c>
      <c r="BQ134" s="139">
        <f>IF(List1!$N134="G",(1*List1!$F134+80)*List1!$G134,0)</f>
        <v>0</v>
      </c>
      <c r="BR134" s="139">
        <f>IF(List1!$N134="J",(1*List1!$F134+80)*List1!$G134,0)</f>
        <v>0</v>
      </c>
      <c r="BS134" s="139">
        <f>IF(List1!$N134="K",(1*List1!$F134+80)*List1!$G134,0)</f>
        <v>0</v>
      </c>
      <c r="BT134" s="139">
        <f>IF(List1!$N134="L",(1*List1!$F134+80)*List1!$G134,0)</f>
        <v>0</v>
      </c>
      <c r="BU134" s="140">
        <f>IF(List1!$N134="FL",(1*List1!$F134)*List1!$G134,0)</f>
        <v>0</v>
      </c>
      <c r="BV134" s="123">
        <f>IF(List1!$N134="FP",List1!$F134*List1!$G134,0)</f>
        <v>0</v>
      </c>
      <c r="BW134" s="141">
        <f>IF(List1!$N134="DR",List1!$F134*List1!$G134,0)</f>
        <v>0</v>
      </c>
      <c r="BX134" s="122">
        <f>IF(List1!$N134="F",List1!$F134*List1!$G134,0)</f>
        <v>0</v>
      </c>
      <c r="BZ134" s="142">
        <f>((List1!$E134*List1!$F134)*List1!$G134)/1000000</f>
        <v>0</v>
      </c>
      <c r="CA134" s="143">
        <f>IF(List1!$J134=$D$40,1*BZ134,0)</f>
        <v>0</v>
      </c>
      <c r="CB134" s="143">
        <f>IF(List1!$J134=$D$41,1*BZ134,0)</f>
        <v>0</v>
      </c>
      <c r="CC134" s="143">
        <f>IF(List1!$J134=$D$42,1*BZ134,0)</f>
        <v>0</v>
      </c>
      <c r="CD134" s="143">
        <f>IF(List1!$J134=$D$43,1*BZ134,0)</f>
        <v>0</v>
      </c>
      <c r="CE134" s="143">
        <f>IF(List1!$J134=$D$44,1*BZ134,0)</f>
        <v>0</v>
      </c>
      <c r="CF134" s="126">
        <f>IF(List1!$J134=$D$45,1*BZ134,0)</f>
        <v>0</v>
      </c>
      <c r="CG134" s="143">
        <f>IF(List1!$J134=$D$46,1*BZ134,0)</f>
        <v>0</v>
      </c>
      <c r="CH134" s="143">
        <f>IF(List1!$J134=$D$47,1*BZ134,0)</f>
        <v>0</v>
      </c>
      <c r="CJ134" s="125">
        <f>IF(AH134&gt;0,1*List1!$G134,0)</f>
        <v>0</v>
      </c>
      <c r="CK134" s="115">
        <f>IF(AI134&gt;0,1*List1!$G134,0)</f>
        <v>0</v>
      </c>
      <c r="CL134" s="115">
        <f>IF(AJ134&gt;0,1*List1!$G134,0)</f>
        <v>0</v>
      </c>
      <c r="CM134" s="120">
        <f>IF(AK134&gt;0,1*List1!$G134,0)</f>
        <v>0</v>
      </c>
      <c r="CN134" s="24">
        <f>IF(AU134&gt;0,1*List1!$G134,0)</f>
        <v>0</v>
      </c>
      <c r="CO134" s="24">
        <f>IF(AV134&gt;0,1*List1!$G134,0)</f>
        <v>0</v>
      </c>
      <c r="CP134" s="24">
        <f>IF(AW134&gt;0,1*List1!$G134,0)</f>
        <v>0</v>
      </c>
      <c r="CQ134" s="24">
        <f>IF(AX134&gt;0,1*List1!$G134,0)</f>
        <v>0</v>
      </c>
      <c r="CR134" s="125">
        <f>IF(BH134&gt;0,1*List1!$G134,0)</f>
        <v>0</v>
      </c>
      <c r="CS134" s="115">
        <f>IF(BI134&gt;0,1*List1!$G134,0)</f>
        <v>0</v>
      </c>
      <c r="CT134" s="115">
        <f>IF(BJ134&gt;0,1*List1!$G134,0)</f>
        <v>0</v>
      </c>
      <c r="CU134" s="120">
        <f>IF(BK134&gt;0,1*List1!$G134,0)</f>
        <v>0</v>
      </c>
      <c r="CV134" s="24">
        <f>IF(BU134&gt;0,1*List1!$G134,0)</f>
        <v>0</v>
      </c>
      <c r="CW134" s="24">
        <f>IF(BV134&gt;0,1*List1!$G134,0)</f>
        <v>0</v>
      </c>
      <c r="CX134" s="24">
        <f>IF(BW134&gt;0,1*List1!$G134,0)</f>
        <v>0</v>
      </c>
      <c r="CY134" s="149">
        <f>IF(BX134&gt;0,1*List1!$G134,0)</f>
        <v>0</v>
      </c>
      <c r="CZ134" s="24"/>
    </row>
    <row r="135" spans="2:104" ht="19.5" customHeight="1" thickBot="1">
      <c r="B135" s="150">
        <v>80</v>
      </c>
      <c r="C135" s="226">
        <f t="shared" si="5"/>
        <v>0</v>
      </c>
      <c r="D135" s="179"/>
      <c r="E135" s="255"/>
      <c r="F135" s="255"/>
      <c r="G135" s="175"/>
      <c r="H135" s="181"/>
      <c r="I135" s="178"/>
      <c r="J135" s="175"/>
      <c r="K135" s="177"/>
      <c r="L135" s="177"/>
      <c r="M135" s="177"/>
      <c r="N135" s="177"/>
      <c r="O135" s="428">
        <v>0</v>
      </c>
      <c r="P135" s="469"/>
      <c r="Q135" s="470"/>
      <c r="R135" s="470"/>
      <c r="S135" s="470"/>
      <c r="T135" s="470"/>
      <c r="U135" s="470"/>
      <c r="V135" s="471"/>
      <c r="W135" s="13"/>
      <c r="X135" s="151"/>
      <c r="Y135" s="135">
        <f>IF(List1!$K135="A",(1*List1!$E135+80)*List1!$G135,0)</f>
        <v>0</v>
      </c>
      <c r="Z135" s="135">
        <f>IF(List1!$K135="B",(1*List1!$E135+80)*List1!$G135,0)</f>
        <v>0</v>
      </c>
      <c r="AA135" s="135">
        <f>IF(List1!$K135="C",(1*List1!$E135+80)*List1!$G135,0)</f>
        <v>0</v>
      </c>
      <c r="AB135" s="135">
        <f>IF(List1!$K135="D",(1*List1!$E135+80)*List1!$G135,0)</f>
        <v>0</v>
      </c>
      <c r="AC135" s="135">
        <f>IF(List1!$K135="E",(1*List1!$E135+70)*List1!$G135,0)</f>
        <v>0</v>
      </c>
      <c r="AD135" s="135">
        <f>IF(List1!$K135="G",(1*List1!$E135+80)*List1!$G135,0)</f>
        <v>0</v>
      </c>
      <c r="AE135" s="135">
        <f>IF(List1!$K135="J",(1*List1!$E135+80)*List1!$G135,0)</f>
        <v>0</v>
      </c>
      <c r="AF135" s="135">
        <f>IF(List1!$K135="K",(1*List1!$E135+80)*List1!$G135,0)</f>
        <v>0</v>
      </c>
      <c r="AG135" s="135">
        <f>IF(List1!$K135="L",(1*List1!$E135+80)*List1!$G135,0)</f>
        <v>0</v>
      </c>
      <c r="AH135" s="136">
        <f>IF(List1!$K135="FL",(1*List1!$E135)*List1!$G135,0)</f>
        <v>0</v>
      </c>
      <c r="AI135" s="136">
        <f>IF(List1!$K135="FP",List1!$E135*List1!$G135,0)</f>
        <v>0</v>
      </c>
      <c r="AJ135" s="136">
        <f>IF(List1!$K135="DR",List1!$E135*List1!$G135,0)</f>
        <v>0</v>
      </c>
      <c r="AK135" s="136">
        <f>IF(List1!$K135="F",List1!$E135*List1!$G135,0)</f>
        <v>0</v>
      </c>
      <c r="AL135" s="137">
        <f>IF(List1!$L135="A",(1*List1!$E135+80)*List1!$G135,0)</f>
        <v>0</v>
      </c>
      <c r="AM135" s="137">
        <f>IF(List1!$L135="B",(1*List1!$E135+80)*List1!$G135,0)</f>
        <v>0</v>
      </c>
      <c r="AN135" s="137">
        <f>IF(List1!$L135="C",(1*List1!$E135+80)*List1!$G135,0)</f>
        <v>0</v>
      </c>
      <c r="AO135" s="137">
        <f>IF(List1!$L135="D",(1*List1!$E135+80)*List1!$G135,0)</f>
        <v>0</v>
      </c>
      <c r="AP135" s="137">
        <f>IF(List1!$L135="E",(1*List1!$E135+80)*List1!$G135,0)</f>
        <v>0</v>
      </c>
      <c r="AQ135" s="137">
        <f>IF(List1!$L135="G",(1*List1!$E135+80)*List1!$G135,0)</f>
        <v>0</v>
      </c>
      <c r="AR135" s="137">
        <f>IF(List1!$L135="J",(1*List1!$E135+80)*List1!$G135,0)</f>
        <v>0</v>
      </c>
      <c r="AS135" s="137">
        <f>IF(List1!$L135="K",(1*List1!$E135+80)*List1!$G135,0)</f>
        <v>0</v>
      </c>
      <c r="AT135" s="137">
        <f>IF(List1!$L135="L",(1*List1!$E135+80)*List1!$G135,0)</f>
        <v>0</v>
      </c>
      <c r="AU135" s="138">
        <f>IF(List1!$L135="FL",(1*List1!$E135)*List1!$G135,0)</f>
        <v>0</v>
      </c>
      <c r="AV135" s="138">
        <f>IF(List1!$L135="FP",List1!$E135*List1!$G135,0)</f>
        <v>0</v>
      </c>
      <c r="AW135" s="138">
        <f>IF(List1!$L135="DR",List1!$E135*List1!$G135,0)</f>
        <v>0</v>
      </c>
      <c r="AX135" s="138">
        <f>IF(List1!$L135="F",List1!$E135*List1!$G135,0)</f>
        <v>0</v>
      </c>
      <c r="AY135" s="135">
        <f>IF(List1!$M135="A",(1*List1!$F135+80)*List1!$G135,0)</f>
        <v>0</v>
      </c>
      <c r="AZ135" s="135">
        <f>IF(List1!$M135="B",(1*List1!$F135+80)*List1!$G135,0)</f>
        <v>0</v>
      </c>
      <c r="BA135" s="135">
        <f>IF(List1!$M135="C",(1*List1!$F135+80)*List1!$G135,0)</f>
        <v>0</v>
      </c>
      <c r="BB135" s="135">
        <f>IF(List1!$M135="D",(1*List1!$F135+80)*List1!$G135,0)</f>
        <v>0</v>
      </c>
      <c r="BC135" s="135">
        <f>IF(List1!$M135="E",(1*List1!$F135+80)*List1!$G135,0)</f>
        <v>0</v>
      </c>
      <c r="BD135" s="135">
        <f>IF(List1!$M135="G",(1*List1!$F135+80)*List1!$G135,0)</f>
        <v>0</v>
      </c>
      <c r="BE135" s="135">
        <f>IF(List1!$M135="J",(1*List1!$F135+80)*List1!$G135,0)</f>
        <v>0</v>
      </c>
      <c r="BF135" s="135">
        <f>IF(List1!$M135="K",(1*List1!$F135+80)*List1!$G135,0)</f>
        <v>0</v>
      </c>
      <c r="BG135" s="135">
        <f>IF(List1!$M135="L",(1*List1!$F135+80)*List1!$G135,0)</f>
        <v>0</v>
      </c>
      <c r="BH135" s="136">
        <f>IF(List1!$M135="FL",(1*List1!$F135)*List1!$G135,0)</f>
        <v>0</v>
      </c>
      <c r="BI135" s="136">
        <f>IF(List1!$M135="FP",List1!$F135*List1!$G135,0)</f>
        <v>0</v>
      </c>
      <c r="BJ135" s="136">
        <f>IF(List1!$M135="DR",List1!$F135*List1!$G135,0)</f>
        <v>0</v>
      </c>
      <c r="BK135" s="136">
        <f>IF(List1!$M135="F",List1!$F135*List1!$G135,0)</f>
        <v>0</v>
      </c>
      <c r="BL135" s="139">
        <f>IF(List1!$N135="A",(1*List1!$F135+80)*List1!$G135,0)</f>
        <v>0</v>
      </c>
      <c r="BM135" s="139">
        <f>IF(List1!$N135="B",(1*List1!$F135+80)*List1!$G135,0)</f>
        <v>0</v>
      </c>
      <c r="BN135" s="139">
        <f>IF(List1!$N135="C",(1*List1!$F135+80)*List1!$G135,0)</f>
        <v>0</v>
      </c>
      <c r="BO135" s="139">
        <f>IF(List1!$N135="D",(1*List1!$F135+80)*List1!$G135,0)</f>
        <v>0</v>
      </c>
      <c r="BP135" s="139">
        <f>IF(List1!$N135="E",(1*List1!$F135+80)*List1!$G135,0)</f>
        <v>0</v>
      </c>
      <c r="BQ135" s="139">
        <f>IF(List1!$N135="G",(1*List1!$F135+80)*List1!$G135,0)</f>
        <v>0</v>
      </c>
      <c r="BR135" s="139">
        <f>IF(List1!$N135="J",(1*List1!$F135+80)*List1!$G135,0)</f>
        <v>0</v>
      </c>
      <c r="BS135" s="139">
        <f>IF(List1!$N135="K",(1*List1!$F135+80)*List1!$G135,0)</f>
        <v>0</v>
      </c>
      <c r="BT135" s="139">
        <f>IF(List1!$N135="L",(1*List1!$F135+80)*List1!$G135,0)</f>
        <v>0</v>
      </c>
      <c r="BU135" s="140">
        <f>IF(List1!$N135="FL",(1*List1!$F135)*List1!$G135,0)</f>
        <v>0</v>
      </c>
      <c r="BV135" s="123">
        <f>IF(List1!$N135="FP",List1!$F135*List1!$G135,0)</f>
        <v>0</v>
      </c>
      <c r="BW135" s="141">
        <f>IF(List1!$N135="DR",List1!$F135*List1!$G135,0)</f>
        <v>0</v>
      </c>
      <c r="BX135" s="122">
        <f>IF(List1!$N135="F",List1!$F135*List1!$G135,0)</f>
        <v>0</v>
      </c>
      <c r="BZ135" s="142">
        <f>((List1!$E135*List1!$F135)*List1!$G135)/1000000</f>
        <v>0</v>
      </c>
      <c r="CA135" s="143">
        <f>IF(List1!$J135=$D$40,1*BZ135,0)</f>
        <v>0</v>
      </c>
      <c r="CB135" s="143">
        <f>IF(List1!$J135=$D$41,1*BZ135,0)</f>
        <v>0</v>
      </c>
      <c r="CC135" s="143">
        <f>IF(List1!$J135=$D$42,1*BZ135,0)</f>
        <v>0</v>
      </c>
      <c r="CD135" s="143">
        <f>IF(List1!$J135=$D$43,1*BZ135,0)</f>
        <v>0</v>
      </c>
      <c r="CE135" s="143">
        <f>IF(List1!$J135=$D$44,1*BZ135,0)</f>
        <v>0</v>
      </c>
      <c r="CF135" s="126">
        <f>IF(List1!$J135=$D$45,1*BZ135,0)</f>
        <v>0</v>
      </c>
      <c r="CG135" s="143">
        <f>IF(List1!$J135=$D$46,1*BZ135,0)</f>
        <v>0</v>
      </c>
      <c r="CH135" s="143">
        <f>IF(List1!$J135=$D$47,1*BZ135,0)</f>
        <v>0</v>
      </c>
      <c r="CJ135" s="125">
        <f>IF(AH135&gt;0,1*List1!$G135,0)</f>
        <v>0</v>
      </c>
      <c r="CK135" s="115">
        <f>IF(AI135&gt;0,1*List1!$G135,0)</f>
        <v>0</v>
      </c>
      <c r="CL135" s="115">
        <f>IF(AJ135&gt;0,1*List1!$G135,0)</f>
        <v>0</v>
      </c>
      <c r="CM135" s="120">
        <f>IF(AK135&gt;0,1*List1!$G135,0)</f>
        <v>0</v>
      </c>
      <c r="CN135" s="24">
        <f>IF(AU135&gt;0,1*List1!$G135,0)</f>
        <v>0</v>
      </c>
      <c r="CO135" s="24">
        <f>IF(AV135&gt;0,1*List1!$G135,0)</f>
        <v>0</v>
      </c>
      <c r="CP135" s="24">
        <f>IF(AW135&gt;0,1*List1!$G135,0)</f>
        <v>0</v>
      </c>
      <c r="CQ135" s="24">
        <f>IF(AX135&gt;0,1*List1!$G135,0)</f>
        <v>0</v>
      </c>
      <c r="CR135" s="125">
        <f>IF(BH135&gt;0,1*List1!$G135,0)</f>
        <v>0</v>
      </c>
      <c r="CS135" s="115">
        <f>IF(BI135&gt;0,1*List1!$G135,0)</f>
        <v>0</v>
      </c>
      <c r="CT135" s="115">
        <f>IF(BJ135&gt;0,1*List1!$G135,0)</f>
        <v>0</v>
      </c>
      <c r="CU135" s="120">
        <f>IF(BK135&gt;0,1*List1!$G135,0)</f>
        <v>0</v>
      </c>
      <c r="CV135" s="24">
        <f>IF(BU135&gt;0,1*List1!$G135,0)</f>
        <v>0</v>
      </c>
      <c r="CW135" s="24">
        <f>IF(BV135&gt;0,1*List1!$G135,0)</f>
        <v>0</v>
      </c>
      <c r="CX135" s="24">
        <f>IF(BW135&gt;0,1*List1!$G135,0)</f>
        <v>0</v>
      </c>
      <c r="CY135" s="149">
        <f>IF(BX135&gt;0,1*List1!$G135,0)</f>
        <v>0</v>
      </c>
      <c r="CZ135" s="24"/>
    </row>
    <row r="136" spans="2:104" ht="19.5" customHeight="1" thickBot="1">
      <c r="B136" s="150">
        <v>81</v>
      </c>
      <c r="C136" s="226">
        <f t="shared" si="5"/>
        <v>0</v>
      </c>
      <c r="D136" s="179"/>
      <c r="E136" s="256"/>
      <c r="F136" s="256"/>
      <c r="G136" s="180"/>
      <c r="H136" s="181"/>
      <c r="I136" s="178"/>
      <c r="J136" s="176"/>
      <c r="K136" s="177"/>
      <c r="L136" s="177"/>
      <c r="M136" s="177"/>
      <c r="N136" s="177"/>
      <c r="O136" s="428">
        <v>0</v>
      </c>
      <c r="P136" s="466"/>
      <c r="Q136" s="467"/>
      <c r="R136" s="467"/>
      <c r="S136" s="467"/>
      <c r="T136" s="467"/>
      <c r="U136" s="467"/>
      <c r="V136" s="468"/>
      <c r="W136" s="13"/>
      <c r="X136" s="148"/>
      <c r="Y136" s="135">
        <f>IF(List1!$K136="A",(1*List1!$E136+80)*List1!$G136,0)</f>
        <v>0</v>
      </c>
      <c r="Z136" s="135">
        <f>IF(List1!$K136="B",(1*List1!$E136+80)*List1!$G136,0)</f>
        <v>0</v>
      </c>
      <c r="AA136" s="135">
        <f>IF(List1!$K136="C",(1*List1!$E136+80)*List1!$G136,0)</f>
        <v>0</v>
      </c>
      <c r="AB136" s="135">
        <f>IF(List1!$K136="D",(1*List1!$E136+80)*List1!$G136,0)</f>
        <v>0</v>
      </c>
      <c r="AC136" s="135">
        <f>IF(List1!$K136="E",(1*List1!$E136+70)*List1!$G136,0)</f>
        <v>0</v>
      </c>
      <c r="AD136" s="135">
        <f>IF(List1!$K136="G",(1*List1!$E136+80)*List1!$G136,0)</f>
        <v>0</v>
      </c>
      <c r="AE136" s="135">
        <f>IF(List1!$K136="J",(1*List1!$E136+80)*List1!$G136,0)</f>
        <v>0</v>
      </c>
      <c r="AF136" s="135">
        <f>IF(List1!$K136="K",(1*List1!$E136+80)*List1!$G136,0)</f>
        <v>0</v>
      </c>
      <c r="AG136" s="135">
        <f>IF(List1!$K136="L",(1*List1!$E136+80)*List1!$G136,0)</f>
        <v>0</v>
      </c>
      <c r="AH136" s="136">
        <f>IF(List1!$K136="FL",(1*List1!$E136)*List1!$G136,0)</f>
        <v>0</v>
      </c>
      <c r="AI136" s="136">
        <f>IF(List1!$K136="FP",List1!$E136*List1!$G136,0)</f>
        <v>0</v>
      </c>
      <c r="AJ136" s="136">
        <f>IF(List1!$K136="DR",List1!$E136*List1!$G136,0)</f>
        <v>0</v>
      </c>
      <c r="AK136" s="136">
        <f>IF(List1!$K136="F",List1!$E136*List1!$G136,0)</f>
        <v>0</v>
      </c>
      <c r="AL136" s="137">
        <f>IF(List1!$L136="A",(1*List1!$E136+80)*List1!$G136,0)</f>
        <v>0</v>
      </c>
      <c r="AM136" s="137">
        <f>IF(List1!$L136="B",(1*List1!$E136+80)*List1!$G136,0)</f>
        <v>0</v>
      </c>
      <c r="AN136" s="137">
        <f>IF(List1!$L136="C",(1*List1!$E136+80)*List1!$G136,0)</f>
        <v>0</v>
      </c>
      <c r="AO136" s="137">
        <f>IF(List1!$L136="D",(1*List1!$E136+80)*List1!$G136,0)</f>
        <v>0</v>
      </c>
      <c r="AP136" s="137">
        <f>IF(List1!$L136="E",(1*List1!$E136+80)*List1!$G136,0)</f>
        <v>0</v>
      </c>
      <c r="AQ136" s="137">
        <f>IF(List1!$L136="G",(1*List1!$E136+80)*List1!$G136,0)</f>
        <v>0</v>
      </c>
      <c r="AR136" s="137">
        <f>IF(List1!$L136="J",(1*List1!$E136+80)*List1!$G136,0)</f>
        <v>0</v>
      </c>
      <c r="AS136" s="137">
        <f>IF(List1!$L136="K",(1*List1!$E136+80)*List1!$G136,0)</f>
        <v>0</v>
      </c>
      <c r="AT136" s="137">
        <f>IF(List1!$L136="L",(1*List1!$E136+80)*List1!$G136,0)</f>
        <v>0</v>
      </c>
      <c r="AU136" s="138">
        <f>IF(List1!$L136="FL",(1*List1!$E136)*List1!$G136,0)</f>
        <v>0</v>
      </c>
      <c r="AV136" s="138">
        <f>IF(List1!$L136="FP",List1!$E136*List1!$G136,0)</f>
        <v>0</v>
      </c>
      <c r="AW136" s="138">
        <f>IF(List1!$L136="DR",List1!$E136*List1!$G136,0)</f>
        <v>0</v>
      </c>
      <c r="AX136" s="138">
        <f>IF(List1!$L136="F",List1!$E136*List1!$G136,0)</f>
        <v>0</v>
      </c>
      <c r="AY136" s="135">
        <f>IF(List1!$M136="A",(1*List1!$F136+80)*List1!$G136,0)</f>
        <v>0</v>
      </c>
      <c r="AZ136" s="135">
        <f>IF(List1!$M136="B",(1*List1!$F136+80)*List1!$G136,0)</f>
        <v>0</v>
      </c>
      <c r="BA136" s="135">
        <f>IF(List1!$M136="C",(1*List1!$F136+80)*List1!$G136,0)</f>
        <v>0</v>
      </c>
      <c r="BB136" s="135">
        <f>IF(List1!$M136="D",(1*List1!$F136+80)*List1!$G136,0)</f>
        <v>0</v>
      </c>
      <c r="BC136" s="135">
        <f>IF(List1!$M136="E",(1*List1!$F136+80)*List1!$G136,0)</f>
        <v>0</v>
      </c>
      <c r="BD136" s="135">
        <f>IF(List1!$M136="G",(1*List1!$F136+80)*List1!$G136,0)</f>
        <v>0</v>
      </c>
      <c r="BE136" s="135">
        <f>IF(List1!$M136="J",(1*List1!$F136+80)*List1!$G136,0)</f>
        <v>0</v>
      </c>
      <c r="BF136" s="135">
        <f>IF(List1!$M136="K",(1*List1!$F136+80)*List1!$G136,0)</f>
        <v>0</v>
      </c>
      <c r="BG136" s="135">
        <f>IF(List1!$M136="L",(1*List1!$F136+80)*List1!$G136,0)</f>
        <v>0</v>
      </c>
      <c r="BH136" s="136">
        <f>IF(List1!$M136="FL",(1*List1!$F136)*List1!$G136,0)</f>
        <v>0</v>
      </c>
      <c r="BI136" s="136">
        <f>IF(List1!$M136="FP",List1!$F136*List1!$G136,0)</f>
        <v>0</v>
      </c>
      <c r="BJ136" s="136">
        <f>IF(List1!$M136="DR",List1!$F136*List1!$G136,0)</f>
        <v>0</v>
      </c>
      <c r="BK136" s="136">
        <f>IF(List1!$M136="F",List1!$F136*List1!$G136,0)</f>
        <v>0</v>
      </c>
      <c r="BL136" s="139">
        <f>IF(List1!$N136="A",(1*List1!$F136+80)*List1!$G136,0)</f>
        <v>0</v>
      </c>
      <c r="BM136" s="139">
        <f>IF(List1!$N136="B",(1*List1!$F136+80)*List1!$G136,0)</f>
        <v>0</v>
      </c>
      <c r="BN136" s="139">
        <f>IF(List1!$N136="C",(1*List1!$F136+80)*List1!$G136,0)</f>
        <v>0</v>
      </c>
      <c r="BO136" s="139">
        <f>IF(List1!$N136="D",(1*List1!$F136+80)*List1!$G136,0)</f>
        <v>0</v>
      </c>
      <c r="BP136" s="139">
        <f>IF(List1!$N136="E",(1*List1!$F136+80)*List1!$G136,0)</f>
        <v>0</v>
      </c>
      <c r="BQ136" s="139">
        <f>IF(List1!$N136="G",(1*List1!$F136+80)*List1!$G136,0)</f>
        <v>0</v>
      </c>
      <c r="BR136" s="139">
        <f>IF(List1!$N136="J",(1*List1!$F136+80)*List1!$G136,0)</f>
        <v>0</v>
      </c>
      <c r="BS136" s="139">
        <f>IF(List1!$N136="K",(1*List1!$F136+80)*List1!$G136,0)</f>
        <v>0</v>
      </c>
      <c r="BT136" s="139">
        <f>IF(List1!$N136="L",(1*List1!$F136+80)*List1!$G136,0)</f>
        <v>0</v>
      </c>
      <c r="BU136" s="140">
        <f>IF(List1!$N136="FL",(1*List1!$F136)*List1!$G136,0)</f>
        <v>0</v>
      </c>
      <c r="BV136" s="123">
        <f>IF(List1!$N136="FP",List1!$F136*List1!$G136,0)</f>
        <v>0</v>
      </c>
      <c r="BW136" s="141">
        <f>IF(List1!$N136="DR",List1!$F136*List1!$G136,0)</f>
        <v>0</v>
      </c>
      <c r="BX136" s="122">
        <f>IF(List1!$N136="F",List1!$F136*List1!$G136,0)</f>
        <v>0</v>
      </c>
      <c r="BZ136" s="142">
        <f>((List1!$E136*List1!$F136)*List1!$G136)/1000000</f>
        <v>0</v>
      </c>
      <c r="CA136" s="143">
        <f>IF(List1!$J136=$D$40,1*BZ136,0)</f>
        <v>0</v>
      </c>
      <c r="CB136" s="143">
        <f>IF(List1!$J136=$D$41,1*BZ136,0)</f>
        <v>0</v>
      </c>
      <c r="CC136" s="143">
        <f>IF(List1!$J136=$D$42,1*BZ136,0)</f>
        <v>0</v>
      </c>
      <c r="CD136" s="143">
        <f>IF(List1!$J136=$D$43,1*BZ136,0)</f>
        <v>0</v>
      </c>
      <c r="CE136" s="143">
        <f>IF(List1!$J136=$D$44,1*BZ136,0)</f>
        <v>0</v>
      </c>
      <c r="CF136" s="126">
        <f>IF(List1!$J136=$D$45,1*BZ136,0)</f>
        <v>0</v>
      </c>
      <c r="CG136" s="143">
        <f>IF(List1!$J136=$D$46,1*BZ136,0)</f>
        <v>0</v>
      </c>
      <c r="CH136" s="143">
        <f>IF(List1!$J136=$D$47,1*BZ136,0)</f>
        <v>0</v>
      </c>
      <c r="CJ136" s="125">
        <f>IF(AH136&gt;0,1*List1!$G136,0)</f>
        <v>0</v>
      </c>
      <c r="CK136" s="115">
        <f>IF(AI136&gt;0,1*List1!$G136,0)</f>
        <v>0</v>
      </c>
      <c r="CL136" s="115">
        <f>IF(AJ136&gt;0,1*List1!$G136,0)</f>
        <v>0</v>
      </c>
      <c r="CM136" s="120">
        <f>IF(AK136&gt;0,1*List1!$G136,0)</f>
        <v>0</v>
      </c>
      <c r="CN136" s="24">
        <f>IF(AU136&gt;0,1*List1!$G136,0)</f>
        <v>0</v>
      </c>
      <c r="CO136" s="24">
        <f>IF(AV136&gt;0,1*List1!$G136,0)</f>
        <v>0</v>
      </c>
      <c r="CP136" s="24">
        <f>IF(AW136&gt;0,1*List1!$G136,0)</f>
        <v>0</v>
      </c>
      <c r="CQ136" s="24">
        <f>IF(AX136&gt;0,1*List1!$G136,0)</f>
        <v>0</v>
      </c>
      <c r="CR136" s="125">
        <f>IF(BH136&gt;0,1*List1!$G136,0)</f>
        <v>0</v>
      </c>
      <c r="CS136" s="115">
        <f>IF(BI136&gt;0,1*List1!$G136,0)</f>
        <v>0</v>
      </c>
      <c r="CT136" s="115">
        <f>IF(BJ136&gt;0,1*List1!$G136,0)</f>
        <v>0</v>
      </c>
      <c r="CU136" s="120">
        <f>IF(BK136&gt;0,1*List1!$G136,0)</f>
        <v>0</v>
      </c>
      <c r="CV136" s="24">
        <f>IF(BU136&gt;0,1*List1!$G136,0)</f>
        <v>0</v>
      </c>
      <c r="CW136" s="24">
        <f>IF(BV136&gt;0,1*List1!$G136,0)</f>
        <v>0</v>
      </c>
      <c r="CX136" s="24">
        <f>IF(BW136&gt;0,1*List1!$G136,0)</f>
        <v>0</v>
      </c>
      <c r="CY136" s="149">
        <f>IF(BX136&gt;0,1*List1!$G136,0)</f>
        <v>0</v>
      </c>
      <c r="CZ136" s="24"/>
    </row>
    <row r="137" spans="2:104" ht="19.5" customHeight="1" thickBot="1">
      <c r="B137" s="146">
        <v>82</v>
      </c>
      <c r="C137" s="226">
        <f t="shared" si="5"/>
        <v>0</v>
      </c>
      <c r="D137" s="179"/>
      <c r="E137" s="255"/>
      <c r="F137" s="255"/>
      <c r="G137" s="175"/>
      <c r="H137" s="181"/>
      <c r="I137" s="178"/>
      <c r="J137" s="175"/>
      <c r="K137" s="177"/>
      <c r="L137" s="177"/>
      <c r="M137" s="177"/>
      <c r="N137" s="177"/>
      <c r="O137" s="428">
        <v>0</v>
      </c>
      <c r="P137" s="469"/>
      <c r="Q137" s="470"/>
      <c r="R137" s="470"/>
      <c r="S137" s="470"/>
      <c r="T137" s="470"/>
      <c r="U137" s="470"/>
      <c r="V137" s="471"/>
      <c r="W137" s="13"/>
      <c r="X137" s="151"/>
      <c r="Y137" s="135">
        <f>IF(List1!$K137="A",(1*List1!$E137+80)*List1!$G137,0)</f>
        <v>0</v>
      </c>
      <c r="Z137" s="135">
        <f>IF(List1!$K137="B",(1*List1!$E137+80)*List1!$G137,0)</f>
        <v>0</v>
      </c>
      <c r="AA137" s="135">
        <f>IF(List1!$K137="C",(1*List1!$E137+80)*List1!$G137,0)</f>
        <v>0</v>
      </c>
      <c r="AB137" s="135">
        <f>IF(List1!$K137="D",(1*List1!$E137+80)*List1!$G137,0)</f>
        <v>0</v>
      </c>
      <c r="AC137" s="135">
        <f>IF(List1!$K137="E",(1*List1!$E137+70)*List1!$G137,0)</f>
        <v>0</v>
      </c>
      <c r="AD137" s="135">
        <f>IF(List1!$K137="G",(1*List1!$E137+80)*List1!$G137,0)</f>
        <v>0</v>
      </c>
      <c r="AE137" s="135">
        <f>IF(List1!$K137="J",(1*List1!$E137+80)*List1!$G137,0)</f>
        <v>0</v>
      </c>
      <c r="AF137" s="135">
        <f>IF(List1!$K137="K",(1*List1!$E137+80)*List1!$G137,0)</f>
        <v>0</v>
      </c>
      <c r="AG137" s="135">
        <f>IF(List1!$K137="L",(1*List1!$E137+80)*List1!$G137,0)</f>
        <v>0</v>
      </c>
      <c r="AH137" s="136">
        <f>IF(List1!$K137="FL",(1*List1!$E137)*List1!$G137,0)</f>
        <v>0</v>
      </c>
      <c r="AI137" s="136">
        <f>IF(List1!$K137="FP",List1!$E137*List1!$G137,0)</f>
        <v>0</v>
      </c>
      <c r="AJ137" s="136">
        <f>IF(List1!$K137="DR",List1!$E137*List1!$G137,0)</f>
        <v>0</v>
      </c>
      <c r="AK137" s="136">
        <f>IF(List1!$K137="F",List1!$E137*List1!$G137,0)</f>
        <v>0</v>
      </c>
      <c r="AL137" s="137">
        <f>IF(List1!$L137="A",(1*List1!$E137+80)*List1!$G137,0)</f>
        <v>0</v>
      </c>
      <c r="AM137" s="137">
        <f>IF(List1!$L137="B",(1*List1!$E137+80)*List1!$G137,0)</f>
        <v>0</v>
      </c>
      <c r="AN137" s="137">
        <f>IF(List1!$L137="C",(1*List1!$E137+80)*List1!$G137,0)</f>
        <v>0</v>
      </c>
      <c r="AO137" s="137">
        <f>IF(List1!$L137="D",(1*List1!$E137+80)*List1!$G137,0)</f>
        <v>0</v>
      </c>
      <c r="AP137" s="137">
        <f>IF(List1!$L137="E",(1*List1!$E137+80)*List1!$G137,0)</f>
        <v>0</v>
      </c>
      <c r="AQ137" s="137">
        <f>IF(List1!$L137="G",(1*List1!$E137+80)*List1!$G137,0)</f>
        <v>0</v>
      </c>
      <c r="AR137" s="137">
        <f>IF(List1!$L137="J",(1*List1!$E137+80)*List1!$G137,0)</f>
        <v>0</v>
      </c>
      <c r="AS137" s="137">
        <f>IF(List1!$L137="K",(1*List1!$E137+80)*List1!$G137,0)</f>
        <v>0</v>
      </c>
      <c r="AT137" s="137">
        <f>IF(List1!$L137="L",(1*List1!$E137+80)*List1!$G137,0)</f>
        <v>0</v>
      </c>
      <c r="AU137" s="138">
        <f>IF(List1!$L137="FL",(1*List1!$E137)*List1!$G137,0)</f>
        <v>0</v>
      </c>
      <c r="AV137" s="138">
        <f>IF(List1!$L137="FP",List1!$E137*List1!$G137,0)</f>
        <v>0</v>
      </c>
      <c r="AW137" s="138">
        <f>IF(List1!$L137="DR",List1!$E137*List1!$G137,0)</f>
        <v>0</v>
      </c>
      <c r="AX137" s="138">
        <f>IF(List1!$L137="F",List1!$E137*List1!$G137,0)</f>
        <v>0</v>
      </c>
      <c r="AY137" s="135">
        <f>IF(List1!$M137="A",(1*List1!$F137+80)*List1!$G137,0)</f>
        <v>0</v>
      </c>
      <c r="AZ137" s="135">
        <f>IF(List1!$M137="B",(1*List1!$F137+80)*List1!$G137,0)</f>
        <v>0</v>
      </c>
      <c r="BA137" s="135">
        <f>IF(List1!$M137="C",(1*List1!$F137+80)*List1!$G137,0)</f>
        <v>0</v>
      </c>
      <c r="BB137" s="135">
        <f>IF(List1!$M137="D",(1*List1!$F137+80)*List1!$G137,0)</f>
        <v>0</v>
      </c>
      <c r="BC137" s="135">
        <f>IF(List1!$M137="E",(1*List1!$F137+80)*List1!$G137,0)</f>
        <v>0</v>
      </c>
      <c r="BD137" s="135">
        <f>IF(List1!$M137="G",(1*List1!$F137+80)*List1!$G137,0)</f>
        <v>0</v>
      </c>
      <c r="BE137" s="135">
        <f>IF(List1!$M137="J",(1*List1!$F137+80)*List1!$G137,0)</f>
        <v>0</v>
      </c>
      <c r="BF137" s="135">
        <f>IF(List1!$M137="K",(1*List1!$F137+80)*List1!$G137,0)</f>
        <v>0</v>
      </c>
      <c r="BG137" s="135">
        <f>IF(List1!$M137="L",(1*List1!$F137+80)*List1!$G137,0)</f>
        <v>0</v>
      </c>
      <c r="BH137" s="136">
        <f>IF(List1!$M137="FL",(1*List1!$F137)*List1!$G137,0)</f>
        <v>0</v>
      </c>
      <c r="BI137" s="136">
        <f>IF(List1!$M137="FP",List1!$F137*List1!$G137,0)</f>
        <v>0</v>
      </c>
      <c r="BJ137" s="136">
        <f>IF(List1!$M137="DR",List1!$F137*List1!$G137,0)</f>
        <v>0</v>
      </c>
      <c r="BK137" s="136">
        <f>IF(List1!$M137="F",List1!$F137*List1!$G137,0)</f>
        <v>0</v>
      </c>
      <c r="BL137" s="139">
        <f>IF(List1!$N137="A",(1*List1!$F137+80)*List1!$G137,0)</f>
        <v>0</v>
      </c>
      <c r="BM137" s="139">
        <f>IF(List1!$N137="B",(1*List1!$F137+80)*List1!$G137,0)</f>
        <v>0</v>
      </c>
      <c r="BN137" s="139">
        <f>IF(List1!$N137="C",(1*List1!$F137+80)*List1!$G137,0)</f>
        <v>0</v>
      </c>
      <c r="BO137" s="139">
        <f>IF(List1!$N137="D",(1*List1!$F137+80)*List1!$G137,0)</f>
        <v>0</v>
      </c>
      <c r="BP137" s="139">
        <f>IF(List1!$N137="E",(1*List1!$F137+80)*List1!$G137,0)</f>
        <v>0</v>
      </c>
      <c r="BQ137" s="139">
        <f>IF(List1!$N137="G",(1*List1!$F137+80)*List1!$G137,0)</f>
        <v>0</v>
      </c>
      <c r="BR137" s="139">
        <f>IF(List1!$N137="J",(1*List1!$F137+80)*List1!$G137,0)</f>
        <v>0</v>
      </c>
      <c r="BS137" s="139">
        <f>IF(List1!$N137="K",(1*List1!$F137+80)*List1!$G137,0)</f>
        <v>0</v>
      </c>
      <c r="BT137" s="139">
        <f>IF(List1!$N137="L",(1*List1!$F137+80)*List1!$G137,0)</f>
        <v>0</v>
      </c>
      <c r="BU137" s="140">
        <f>IF(List1!$N137="FL",(1*List1!$F137)*List1!$G137,0)</f>
        <v>0</v>
      </c>
      <c r="BV137" s="123">
        <f>IF(List1!$N137="FP",List1!$F137*List1!$G137,0)</f>
        <v>0</v>
      </c>
      <c r="BW137" s="141">
        <f>IF(List1!$N137="DR",List1!$F137*List1!$G137,0)</f>
        <v>0</v>
      </c>
      <c r="BX137" s="122">
        <f>IF(List1!$N137="F",List1!$F137*List1!$G137,0)</f>
        <v>0</v>
      </c>
      <c r="BZ137" s="142">
        <f>((List1!$E137*List1!$F137)*List1!$G137)/1000000</f>
        <v>0</v>
      </c>
      <c r="CA137" s="143">
        <f>IF(List1!$J137=$D$40,1*BZ137,0)</f>
        <v>0</v>
      </c>
      <c r="CB137" s="143">
        <f>IF(List1!$J137=$D$41,1*BZ137,0)</f>
        <v>0</v>
      </c>
      <c r="CC137" s="143">
        <f>IF(List1!$J137=$D$42,1*BZ137,0)</f>
        <v>0</v>
      </c>
      <c r="CD137" s="143">
        <f>IF(List1!$J137=$D$43,1*BZ137,0)</f>
        <v>0</v>
      </c>
      <c r="CE137" s="143">
        <f>IF(List1!$J137=$D$44,1*BZ137,0)</f>
        <v>0</v>
      </c>
      <c r="CF137" s="126">
        <f>IF(List1!$J137=$D$45,1*BZ137,0)</f>
        <v>0</v>
      </c>
      <c r="CG137" s="143">
        <f>IF(List1!$J137=$D$46,1*BZ137,0)</f>
        <v>0</v>
      </c>
      <c r="CH137" s="143">
        <f>IF(List1!$J137=$D$47,1*BZ137,0)</f>
        <v>0</v>
      </c>
      <c r="CJ137" s="125">
        <f>IF(AH137&gt;0,1*List1!$G137,0)</f>
        <v>0</v>
      </c>
      <c r="CK137" s="115">
        <f>IF(AI137&gt;0,1*List1!$G137,0)</f>
        <v>0</v>
      </c>
      <c r="CL137" s="115">
        <f>IF(AJ137&gt;0,1*List1!$G137,0)</f>
        <v>0</v>
      </c>
      <c r="CM137" s="120">
        <f>IF(AK137&gt;0,1*List1!$G137,0)</f>
        <v>0</v>
      </c>
      <c r="CN137" s="24">
        <f>IF(AU137&gt;0,1*List1!$G137,0)</f>
        <v>0</v>
      </c>
      <c r="CO137" s="24">
        <f>IF(AV137&gt;0,1*List1!$G137,0)</f>
        <v>0</v>
      </c>
      <c r="CP137" s="24">
        <f>IF(AW137&gt;0,1*List1!$G137,0)</f>
        <v>0</v>
      </c>
      <c r="CQ137" s="24">
        <f>IF(AX137&gt;0,1*List1!$G137,0)</f>
        <v>0</v>
      </c>
      <c r="CR137" s="125">
        <f>IF(BH137&gt;0,1*List1!$G137,0)</f>
        <v>0</v>
      </c>
      <c r="CS137" s="115">
        <f>IF(BI137&gt;0,1*List1!$G137,0)</f>
        <v>0</v>
      </c>
      <c r="CT137" s="115">
        <f>IF(BJ137&gt;0,1*List1!$G137,0)</f>
        <v>0</v>
      </c>
      <c r="CU137" s="120">
        <f>IF(BK137&gt;0,1*List1!$G137,0)</f>
        <v>0</v>
      </c>
      <c r="CV137" s="24">
        <f>IF(BU137&gt;0,1*List1!$G137,0)</f>
        <v>0</v>
      </c>
      <c r="CW137" s="24">
        <f>IF(BV137&gt;0,1*List1!$G137,0)</f>
        <v>0</v>
      </c>
      <c r="CX137" s="24">
        <f>IF(BW137&gt;0,1*List1!$G137,0)</f>
        <v>0</v>
      </c>
      <c r="CY137" s="149">
        <f>IF(BX137&gt;0,1*List1!$G137,0)</f>
        <v>0</v>
      </c>
      <c r="CZ137" s="24"/>
    </row>
    <row r="138" spans="2:104" ht="19.5" customHeight="1" thickBot="1">
      <c r="B138" s="150">
        <v>83</v>
      </c>
      <c r="C138" s="226">
        <f t="shared" si="5"/>
        <v>0</v>
      </c>
      <c r="D138" s="179"/>
      <c r="E138" s="256"/>
      <c r="F138" s="256"/>
      <c r="G138" s="180"/>
      <c r="H138" s="181"/>
      <c r="I138" s="178"/>
      <c r="J138" s="176"/>
      <c r="K138" s="177"/>
      <c r="L138" s="177"/>
      <c r="M138" s="177"/>
      <c r="N138" s="177"/>
      <c r="O138" s="428">
        <v>0</v>
      </c>
      <c r="P138" s="466"/>
      <c r="Q138" s="467"/>
      <c r="R138" s="467"/>
      <c r="S138" s="467"/>
      <c r="T138" s="467"/>
      <c r="U138" s="467"/>
      <c r="V138" s="468"/>
      <c r="W138" s="13"/>
      <c r="X138" s="148"/>
      <c r="Y138" s="135">
        <f>IF(List1!$K138="A",(1*List1!$E138+80)*List1!$G138,0)</f>
        <v>0</v>
      </c>
      <c r="Z138" s="135">
        <f>IF(List1!$K138="B",(1*List1!$E138+80)*List1!$G138,0)</f>
        <v>0</v>
      </c>
      <c r="AA138" s="135">
        <f>IF(List1!$K138="C",(1*List1!$E138+80)*List1!$G138,0)</f>
        <v>0</v>
      </c>
      <c r="AB138" s="135">
        <f>IF(List1!$K138="D",(1*List1!$E138+80)*List1!$G138,0)</f>
        <v>0</v>
      </c>
      <c r="AC138" s="135">
        <f>IF(List1!$K138="E",(1*List1!$E138+70)*List1!$G138,0)</f>
        <v>0</v>
      </c>
      <c r="AD138" s="135">
        <f>IF(List1!$K138="G",(1*List1!$E138+80)*List1!$G138,0)</f>
        <v>0</v>
      </c>
      <c r="AE138" s="135">
        <f>IF(List1!$K138="J",(1*List1!$E138+80)*List1!$G138,0)</f>
        <v>0</v>
      </c>
      <c r="AF138" s="135">
        <f>IF(List1!$K138="K",(1*List1!$E138+80)*List1!$G138,0)</f>
        <v>0</v>
      </c>
      <c r="AG138" s="135">
        <f>IF(List1!$K138="L",(1*List1!$E138+80)*List1!$G138,0)</f>
        <v>0</v>
      </c>
      <c r="AH138" s="136">
        <f>IF(List1!$K138="FL",(1*List1!$E138)*List1!$G138,0)</f>
        <v>0</v>
      </c>
      <c r="AI138" s="136">
        <f>IF(List1!$K138="FP",List1!$E138*List1!$G138,0)</f>
        <v>0</v>
      </c>
      <c r="AJ138" s="136">
        <f>IF(List1!$K138="DR",List1!$E138*List1!$G138,0)</f>
        <v>0</v>
      </c>
      <c r="AK138" s="136">
        <f>IF(List1!$K138="F",List1!$E138*List1!$G138,0)</f>
        <v>0</v>
      </c>
      <c r="AL138" s="137">
        <f>IF(List1!$L138="A",(1*List1!$E138+80)*List1!$G138,0)</f>
        <v>0</v>
      </c>
      <c r="AM138" s="137">
        <f>IF(List1!$L138="B",(1*List1!$E138+80)*List1!$G138,0)</f>
        <v>0</v>
      </c>
      <c r="AN138" s="137">
        <f>IF(List1!$L138="C",(1*List1!$E138+80)*List1!$G138,0)</f>
        <v>0</v>
      </c>
      <c r="AO138" s="137">
        <f>IF(List1!$L138="D",(1*List1!$E138+80)*List1!$G138,0)</f>
        <v>0</v>
      </c>
      <c r="AP138" s="137">
        <f>IF(List1!$L138="E",(1*List1!$E138+80)*List1!$G138,0)</f>
        <v>0</v>
      </c>
      <c r="AQ138" s="137">
        <f>IF(List1!$L138="G",(1*List1!$E138+80)*List1!$G138,0)</f>
        <v>0</v>
      </c>
      <c r="AR138" s="137">
        <f>IF(List1!$L138="J",(1*List1!$E138+80)*List1!$G138,0)</f>
        <v>0</v>
      </c>
      <c r="AS138" s="137">
        <f>IF(List1!$L138="K",(1*List1!$E138+80)*List1!$G138,0)</f>
        <v>0</v>
      </c>
      <c r="AT138" s="137">
        <f>IF(List1!$L138="L",(1*List1!$E138+80)*List1!$G138,0)</f>
        <v>0</v>
      </c>
      <c r="AU138" s="138">
        <f>IF(List1!$L138="FL",(1*List1!$E138)*List1!$G138,0)</f>
        <v>0</v>
      </c>
      <c r="AV138" s="138">
        <f>IF(List1!$L138="FP",List1!$E138*List1!$G138,0)</f>
        <v>0</v>
      </c>
      <c r="AW138" s="138">
        <f>IF(List1!$L138="DR",List1!$E138*List1!$G138,0)</f>
        <v>0</v>
      </c>
      <c r="AX138" s="138">
        <f>IF(List1!$L138="F",List1!$E138*List1!$G138,0)</f>
        <v>0</v>
      </c>
      <c r="AY138" s="135">
        <f>IF(List1!$M138="A",(1*List1!$F138+80)*List1!$G138,0)</f>
        <v>0</v>
      </c>
      <c r="AZ138" s="135">
        <f>IF(List1!$M138="B",(1*List1!$F138+80)*List1!$G138,0)</f>
        <v>0</v>
      </c>
      <c r="BA138" s="135">
        <f>IF(List1!$M138="C",(1*List1!$F138+80)*List1!$G138,0)</f>
        <v>0</v>
      </c>
      <c r="BB138" s="135">
        <f>IF(List1!$M138="D",(1*List1!$F138+80)*List1!$G138,0)</f>
        <v>0</v>
      </c>
      <c r="BC138" s="135">
        <f>IF(List1!$M138="E",(1*List1!$F138+80)*List1!$G138,0)</f>
        <v>0</v>
      </c>
      <c r="BD138" s="135">
        <f>IF(List1!$M138="G",(1*List1!$F138+80)*List1!$G138,0)</f>
        <v>0</v>
      </c>
      <c r="BE138" s="135">
        <f>IF(List1!$M138="J",(1*List1!$F138+80)*List1!$G138,0)</f>
        <v>0</v>
      </c>
      <c r="BF138" s="135">
        <f>IF(List1!$M138="K",(1*List1!$F138+80)*List1!$G138,0)</f>
        <v>0</v>
      </c>
      <c r="BG138" s="135">
        <f>IF(List1!$M138="L",(1*List1!$F138+80)*List1!$G138,0)</f>
        <v>0</v>
      </c>
      <c r="BH138" s="136">
        <f>IF(List1!$M138="FL",(1*List1!$F138)*List1!$G138,0)</f>
        <v>0</v>
      </c>
      <c r="BI138" s="136">
        <f>IF(List1!$M138="FP",List1!$F138*List1!$G138,0)</f>
        <v>0</v>
      </c>
      <c r="BJ138" s="136">
        <f>IF(List1!$M138="DR",List1!$F138*List1!$G138,0)</f>
        <v>0</v>
      </c>
      <c r="BK138" s="136">
        <f>IF(List1!$M138="F",List1!$F138*List1!$G138,0)</f>
        <v>0</v>
      </c>
      <c r="BL138" s="139">
        <f>IF(List1!$N138="A",(1*List1!$F138+80)*List1!$G138,0)</f>
        <v>0</v>
      </c>
      <c r="BM138" s="139">
        <f>IF(List1!$N138="B",(1*List1!$F138+80)*List1!$G138,0)</f>
        <v>0</v>
      </c>
      <c r="BN138" s="139">
        <f>IF(List1!$N138="C",(1*List1!$F138+80)*List1!$G138,0)</f>
        <v>0</v>
      </c>
      <c r="BO138" s="139">
        <f>IF(List1!$N138="D",(1*List1!$F138+80)*List1!$G138,0)</f>
        <v>0</v>
      </c>
      <c r="BP138" s="139">
        <f>IF(List1!$N138="E",(1*List1!$F138+80)*List1!$G138,0)</f>
        <v>0</v>
      </c>
      <c r="BQ138" s="139">
        <f>IF(List1!$N138="G",(1*List1!$F138+80)*List1!$G138,0)</f>
        <v>0</v>
      </c>
      <c r="BR138" s="139">
        <f>IF(List1!$N138="J",(1*List1!$F138+80)*List1!$G138,0)</f>
        <v>0</v>
      </c>
      <c r="BS138" s="139">
        <f>IF(List1!$N138="K",(1*List1!$F138+80)*List1!$G138,0)</f>
        <v>0</v>
      </c>
      <c r="BT138" s="139">
        <f>IF(List1!$N138="L",(1*List1!$F138+80)*List1!$G138,0)</f>
        <v>0</v>
      </c>
      <c r="BU138" s="140">
        <f>IF(List1!$N138="FL",(1*List1!$F138)*List1!$G138,0)</f>
        <v>0</v>
      </c>
      <c r="BV138" s="123">
        <f>IF(List1!$N138="FP",List1!$F138*List1!$G138,0)</f>
        <v>0</v>
      </c>
      <c r="BW138" s="141">
        <f>IF(List1!$N138="DR",List1!$F138*List1!$G138,0)</f>
        <v>0</v>
      </c>
      <c r="BX138" s="122">
        <f>IF(List1!$N138="F",List1!$F138*List1!$G138,0)</f>
        <v>0</v>
      </c>
      <c r="BZ138" s="142">
        <f>((List1!$E138*List1!$F138)*List1!$G138)/1000000</f>
        <v>0</v>
      </c>
      <c r="CA138" s="143">
        <f>IF(List1!$J138=$D$40,1*BZ138,0)</f>
        <v>0</v>
      </c>
      <c r="CB138" s="143">
        <f>IF(List1!$J138=$D$41,1*BZ138,0)</f>
        <v>0</v>
      </c>
      <c r="CC138" s="143">
        <f>IF(List1!$J138=$D$42,1*BZ138,0)</f>
        <v>0</v>
      </c>
      <c r="CD138" s="143">
        <f>IF(List1!$J138=$D$43,1*BZ138,0)</f>
        <v>0</v>
      </c>
      <c r="CE138" s="143">
        <f>IF(List1!$J138=$D$44,1*BZ138,0)</f>
        <v>0</v>
      </c>
      <c r="CF138" s="126">
        <f>IF(List1!$J138=$D$45,1*BZ138,0)</f>
        <v>0</v>
      </c>
      <c r="CG138" s="143">
        <f>IF(List1!$J138=$D$46,1*BZ138,0)</f>
        <v>0</v>
      </c>
      <c r="CH138" s="143">
        <f>IF(List1!$J138=$D$47,1*BZ138,0)</f>
        <v>0</v>
      </c>
      <c r="CJ138" s="125">
        <f>IF(AH138&gt;0,1*List1!$G138,0)</f>
        <v>0</v>
      </c>
      <c r="CK138" s="115">
        <f>IF(AI138&gt;0,1*List1!$G138,0)</f>
        <v>0</v>
      </c>
      <c r="CL138" s="115">
        <f>IF(AJ138&gt;0,1*List1!$G138,0)</f>
        <v>0</v>
      </c>
      <c r="CM138" s="120">
        <f>IF(AK138&gt;0,1*List1!$G138,0)</f>
        <v>0</v>
      </c>
      <c r="CN138" s="24">
        <f>IF(AU138&gt;0,1*List1!$G138,0)</f>
        <v>0</v>
      </c>
      <c r="CO138" s="24">
        <f>IF(AV138&gt;0,1*List1!$G138,0)</f>
        <v>0</v>
      </c>
      <c r="CP138" s="24">
        <f>IF(AW138&gt;0,1*List1!$G138,0)</f>
        <v>0</v>
      </c>
      <c r="CQ138" s="24">
        <f>IF(AX138&gt;0,1*List1!$G138,0)</f>
        <v>0</v>
      </c>
      <c r="CR138" s="125">
        <f>IF(BH138&gt;0,1*List1!$G138,0)</f>
        <v>0</v>
      </c>
      <c r="CS138" s="115">
        <f>IF(BI138&gt;0,1*List1!$G138,0)</f>
        <v>0</v>
      </c>
      <c r="CT138" s="115">
        <f>IF(BJ138&gt;0,1*List1!$G138,0)</f>
        <v>0</v>
      </c>
      <c r="CU138" s="120">
        <f>IF(BK138&gt;0,1*List1!$G138,0)</f>
        <v>0</v>
      </c>
      <c r="CV138" s="24">
        <f>IF(BU138&gt;0,1*List1!$G138,0)</f>
        <v>0</v>
      </c>
      <c r="CW138" s="24">
        <f>IF(BV138&gt;0,1*List1!$G138,0)</f>
        <v>0</v>
      </c>
      <c r="CX138" s="24">
        <f>IF(BW138&gt;0,1*List1!$G138,0)</f>
        <v>0</v>
      </c>
      <c r="CY138" s="149">
        <f>IF(BX138&gt;0,1*List1!$G138,0)</f>
        <v>0</v>
      </c>
      <c r="CZ138" s="24"/>
    </row>
    <row r="139" spans="2:104" ht="19.5" customHeight="1" thickBot="1">
      <c r="B139" s="150">
        <v>84</v>
      </c>
      <c r="C139" s="226">
        <f t="shared" si="5"/>
        <v>0</v>
      </c>
      <c r="D139" s="179"/>
      <c r="E139" s="255"/>
      <c r="F139" s="255"/>
      <c r="G139" s="175"/>
      <c r="H139" s="181"/>
      <c r="I139" s="178"/>
      <c r="J139" s="176"/>
      <c r="K139" s="177"/>
      <c r="L139" s="177"/>
      <c r="M139" s="177"/>
      <c r="N139" s="177"/>
      <c r="O139" s="428">
        <v>0</v>
      </c>
      <c r="P139" s="466"/>
      <c r="Q139" s="467"/>
      <c r="R139" s="467"/>
      <c r="S139" s="467"/>
      <c r="T139" s="467"/>
      <c r="U139" s="467"/>
      <c r="V139" s="468"/>
      <c r="W139" s="13"/>
      <c r="X139" s="148"/>
      <c r="Y139" s="135">
        <f>IF(List1!$K139="A",(1*List1!$E139+80)*List1!$G139,0)</f>
        <v>0</v>
      </c>
      <c r="Z139" s="135">
        <f>IF(List1!$K139="B",(1*List1!$E139+80)*List1!$G139,0)</f>
        <v>0</v>
      </c>
      <c r="AA139" s="135">
        <f>IF(List1!$K139="C",(1*List1!$E139+80)*List1!$G139,0)</f>
        <v>0</v>
      </c>
      <c r="AB139" s="135">
        <f>IF(List1!$K139="D",(1*List1!$E139+80)*List1!$G139,0)</f>
        <v>0</v>
      </c>
      <c r="AC139" s="135">
        <f>IF(List1!$K139="E",(1*List1!$E139+70)*List1!$G139,0)</f>
        <v>0</v>
      </c>
      <c r="AD139" s="135">
        <f>IF(List1!$K139="G",(1*List1!$E139+80)*List1!$G139,0)</f>
        <v>0</v>
      </c>
      <c r="AE139" s="135">
        <f>IF(List1!$K139="J",(1*List1!$E139+80)*List1!$G139,0)</f>
        <v>0</v>
      </c>
      <c r="AF139" s="135">
        <f>IF(List1!$K139="K",(1*List1!$E139+80)*List1!$G139,0)</f>
        <v>0</v>
      </c>
      <c r="AG139" s="135">
        <f>IF(List1!$K139="L",(1*List1!$E139+80)*List1!$G139,0)</f>
        <v>0</v>
      </c>
      <c r="AH139" s="136">
        <f>IF(List1!$K139="FL",(1*List1!$E139)*List1!$G139,0)</f>
        <v>0</v>
      </c>
      <c r="AI139" s="136">
        <f>IF(List1!$K139="FP",List1!$E139*List1!$G139,0)</f>
        <v>0</v>
      </c>
      <c r="AJ139" s="136">
        <f>IF(List1!$K139="DR",List1!$E139*List1!$G139,0)</f>
        <v>0</v>
      </c>
      <c r="AK139" s="136">
        <f>IF(List1!$K139="F",List1!$E139*List1!$G139,0)</f>
        <v>0</v>
      </c>
      <c r="AL139" s="137">
        <f>IF(List1!$L139="A",(1*List1!$E139+80)*List1!$G139,0)</f>
        <v>0</v>
      </c>
      <c r="AM139" s="137">
        <f>IF(List1!$L139="B",(1*List1!$E139+80)*List1!$G139,0)</f>
        <v>0</v>
      </c>
      <c r="AN139" s="137">
        <f>IF(List1!$L139="C",(1*List1!$E139+80)*List1!$G139,0)</f>
        <v>0</v>
      </c>
      <c r="AO139" s="137">
        <f>IF(List1!$L139="D",(1*List1!$E139+80)*List1!$G139,0)</f>
        <v>0</v>
      </c>
      <c r="AP139" s="137">
        <f>IF(List1!$L139="E",(1*List1!$E139+80)*List1!$G139,0)</f>
        <v>0</v>
      </c>
      <c r="AQ139" s="137">
        <f>IF(List1!$L139="G",(1*List1!$E139+80)*List1!$G139,0)</f>
        <v>0</v>
      </c>
      <c r="AR139" s="137">
        <f>IF(List1!$L139="J",(1*List1!$E139+80)*List1!$G139,0)</f>
        <v>0</v>
      </c>
      <c r="AS139" s="137">
        <f>IF(List1!$L139="K",(1*List1!$E139+80)*List1!$G139,0)</f>
        <v>0</v>
      </c>
      <c r="AT139" s="137">
        <f>IF(List1!$L139="L",(1*List1!$E139+80)*List1!$G139,0)</f>
        <v>0</v>
      </c>
      <c r="AU139" s="138">
        <f>IF(List1!$L139="FL",(1*List1!$E139)*List1!$G139,0)</f>
        <v>0</v>
      </c>
      <c r="AV139" s="138">
        <f>IF(List1!$L139="FP",List1!$E139*List1!$G139,0)</f>
        <v>0</v>
      </c>
      <c r="AW139" s="138">
        <f>IF(List1!$L139="DR",List1!$E139*List1!$G139,0)</f>
        <v>0</v>
      </c>
      <c r="AX139" s="138">
        <f>IF(List1!$L139="F",List1!$E139*List1!$G139,0)</f>
        <v>0</v>
      </c>
      <c r="AY139" s="135">
        <f>IF(List1!$M139="A",(1*List1!$F139+80)*List1!$G139,0)</f>
        <v>0</v>
      </c>
      <c r="AZ139" s="135">
        <f>IF(List1!$M139="B",(1*List1!$F139+80)*List1!$G139,0)</f>
        <v>0</v>
      </c>
      <c r="BA139" s="135">
        <f>IF(List1!$M139="C",(1*List1!$F139+80)*List1!$G139,0)</f>
        <v>0</v>
      </c>
      <c r="BB139" s="135">
        <f>IF(List1!$M139="D",(1*List1!$F139+80)*List1!$G139,0)</f>
        <v>0</v>
      </c>
      <c r="BC139" s="135">
        <f>IF(List1!$M139="E",(1*List1!$F139+80)*List1!$G139,0)</f>
        <v>0</v>
      </c>
      <c r="BD139" s="135">
        <f>IF(List1!$M139="G",(1*List1!$F139+80)*List1!$G139,0)</f>
        <v>0</v>
      </c>
      <c r="BE139" s="135">
        <f>IF(List1!$M139="J",(1*List1!$F139+80)*List1!$G139,0)</f>
        <v>0</v>
      </c>
      <c r="BF139" s="135">
        <f>IF(List1!$M139="K",(1*List1!$F139+80)*List1!$G139,0)</f>
        <v>0</v>
      </c>
      <c r="BG139" s="135">
        <f>IF(List1!$M139="L",(1*List1!$F139+80)*List1!$G139,0)</f>
        <v>0</v>
      </c>
      <c r="BH139" s="136">
        <f>IF(List1!$M139="FL",(1*List1!$F139)*List1!$G139,0)</f>
        <v>0</v>
      </c>
      <c r="BI139" s="136">
        <f>IF(List1!$M139="FP",List1!$F139*List1!$G139,0)</f>
        <v>0</v>
      </c>
      <c r="BJ139" s="136">
        <f>IF(List1!$M139="DR",List1!$F139*List1!$G139,0)</f>
        <v>0</v>
      </c>
      <c r="BK139" s="136">
        <f>IF(List1!$M139="F",List1!$F139*List1!$G139,0)</f>
        <v>0</v>
      </c>
      <c r="BL139" s="139">
        <f>IF(List1!$N139="A",(1*List1!$F139+80)*List1!$G139,0)</f>
        <v>0</v>
      </c>
      <c r="BM139" s="139">
        <f>IF(List1!$N139="B",(1*List1!$F139+80)*List1!$G139,0)</f>
        <v>0</v>
      </c>
      <c r="BN139" s="139">
        <f>IF(List1!$N139="C",(1*List1!$F139+80)*List1!$G139,0)</f>
        <v>0</v>
      </c>
      <c r="BO139" s="139">
        <f>IF(List1!$N139="D",(1*List1!$F139+80)*List1!$G139,0)</f>
        <v>0</v>
      </c>
      <c r="BP139" s="139">
        <f>IF(List1!$N139="E",(1*List1!$F139+80)*List1!$G139,0)</f>
        <v>0</v>
      </c>
      <c r="BQ139" s="139">
        <f>IF(List1!$N139="G",(1*List1!$F139+80)*List1!$G139,0)</f>
        <v>0</v>
      </c>
      <c r="BR139" s="139">
        <f>IF(List1!$N139="J",(1*List1!$F139+80)*List1!$G139,0)</f>
        <v>0</v>
      </c>
      <c r="BS139" s="139">
        <f>IF(List1!$N139="K",(1*List1!$F139+80)*List1!$G139,0)</f>
        <v>0</v>
      </c>
      <c r="BT139" s="139">
        <f>IF(List1!$N139="L",(1*List1!$F139+80)*List1!$G139,0)</f>
        <v>0</v>
      </c>
      <c r="BU139" s="140">
        <f>IF(List1!$N139="FL",(1*List1!$F139)*List1!$G139,0)</f>
        <v>0</v>
      </c>
      <c r="BV139" s="123">
        <f>IF(List1!$N139="FP",List1!$F139*List1!$G139,0)</f>
        <v>0</v>
      </c>
      <c r="BW139" s="141">
        <f>IF(List1!$N139="DR",List1!$F139*List1!$G139,0)</f>
        <v>0</v>
      </c>
      <c r="BX139" s="122">
        <f>IF(List1!$N139="F",List1!$F139*List1!$G139,0)</f>
        <v>0</v>
      </c>
      <c r="BZ139" s="142">
        <f>((List1!$E139*List1!$F139)*List1!$G139)/1000000</f>
        <v>0</v>
      </c>
      <c r="CA139" s="143">
        <f>IF(List1!$J139=$D$40,1*BZ139,0)</f>
        <v>0</v>
      </c>
      <c r="CB139" s="143">
        <f>IF(List1!$J139=$D$41,1*BZ139,0)</f>
        <v>0</v>
      </c>
      <c r="CC139" s="143">
        <f>IF(List1!$J139=$D$42,1*BZ139,0)</f>
        <v>0</v>
      </c>
      <c r="CD139" s="143">
        <f>IF(List1!$J139=$D$43,1*BZ139,0)</f>
        <v>0</v>
      </c>
      <c r="CE139" s="143">
        <f>IF(List1!$J139=$D$44,1*BZ139,0)</f>
        <v>0</v>
      </c>
      <c r="CF139" s="126">
        <f>IF(List1!$J139=$D$45,1*BZ139,0)</f>
        <v>0</v>
      </c>
      <c r="CG139" s="143">
        <f>IF(List1!$J139=$D$46,1*BZ139,0)</f>
        <v>0</v>
      </c>
      <c r="CH139" s="143">
        <f>IF(List1!$J139=$D$47,1*BZ139,0)</f>
        <v>0</v>
      </c>
      <c r="CJ139" s="125">
        <f>IF(AH139&gt;0,1*List1!$G139,0)</f>
        <v>0</v>
      </c>
      <c r="CK139" s="115">
        <f>IF(AI139&gt;0,1*List1!$G139,0)</f>
        <v>0</v>
      </c>
      <c r="CL139" s="115">
        <f>IF(AJ139&gt;0,1*List1!$G139,0)</f>
        <v>0</v>
      </c>
      <c r="CM139" s="120">
        <f>IF(AK139&gt;0,1*List1!$G139,0)</f>
        <v>0</v>
      </c>
      <c r="CN139" s="24">
        <f>IF(AU139&gt;0,1*List1!$G139,0)</f>
        <v>0</v>
      </c>
      <c r="CO139" s="24">
        <f>IF(AV139&gt;0,1*List1!$G139,0)</f>
        <v>0</v>
      </c>
      <c r="CP139" s="24">
        <f>IF(AW139&gt;0,1*List1!$G139,0)</f>
        <v>0</v>
      </c>
      <c r="CQ139" s="24">
        <f>IF(AX139&gt;0,1*List1!$G139,0)</f>
        <v>0</v>
      </c>
      <c r="CR139" s="125">
        <f>IF(BH139&gt;0,1*List1!$G139,0)</f>
        <v>0</v>
      </c>
      <c r="CS139" s="115">
        <f>IF(BI139&gt;0,1*List1!$G139,0)</f>
        <v>0</v>
      </c>
      <c r="CT139" s="115">
        <f>IF(BJ139&gt;0,1*List1!$G139,0)</f>
        <v>0</v>
      </c>
      <c r="CU139" s="120">
        <f>IF(BK139&gt;0,1*List1!$G139,0)</f>
        <v>0</v>
      </c>
      <c r="CV139" s="24">
        <f>IF(BU139&gt;0,1*List1!$G139,0)</f>
        <v>0</v>
      </c>
      <c r="CW139" s="24">
        <f>IF(BV139&gt;0,1*List1!$G139,0)</f>
        <v>0</v>
      </c>
      <c r="CX139" s="24">
        <f>IF(BW139&gt;0,1*List1!$G139,0)</f>
        <v>0</v>
      </c>
      <c r="CY139" s="149">
        <f>IF(BX139&gt;0,1*List1!$G139,0)</f>
        <v>0</v>
      </c>
      <c r="CZ139" s="24"/>
    </row>
    <row r="140" spans="2:104" ht="19.5" customHeight="1" thickBot="1">
      <c r="B140" s="146">
        <v>85</v>
      </c>
      <c r="C140" s="226">
        <f t="shared" si="5"/>
        <v>0</v>
      </c>
      <c r="D140" s="179"/>
      <c r="E140" s="256"/>
      <c r="F140" s="256"/>
      <c r="G140" s="180"/>
      <c r="H140" s="181"/>
      <c r="I140" s="178"/>
      <c r="J140" s="176"/>
      <c r="K140" s="177"/>
      <c r="L140" s="177"/>
      <c r="M140" s="177"/>
      <c r="N140" s="177"/>
      <c r="O140" s="428">
        <v>0</v>
      </c>
      <c r="P140" s="466"/>
      <c r="Q140" s="467"/>
      <c r="R140" s="467"/>
      <c r="S140" s="467"/>
      <c r="T140" s="467"/>
      <c r="U140" s="467"/>
      <c r="V140" s="468"/>
      <c r="W140" s="13"/>
      <c r="X140" s="148"/>
      <c r="Y140" s="135">
        <f>IF(List1!$K140="A",(1*List1!$E140+80)*List1!$G140,0)</f>
        <v>0</v>
      </c>
      <c r="Z140" s="135">
        <f>IF(List1!$K140="B",(1*List1!$E140+80)*List1!$G140,0)</f>
        <v>0</v>
      </c>
      <c r="AA140" s="135">
        <f>IF(List1!$K140="C",(1*List1!$E140+80)*List1!$G140,0)</f>
        <v>0</v>
      </c>
      <c r="AB140" s="135">
        <f>IF(List1!$K140="D",(1*List1!$E140+80)*List1!$G140,0)</f>
        <v>0</v>
      </c>
      <c r="AC140" s="135">
        <f>IF(List1!$K140="E",(1*List1!$E140+70)*List1!$G140,0)</f>
        <v>0</v>
      </c>
      <c r="AD140" s="135">
        <f>IF(List1!$K140="G",(1*List1!$E140+80)*List1!$G140,0)</f>
        <v>0</v>
      </c>
      <c r="AE140" s="135">
        <f>IF(List1!$K140="J",(1*List1!$E140+80)*List1!$G140,0)</f>
        <v>0</v>
      </c>
      <c r="AF140" s="135">
        <f>IF(List1!$K140="K",(1*List1!$E140+80)*List1!$G140,0)</f>
        <v>0</v>
      </c>
      <c r="AG140" s="135">
        <f>IF(List1!$K140="L",(1*List1!$E140+80)*List1!$G140,0)</f>
        <v>0</v>
      </c>
      <c r="AH140" s="136">
        <f>IF(List1!$K140="FL",(1*List1!$E140)*List1!$G140,0)</f>
        <v>0</v>
      </c>
      <c r="AI140" s="136">
        <f>IF(List1!$K140="FP",List1!$E140*List1!$G140,0)</f>
        <v>0</v>
      </c>
      <c r="AJ140" s="136">
        <f>IF(List1!$K140="DR",List1!$E140*List1!$G140,0)</f>
        <v>0</v>
      </c>
      <c r="AK140" s="136">
        <f>IF(List1!$K140="F",List1!$E140*List1!$G140,0)</f>
        <v>0</v>
      </c>
      <c r="AL140" s="137">
        <f>IF(List1!$L140="A",(1*List1!$E140+80)*List1!$G140,0)</f>
        <v>0</v>
      </c>
      <c r="AM140" s="137">
        <f>IF(List1!$L140="B",(1*List1!$E140+80)*List1!$G140,0)</f>
        <v>0</v>
      </c>
      <c r="AN140" s="137">
        <f>IF(List1!$L140="C",(1*List1!$E140+80)*List1!$G140,0)</f>
        <v>0</v>
      </c>
      <c r="AO140" s="137">
        <f>IF(List1!$L140="D",(1*List1!$E140+80)*List1!$G140,0)</f>
        <v>0</v>
      </c>
      <c r="AP140" s="137">
        <f>IF(List1!$L140="E",(1*List1!$E140+80)*List1!$G140,0)</f>
        <v>0</v>
      </c>
      <c r="AQ140" s="137">
        <f>IF(List1!$L140="G",(1*List1!$E140+80)*List1!$G140,0)</f>
        <v>0</v>
      </c>
      <c r="AR140" s="137">
        <f>IF(List1!$L140="J",(1*List1!$E140+80)*List1!$G140,0)</f>
        <v>0</v>
      </c>
      <c r="AS140" s="137">
        <f>IF(List1!$L140="K",(1*List1!$E140+80)*List1!$G140,0)</f>
        <v>0</v>
      </c>
      <c r="AT140" s="137">
        <f>IF(List1!$L140="L",(1*List1!$E140+80)*List1!$G140,0)</f>
        <v>0</v>
      </c>
      <c r="AU140" s="138">
        <f>IF(List1!$L140="FL",(1*List1!$E140)*List1!$G140,0)</f>
        <v>0</v>
      </c>
      <c r="AV140" s="138">
        <f>IF(List1!$L140="FP",List1!$E140*List1!$G140,0)</f>
        <v>0</v>
      </c>
      <c r="AW140" s="138">
        <f>IF(List1!$L140="DR",List1!$E140*List1!$G140,0)</f>
        <v>0</v>
      </c>
      <c r="AX140" s="138">
        <f>IF(List1!$L140="F",List1!$E140*List1!$G140,0)</f>
        <v>0</v>
      </c>
      <c r="AY140" s="135">
        <f>IF(List1!$M140="A",(1*List1!$F140+80)*List1!$G140,0)</f>
        <v>0</v>
      </c>
      <c r="AZ140" s="135">
        <f>IF(List1!$M140="B",(1*List1!$F140+80)*List1!$G140,0)</f>
        <v>0</v>
      </c>
      <c r="BA140" s="135">
        <f>IF(List1!$M140="C",(1*List1!$F140+80)*List1!$G140,0)</f>
        <v>0</v>
      </c>
      <c r="BB140" s="135">
        <f>IF(List1!$M140="D",(1*List1!$F140+80)*List1!$G140,0)</f>
        <v>0</v>
      </c>
      <c r="BC140" s="135">
        <f>IF(List1!$M140="E",(1*List1!$F140+80)*List1!$G140,0)</f>
        <v>0</v>
      </c>
      <c r="BD140" s="135">
        <f>IF(List1!$M140="G",(1*List1!$F140+80)*List1!$G140,0)</f>
        <v>0</v>
      </c>
      <c r="BE140" s="135">
        <f>IF(List1!$M140="J",(1*List1!$F140+80)*List1!$G140,0)</f>
        <v>0</v>
      </c>
      <c r="BF140" s="135">
        <f>IF(List1!$M140="K",(1*List1!$F140+80)*List1!$G140,0)</f>
        <v>0</v>
      </c>
      <c r="BG140" s="135">
        <f>IF(List1!$M140="L",(1*List1!$F140+80)*List1!$G140,0)</f>
        <v>0</v>
      </c>
      <c r="BH140" s="136">
        <f>IF(List1!$M140="FL",(1*List1!$F140)*List1!$G140,0)</f>
        <v>0</v>
      </c>
      <c r="BI140" s="136">
        <f>IF(List1!$M140="FP",List1!$F140*List1!$G140,0)</f>
        <v>0</v>
      </c>
      <c r="BJ140" s="136">
        <f>IF(List1!$M140="DR",List1!$F140*List1!$G140,0)</f>
        <v>0</v>
      </c>
      <c r="BK140" s="136">
        <f>IF(List1!$M140="F",List1!$F140*List1!$G140,0)</f>
        <v>0</v>
      </c>
      <c r="BL140" s="139">
        <f>IF(List1!$N140="A",(1*List1!$F140+80)*List1!$G140,0)</f>
        <v>0</v>
      </c>
      <c r="BM140" s="139">
        <f>IF(List1!$N140="B",(1*List1!$F140+80)*List1!$G140,0)</f>
        <v>0</v>
      </c>
      <c r="BN140" s="139">
        <f>IF(List1!$N140="C",(1*List1!$F140+80)*List1!$G140,0)</f>
        <v>0</v>
      </c>
      <c r="BO140" s="139">
        <f>IF(List1!$N140="D",(1*List1!$F140+80)*List1!$G140,0)</f>
        <v>0</v>
      </c>
      <c r="BP140" s="139">
        <f>IF(List1!$N140="E",(1*List1!$F140+80)*List1!$G140,0)</f>
        <v>0</v>
      </c>
      <c r="BQ140" s="139">
        <f>IF(List1!$N140="G",(1*List1!$F140+80)*List1!$G140,0)</f>
        <v>0</v>
      </c>
      <c r="BR140" s="139">
        <f>IF(List1!$N140="J",(1*List1!$F140+80)*List1!$G140,0)</f>
        <v>0</v>
      </c>
      <c r="BS140" s="139">
        <f>IF(List1!$N140="K",(1*List1!$F140+80)*List1!$G140,0)</f>
        <v>0</v>
      </c>
      <c r="BT140" s="139">
        <f>IF(List1!$N140="L",(1*List1!$F140+80)*List1!$G140,0)</f>
        <v>0</v>
      </c>
      <c r="BU140" s="140">
        <f>IF(List1!$N140="FL",(1*List1!$F140)*List1!$G140,0)</f>
        <v>0</v>
      </c>
      <c r="BV140" s="123">
        <f>IF(List1!$N140="FP",List1!$F140*List1!$G140,0)</f>
        <v>0</v>
      </c>
      <c r="BW140" s="141">
        <f>IF(List1!$N140="DR",List1!$F140*List1!$G140,0)</f>
        <v>0</v>
      </c>
      <c r="BX140" s="122">
        <f>IF(List1!$N140="F",List1!$F140*List1!$G140,0)</f>
        <v>0</v>
      </c>
      <c r="BZ140" s="142">
        <f>((List1!$E140*List1!$F140)*List1!$G140)/1000000</f>
        <v>0</v>
      </c>
      <c r="CA140" s="143">
        <f>IF(List1!$J140=$D$40,1*BZ140,0)</f>
        <v>0</v>
      </c>
      <c r="CB140" s="143">
        <f>IF(List1!$J140=$D$41,1*BZ140,0)</f>
        <v>0</v>
      </c>
      <c r="CC140" s="143">
        <f>IF(List1!$J140=$D$42,1*BZ140,0)</f>
        <v>0</v>
      </c>
      <c r="CD140" s="143">
        <f>IF(List1!$J140=$D$43,1*BZ140,0)</f>
        <v>0</v>
      </c>
      <c r="CE140" s="143">
        <f>IF(List1!$J140=$D$44,1*BZ140,0)</f>
        <v>0</v>
      </c>
      <c r="CF140" s="126">
        <f>IF(List1!$J140=$D$45,1*BZ140,0)</f>
        <v>0</v>
      </c>
      <c r="CG140" s="143">
        <f>IF(List1!$J140=$D$46,1*BZ140,0)</f>
        <v>0</v>
      </c>
      <c r="CH140" s="143">
        <f>IF(List1!$J140=$D$47,1*BZ140,0)</f>
        <v>0</v>
      </c>
      <c r="CJ140" s="125">
        <f>IF(AH140&gt;0,1*List1!$G140,0)</f>
        <v>0</v>
      </c>
      <c r="CK140" s="115">
        <f>IF(AI140&gt;0,1*List1!$G140,0)</f>
        <v>0</v>
      </c>
      <c r="CL140" s="115">
        <f>IF(AJ140&gt;0,1*List1!$G140,0)</f>
        <v>0</v>
      </c>
      <c r="CM140" s="120">
        <f>IF(AK140&gt;0,1*List1!$G140,0)</f>
        <v>0</v>
      </c>
      <c r="CN140" s="24">
        <f>IF(AU140&gt;0,1*List1!$G140,0)</f>
        <v>0</v>
      </c>
      <c r="CO140" s="24">
        <f>IF(AV140&gt;0,1*List1!$G140,0)</f>
        <v>0</v>
      </c>
      <c r="CP140" s="24">
        <f>IF(AW140&gt;0,1*List1!$G140,0)</f>
        <v>0</v>
      </c>
      <c r="CQ140" s="24">
        <f>IF(AX140&gt;0,1*List1!$G140,0)</f>
        <v>0</v>
      </c>
      <c r="CR140" s="125">
        <f>IF(BH140&gt;0,1*List1!$G140,0)</f>
        <v>0</v>
      </c>
      <c r="CS140" s="115">
        <f>IF(BI140&gt;0,1*List1!$G140,0)</f>
        <v>0</v>
      </c>
      <c r="CT140" s="115">
        <f>IF(BJ140&gt;0,1*List1!$G140,0)</f>
        <v>0</v>
      </c>
      <c r="CU140" s="120">
        <f>IF(BK140&gt;0,1*List1!$G140,0)</f>
        <v>0</v>
      </c>
      <c r="CV140" s="24">
        <f>IF(BU140&gt;0,1*List1!$G140,0)</f>
        <v>0</v>
      </c>
      <c r="CW140" s="24">
        <f>IF(BV140&gt;0,1*List1!$G140,0)</f>
        <v>0</v>
      </c>
      <c r="CX140" s="24">
        <f>IF(BW140&gt;0,1*List1!$G140,0)</f>
        <v>0</v>
      </c>
      <c r="CY140" s="149">
        <f>IF(BX140&gt;0,1*List1!$G140,0)</f>
        <v>0</v>
      </c>
      <c r="CZ140" s="24"/>
    </row>
    <row r="141" spans="2:104" ht="19.5" customHeight="1" thickBot="1">
      <c r="B141" s="150">
        <v>86</v>
      </c>
      <c r="C141" s="226">
        <f t="shared" si="5"/>
        <v>0</v>
      </c>
      <c r="D141" s="179"/>
      <c r="E141" s="255"/>
      <c r="F141" s="255"/>
      <c r="G141" s="175"/>
      <c r="H141" s="181"/>
      <c r="I141" s="178"/>
      <c r="J141" s="176"/>
      <c r="K141" s="177"/>
      <c r="L141" s="177"/>
      <c r="M141" s="177"/>
      <c r="N141" s="177"/>
      <c r="O141" s="428">
        <v>0</v>
      </c>
      <c r="P141" s="466"/>
      <c r="Q141" s="467"/>
      <c r="R141" s="467"/>
      <c r="S141" s="467"/>
      <c r="T141" s="467"/>
      <c r="U141" s="467"/>
      <c r="V141" s="468"/>
      <c r="W141" s="13"/>
      <c r="X141" s="148"/>
      <c r="Y141" s="135">
        <f>IF(List1!$K141="A",(1*List1!$E141+80)*List1!$G141,0)</f>
        <v>0</v>
      </c>
      <c r="Z141" s="135">
        <f>IF(List1!$K141="B",(1*List1!$E141+80)*List1!$G141,0)</f>
        <v>0</v>
      </c>
      <c r="AA141" s="135">
        <f>IF(List1!$K141="C",(1*List1!$E141+80)*List1!$G141,0)</f>
        <v>0</v>
      </c>
      <c r="AB141" s="135">
        <f>IF(List1!$K141="D",(1*List1!$E141+80)*List1!$G141,0)</f>
        <v>0</v>
      </c>
      <c r="AC141" s="135">
        <f>IF(List1!$K141="E",(1*List1!$E141+70)*List1!$G141,0)</f>
        <v>0</v>
      </c>
      <c r="AD141" s="135">
        <f>IF(List1!$K141="G",(1*List1!$E141+80)*List1!$G141,0)</f>
        <v>0</v>
      </c>
      <c r="AE141" s="135">
        <f>IF(List1!$K141="J",(1*List1!$E141+80)*List1!$G141,0)</f>
        <v>0</v>
      </c>
      <c r="AF141" s="135">
        <f>IF(List1!$K141="K",(1*List1!$E141+80)*List1!$G141,0)</f>
        <v>0</v>
      </c>
      <c r="AG141" s="135">
        <f>IF(List1!$K141="L",(1*List1!$E141+80)*List1!$G141,0)</f>
        <v>0</v>
      </c>
      <c r="AH141" s="136">
        <f>IF(List1!$K141="FL",(1*List1!$E141)*List1!$G141,0)</f>
        <v>0</v>
      </c>
      <c r="AI141" s="136">
        <f>IF(List1!$K141="FP",List1!$E141*List1!$G141,0)</f>
        <v>0</v>
      </c>
      <c r="AJ141" s="136">
        <f>IF(List1!$K141="DR",List1!$E141*List1!$G141,0)</f>
        <v>0</v>
      </c>
      <c r="AK141" s="136">
        <f>IF(List1!$K141="F",List1!$E141*List1!$G141,0)</f>
        <v>0</v>
      </c>
      <c r="AL141" s="137">
        <f>IF(List1!$L141="A",(1*List1!$E141+80)*List1!$G141,0)</f>
        <v>0</v>
      </c>
      <c r="AM141" s="137">
        <f>IF(List1!$L141="B",(1*List1!$E141+80)*List1!$G141,0)</f>
        <v>0</v>
      </c>
      <c r="AN141" s="137">
        <f>IF(List1!$L141="C",(1*List1!$E141+80)*List1!$G141,0)</f>
        <v>0</v>
      </c>
      <c r="AO141" s="137">
        <f>IF(List1!$L141="D",(1*List1!$E141+80)*List1!$G141,0)</f>
        <v>0</v>
      </c>
      <c r="AP141" s="137">
        <f>IF(List1!$L141="E",(1*List1!$E141+80)*List1!$G141,0)</f>
        <v>0</v>
      </c>
      <c r="AQ141" s="137">
        <f>IF(List1!$L141="G",(1*List1!$E141+80)*List1!$G141,0)</f>
        <v>0</v>
      </c>
      <c r="AR141" s="137">
        <f>IF(List1!$L141="J",(1*List1!$E141+80)*List1!$G141,0)</f>
        <v>0</v>
      </c>
      <c r="AS141" s="137">
        <f>IF(List1!$L141="K",(1*List1!$E141+80)*List1!$G141,0)</f>
        <v>0</v>
      </c>
      <c r="AT141" s="137">
        <f>IF(List1!$L141="L",(1*List1!$E141+80)*List1!$G141,0)</f>
        <v>0</v>
      </c>
      <c r="AU141" s="138">
        <f>IF(List1!$L141="FL",(1*List1!$E141)*List1!$G141,0)</f>
        <v>0</v>
      </c>
      <c r="AV141" s="138">
        <f>IF(List1!$L141="FP",List1!$E141*List1!$G141,0)</f>
        <v>0</v>
      </c>
      <c r="AW141" s="138">
        <f>IF(List1!$L141="DR",List1!$E141*List1!$G141,0)</f>
        <v>0</v>
      </c>
      <c r="AX141" s="138">
        <f>IF(List1!$L141="F",List1!$E141*List1!$G141,0)</f>
        <v>0</v>
      </c>
      <c r="AY141" s="135">
        <f>IF(List1!$M141="A",(1*List1!$F141+80)*List1!$G141,0)</f>
        <v>0</v>
      </c>
      <c r="AZ141" s="135">
        <f>IF(List1!$M141="B",(1*List1!$F141+80)*List1!$G141,0)</f>
        <v>0</v>
      </c>
      <c r="BA141" s="135">
        <f>IF(List1!$M141="C",(1*List1!$F141+80)*List1!$G141,0)</f>
        <v>0</v>
      </c>
      <c r="BB141" s="135">
        <f>IF(List1!$M141="D",(1*List1!$F141+80)*List1!$G141,0)</f>
        <v>0</v>
      </c>
      <c r="BC141" s="135">
        <f>IF(List1!$M141="E",(1*List1!$F141+80)*List1!$G141,0)</f>
        <v>0</v>
      </c>
      <c r="BD141" s="135">
        <f>IF(List1!$M141="G",(1*List1!$F141+80)*List1!$G141,0)</f>
        <v>0</v>
      </c>
      <c r="BE141" s="135">
        <f>IF(List1!$M141="J",(1*List1!$F141+80)*List1!$G141,0)</f>
        <v>0</v>
      </c>
      <c r="BF141" s="135">
        <f>IF(List1!$M141="K",(1*List1!$F141+80)*List1!$G141,0)</f>
        <v>0</v>
      </c>
      <c r="BG141" s="135">
        <f>IF(List1!$M141="L",(1*List1!$F141+80)*List1!$G141,0)</f>
        <v>0</v>
      </c>
      <c r="BH141" s="136">
        <f>IF(List1!$M141="FL",(1*List1!$F141)*List1!$G141,0)</f>
        <v>0</v>
      </c>
      <c r="BI141" s="136">
        <f>IF(List1!$M141="FP",List1!$F141*List1!$G141,0)</f>
        <v>0</v>
      </c>
      <c r="BJ141" s="136">
        <f>IF(List1!$M141="DR",List1!$F141*List1!$G141,0)</f>
        <v>0</v>
      </c>
      <c r="BK141" s="136">
        <f>IF(List1!$M141="F",List1!$F141*List1!$G141,0)</f>
        <v>0</v>
      </c>
      <c r="BL141" s="139">
        <f>IF(List1!$N141="A",(1*List1!$F141+80)*List1!$G141,0)</f>
        <v>0</v>
      </c>
      <c r="BM141" s="139">
        <f>IF(List1!$N141="B",(1*List1!$F141+80)*List1!$G141,0)</f>
        <v>0</v>
      </c>
      <c r="BN141" s="139">
        <f>IF(List1!$N141="C",(1*List1!$F141+80)*List1!$G141,0)</f>
        <v>0</v>
      </c>
      <c r="BO141" s="139">
        <f>IF(List1!$N141="D",(1*List1!$F141+80)*List1!$G141,0)</f>
        <v>0</v>
      </c>
      <c r="BP141" s="139">
        <f>IF(List1!$N141="E",(1*List1!$F141+80)*List1!$G141,0)</f>
        <v>0</v>
      </c>
      <c r="BQ141" s="139">
        <f>IF(List1!$N141="G",(1*List1!$F141+80)*List1!$G141,0)</f>
        <v>0</v>
      </c>
      <c r="BR141" s="139">
        <f>IF(List1!$N141="J",(1*List1!$F141+80)*List1!$G141,0)</f>
        <v>0</v>
      </c>
      <c r="BS141" s="139">
        <f>IF(List1!$N141="K",(1*List1!$F141+80)*List1!$G141,0)</f>
        <v>0</v>
      </c>
      <c r="BT141" s="139">
        <f>IF(List1!$N141="L",(1*List1!$F141+80)*List1!$G141,0)</f>
        <v>0</v>
      </c>
      <c r="BU141" s="140">
        <f>IF(List1!$N141="FL",(1*List1!$F141)*List1!$G141,0)</f>
        <v>0</v>
      </c>
      <c r="BV141" s="123">
        <f>IF(List1!$N141="FP",List1!$F141*List1!$G141,0)</f>
        <v>0</v>
      </c>
      <c r="BW141" s="141">
        <f>IF(List1!$N141="DR",List1!$F141*List1!$G141,0)</f>
        <v>0</v>
      </c>
      <c r="BX141" s="122">
        <f>IF(List1!$N141="F",List1!$F141*List1!$G141,0)</f>
        <v>0</v>
      </c>
      <c r="BZ141" s="142">
        <f>((List1!$E141*List1!$F141)*List1!$G141)/1000000</f>
        <v>0</v>
      </c>
      <c r="CA141" s="143">
        <f>IF(List1!$J141=$D$40,1*BZ141,0)</f>
        <v>0</v>
      </c>
      <c r="CB141" s="143">
        <f>IF(List1!$J141=$D$41,1*BZ141,0)</f>
        <v>0</v>
      </c>
      <c r="CC141" s="143">
        <f>IF(List1!$J141=$D$42,1*BZ141,0)</f>
        <v>0</v>
      </c>
      <c r="CD141" s="143">
        <f>IF(List1!$J141=$D$43,1*BZ141,0)</f>
        <v>0</v>
      </c>
      <c r="CE141" s="143">
        <f>IF(List1!$J141=$D$44,1*BZ141,0)</f>
        <v>0</v>
      </c>
      <c r="CF141" s="126">
        <f>IF(List1!$J141=$D$45,1*BZ141,0)</f>
        <v>0</v>
      </c>
      <c r="CG141" s="143">
        <f>IF(List1!$J141=$D$46,1*BZ141,0)</f>
        <v>0</v>
      </c>
      <c r="CH141" s="143">
        <f>IF(List1!$J141=$D$47,1*BZ141,0)</f>
        <v>0</v>
      </c>
      <c r="CJ141" s="125">
        <f>IF(AH141&gt;0,1*List1!$G141,0)</f>
        <v>0</v>
      </c>
      <c r="CK141" s="115">
        <f>IF(AI141&gt;0,1*List1!$G141,0)</f>
        <v>0</v>
      </c>
      <c r="CL141" s="115">
        <f>IF(AJ141&gt;0,1*List1!$G141,0)</f>
        <v>0</v>
      </c>
      <c r="CM141" s="120">
        <f>IF(AK141&gt;0,1*List1!$G141,0)</f>
        <v>0</v>
      </c>
      <c r="CN141" s="24">
        <f>IF(AU141&gt;0,1*List1!$G141,0)</f>
        <v>0</v>
      </c>
      <c r="CO141" s="24">
        <f>IF(AV141&gt;0,1*List1!$G141,0)</f>
        <v>0</v>
      </c>
      <c r="CP141" s="24">
        <f>IF(AW141&gt;0,1*List1!$G141,0)</f>
        <v>0</v>
      </c>
      <c r="CQ141" s="24">
        <f>IF(AX141&gt;0,1*List1!$G141,0)</f>
        <v>0</v>
      </c>
      <c r="CR141" s="125">
        <f>IF(BH141&gt;0,1*List1!$G141,0)</f>
        <v>0</v>
      </c>
      <c r="CS141" s="115">
        <f>IF(BI141&gt;0,1*List1!$G141,0)</f>
        <v>0</v>
      </c>
      <c r="CT141" s="115">
        <f>IF(BJ141&gt;0,1*List1!$G141,0)</f>
        <v>0</v>
      </c>
      <c r="CU141" s="120">
        <f>IF(BK141&gt;0,1*List1!$G141,0)</f>
        <v>0</v>
      </c>
      <c r="CV141" s="24">
        <f>IF(BU141&gt;0,1*List1!$G141,0)</f>
        <v>0</v>
      </c>
      <c r="CW141" s="24">
        <f>IF(BV141&gt;0,1*List1!$G141,0)</f>
        <v>0</v>
      </c>
      <c r="CX141" s="24">
        <f>IF(BW141&gt;0,1*List1!$G141,0)</f>
        <v>0</v>
      </c>
      <c r="CY141" s="149">
        <f>IF(BX141&gt;0,1*List1!$G141,0)</f>
        <v>0</v>
      </c>
      <c r="CZ141" s="24"/>
    </row>
    <row r="142" spans="2:104" ht="19.5" customHeight="1" thickBot="1">
      <c r="B142" s="150">
        <v>87</v>
      </c>
      <c r="C142" s="226">
        <f t="shared" si="5"/>
        <v>0</v>
      </c>
      <c r="D142" s="179"/>
      <c r="E142" s="256"/>
      <c r="F142" s="256"/>
      <c r="G142" s="180"/>
      <c r="H142" s="215"/>
      <c r="I142" s="178"/>
      <c r="J142" s="176"/>
      <c r="K142" s="177"/>
      <c r="L142" s="177"/>
      <c r="M142" s="177"/>
      <c r="N142" s="177"/>
      <c r="O142" s="428">
        <v>0</v>
      </c>
      <c r="P142" s="466"/>
      <c r="Q142" s="467"/>
      <c r="R142" s="467"/>
      <c r="S142" s="467"/>
      <c r="T142" s="467"/>
      <c r="U142" s="467"/>
      <c r="V142" s="468"/>
      <c r="W142" s="13"/>
      <c r="X142" s="148"/>
      <c r="Y142" s="135">
        <f>IF(List1!$K142="A",(1*List1!$E142+80)*List1!$G142,0)</f>
        <v>0</v>
      </c>
      <c r="Z142" s="135">
        <f>IF(List1!$K142="B",(1*List1!$E142+80)*List1!$G142,0)</f>
        <v>0</v>
      </c>
      <c r="AA142" s="135">
        <f>IF(List1!$K142="C",(1*List1!$E142+80)*List1!$G142,0)</f>
        <v>0</v>
      </c>
      <c r="AB142" s="135">
        <f>IF(List1!$K142="D",(1*List1!$E142+80)*List1!$G142,0)</f>
        <v>0</v>
      </c>
      <c r="AC142" s="135">
        <f>IF(List1!$K142="E",(1*List1!$E142+70)*List1!$G142,0)</f>
        <v>0</v>
      </c>
      <c r="AD142" s="135">
        <f>IF(List1!$K142="G",(1*List1!$E142+80)*List1!$G142,0)</f>
        <v>0</v>
      </c>
      <c r="AE142" s="135">
        <f>IF(List1!$K142="J",(1*List1!$E142+80)*List1!$G142,0)</f>
        <v>0</v>
      </c>
      <c r="AF142" s="135">
        <f>IF(List1!$K142="K",(1*List1!$E142+80)*List1!$G142,0)</f>
        <v>0</v>
      </c>
      <c r="AG142" s="135">
        <f>IF(List1!$K142="L",(1*List1!$E142+80)*List1!$G142,0)</f>
        <v>0</v>
      </c>
      <c r="AH142" s="136">
        <f>IF(List1!$K142="FL",(1*List1!$E142)*List1!$G142,0)</f>
        <v>0</v>
      </c>
      <c r="AI142" s="136">
        <f>IF(List1!$K142="FP",List1!$E142*List1!$G142,0)</f>
        <v>0</v>
      </c>
      <c r="AJ142" s="136">
        <f>IF(List1!$K142="DR",List1!$E142*List1!$G142,0)</f>
        <v>0</v>
      </c>
      <c r="AK142" s="136">
        <f>IF(List1!$K142="F",List1!$E142*List1!$G142,0)</f>
        <v>0</v>
      </c>
      <c r="AL142" s="137">
        <f>IF(List1!$L142="A",(1*List1!$E142+80)*List1!$G142,0)</f>
        <v>0</v>
      </c>
      <c r="AM142" s="137">
        <f>IF(List1!$L142="B",(1*List1!$E142+80)*List1!$G142,0)</f>
        <v>0</v>
      </c>
      <c r="AN142" s="137">
        <f>IF(List1!$L142="C",(1*List1!$E142+80)*List1!$G142,0)</f>
        <v>0</v>
      </c>
      <c r="AO142" s="137">
        <f>IF(List1!$L142="D",(1*List1!$E142+80)*List1!$G142,0)</f>
        <v>0</v>
      </c>
      <c r="AP142" s="137">
        <f>IF(List1!$L142="E",(1*List1!$E142+80)*List1!$G142,0)</f>
        <v>0</v>
      </c>
      <c r="AQ142" s="137">
        <f>IF(List1!$L142="G",(1*List1!$E142+80)*List1!$G142,0)</f>
        <v>0</v>
      </c>
      <c r="AR142" s="137">
        <f>IF(List1!$L142="J",(1*List1!$E142+80)*List1!$G142,0)</f>
        <v>0</v>
      </c>
      <c r="AS142" s="137">
        <f>IF(List1!$L142="K",(1*List1!$E142+80)*List1!$G142,0)</f>
        <v>0</v>
      </c>
      <c r="AT142" s="137">
        <f>IF(List1!$L142="L",(1*List1!$E142+80)*List1!$G142,0)</f>
        <v>0</v>
      </c>
      <c r="AU142" s="138">
        <f>IF(List1!$L142="FL",(1*List1!$E142)*List1!$G142,0)</f>
        <v>0</v>
      </c>
      <c r="AV142" s="138">
        <f>IF(List1!$L142="FP",List1!$E142*List1!$G142,0)</f>
        <v>0</v>
      </c>
      <c r="AW142" s="138">
        <f>IF(List1!$L142="DR",List1!$E142*List1!$G142,0)</f>
        <v>0</v>
      </c>
      <c r="AX142" s="138">
        <f>IF(List1!$L142="F",List1!$E142*List1!$G142,0)</f>
        <v>0</v>
      </c>
      <c r="AY142" s="135">
        <f>IF(List1!$M142="A",(1*List1!$F142+80)*List1!$G142,0)</f>
        <v>0</v>
      </c>
      <c r="AZ142" s="135">
        <f>IF(List1!$M142="B",(1*List1!$F142+80)*List1!$G142,0)</f>
        <v>0</v>
      </c>
      <c r="BA142" s="135">
        <f>IF(List1!$M142="C",(1*List1!$F142+80)*List1!$G142,0)</f>
        <v>0</v>
      </c>
      <c r="BB142" s="135">
        <f>IF(List1!$M142="D",(1*List1!$F142+80)*List1!$G142,0)</f>
        <v>0</v>
      </c>
      <c r="BC142" s="135">
        <f>IF(List1!$M142="E",(1*List1!$F142+80)*List1!$G142,0)</f>
        <v>0</v>
      </c>
      <c r="BD142" s="135">
        <f>IF(List1!$M142="G",(1*List1!$F142+80)*List1!$G142,0)</f>
        <v>0</v>
      </c>
      <c r="BE142" s="135">
        <f>IF(List1!$M142="J",(1*List1!$F142+80)*List1!$G142,0)</f>
        <v>0</v>
      </c>
      <c r="BF142" s="135">
        <f>IF(List1!$M142="K",(1*List1!$F142+80)*List1!$G142,0)</f>
        <v>0</v>
      </c>
      <c r="BG142" s="135">
        <f>IF(List1!$M142="L",(1*List1!$F142+80)*List1!$G142,0)</f>
        <v>0</v>
      </c>
      <c r="BH142" s="136">
        <f>IF(List1!$M142="FL",(1*List1!$F142)*List1!$G142,0)</f>
        <v>0</v>
      </c>
      <c r="BI142" s="136">
        <f>IF(List1!$M142="FP",List1!$F142*List1!$G142,0)</f>
        <v>0</v>
      </c>
      <c r="BJ142" s="136">
        <f>IF(List1!$M142="DR",List1!$F142*List1!$G142,0)</f>
        <v>0</v>
      </c>
      <c r="BK142" s="136">
        <f>IF(List1!$M142="F",List1!$F142*List1!$G142,0)</f>
        <v>0</v>
      </c>
      <c r="BL142" s="139">
        <f>IF(List1!$N142="A",(1*List1!$F142+80)*List1!$G142,0)</f>
        <v>0</v>
      </c>
      <c r="BM142" s="139">
        <f>IF(List1!$N142="B",(1*List1!$F142+80)*List1!$G142,0)</f>
        <v>0</v>
      </c>
      <c r="BN142" s="139">
        <f>IF(List1!$N142="C",(1*List1!$F142+80)*List1!$G142,0)</f>
        <v>0</v>
      </c>
      <c r="BO142" s="139">
        <f>IF(List1!$N142="D",(1*List1!$F142+80)*List1!$G142,0)</f>
        <v>0</v>
      </c>
      <c r="BP142" s="139">
        <f>IF(List1!$N142="E",(1*List1!$F142+80)*List1!$G142,0)</f>
        <v>0</v>
      </c>
      <c r="BQ142" s="139">
        <f>IF(List1!$N142="G",(1*List1!$F142+80)*List1!$G142,0)</f>
        <v>0</v>
      </c>
      <c r="BR142" s="139">
        <f>IF(List1!$N142="J",(1*List1!$F142+80)*List1!$G142,0)</f>
        <v>0</v>
      </c>
      <c r="BS142" s="139">
        <f>IF(List1!$N142="K",(1*List1!$F142+80)*List1!$G142,0)</f>
        <v>0</v>
      </c>
      <c r="BT142" s="139">
        <f>IF(List1!$N142="L",(1*List1!$F142+80)*List1!$G142,0)</f>
        <v>0</v>
      </c>
      <c r="BU142" s="140">
        <f>IF(List1!$N142="FL",(1*List1!$F142)*List1!$G142,0)</f>
        <v>0</v>
      </c>
      <c r="BV142" s="123">
        <f>IF(List1!$N142="FP",List1!$F142*List1!$G142,0)</f>
        <v>0</v>
      </c>
      <c r="BW142" s="141">
        <f>IF(List1!$N142="DR",List1!$F142*List1!$G142,0)</f>
        <v>0</v>
      </c>
      <c r="BX142" s="122">
        <f>IF(List1!$N142="F",List1!$F142*List1!$G142,0)</f>
        <v>0</v>
      </c>
      <c r="BZ142" s="142">
        <f>((List1!$E142*List1!$F142)*List1!$G142)/1000000</f>
        <v>0</v>
      </c>
      <c r="CA142" s="143">
        <f>IF(List1!$J142=$D$40,1*BZ142,0)</f>
        <v>0</v>
      </c>
      <c r="CB142" s="143">
        <f>IF(List1!$J142=$D$41,1*BZ142,0)</f>
        <v>0</v>
      </c>
      <c r="CC142" s="143">
        <f>IF(List1!$J142=$D$42,1*BZ142,0)</f>
        <v>0</v>
      </c>
      <c r="CD142" s="143">
        <f>IF(List1!$J142=$D$43,1*BZ142,0)</f>
        <v>0</v>
      </c>
      <c r="CE142" s="143">
        <f>IF(List1!$J142=$D$44,1*BZ142,0)</f>
        <v>0</v>
      </c>
      <c r="CF142" s="126">
        <f>IF(List1!$J142=$D$45,1*BZ142,0)</f>
        <v>0</v>
      </c>
      <c r="CG142" s="143">
        <f>IF(List1!$J142=$D$46,1*BZ142,0)</f>
        <v>0</v>
      </c>
      <c r="CH142" s="143">
        <f>IF(List1!$J142=$D$47,1*BZ142,0)</f>
        <v>0</v>
      </c>
      <c r="CJ142" s="125">
        <f>IF(AH142&gt;0,1*List1!$G142,0)</f>
        <v>0</v>
      </c>
      <c r="CK142" s="115">
        <f>IF(AI142&gt;0,1*List1!$G142,0)</f>
        <v>0</v>
      </c>
      <c r="CL142" s="115">
        <f>IF(AJ142&gt;0,1*List1!$G142,0)</f>
        <v>0</v>
      </c>
      <c r="CM142" s="120">
        <f>IF(AK142&gt;0,1*List1!$G142,0)</f>
        <v>0</v>
      </c>
      <c r="CN142" s="24">
        <f>IF(AU142&gt;0,1*List1!$G142,0)</f>
        <v>0</v>
      </c>
      <c r="CO142" s="24">
        <f>IF(AV142&gt;0,1*List1!$G142,0)</f>
        <v>0</v>
      </c>
      <c r="CP142" s="24">
        <f>IF(AW142&gt;0,1*List1!$G142,0)</f>
        <v>0</v>
      </c>
      <c r="CQ142" s="24">
        <f>IF(AX142&gt;0,1*List1!$G142,0)</f>
        <v>0</v>
      </c>
      <c r="CR142" s="125">
        <f>IF(BH142&gt;0,1*List1!$G142,0)</f>
        <v>0</v>
      </c>
      <c r="CS142" s="115">
        <f>IF(BI142&gt;0,1*List1!$G142,0)</f>
        <v>0</v>
      </c>
      <c r="CT142" s="115">
        <f>IF(BJ142&gt;0,1*List1!$G142,0)</f>
        <v>0</v>
      </c>
      <c r="CU142" s="120">
        <f>IF(BK142&gt;0,1*List1!$G142,0)</f>
        <v>0</v>
      </c>
      <c r="CV142" s="24">
        <f>IF(BU142&gt;0,1*List1!$G142,0)</f>
        <v>0</v>
      </c>
      <c r="CW142" s="24">
        <f>IF(BV142&gt;0,1*List1!$G142,0)</f>
        <v>0</v>
      </c>
      <c r="CX142" s="24">
        <f>IF(BW142&gt;0,1*List1!$G142,0)</f>
        <v>0</v>
      </c>
      <c r="CY142" s="149">
        <f>IF(BX142&gt;0,1*List1!$G142,0)</f>
        <v>0</v>
      </c>
      <c r="CZ142" s="24"/>
    </row>
    <row r="143" spans="2:104" ht="19.5" customHeight="1" thickBot="1">
      <c r="B143" s="146">
        <v>88</v>
      </c>
      <c r="C143" s="226">
        <f t="shared" si="5"/>
        <v>0</v>
      </c>
      <c r="D143" s="179"/>
      <c r="E143" s="255"/>
      <c r="F143" s="255"/>
      <c r="G143" s="175"/>
      <c r="H143" s="181"/>
      <c r="I143" s="178"/>
      <c r="J143" s="182"/>
      <c r="K143" s="177"/>
      <c r="L143" s="177"/>
      <c r="M143" s="177"/>
      <c r="N143" s="177"/>
      <c r="O143" s="428">
        <v>0</v>
      </c>
      <c r="P143" s="466"/>
      <c r="Q143" s="467"/>
      <c r="R143" s="467"/>
      <c r="S143" s="467"/>
      <c r="T143" s="467"/>
      <c r="U143" s="467"/>
      <c r="V143" s="468"/>
      <c r="W143" s="13"/>
      <c r="X143" s="148"/>
      <c r="Y143" s="135">
        <f>IF(List1!$K143="A",(1*List1!$E143+80)*List1!$G143,0)</f>
        <v>0</v>
      </c>
      <c r="Z143" s="135">
        <f>IF(List1!$K143="B",(1*List1!$E143+80)*List1!$G143,0)</f>
        <v>0</v>
      </c>
      <c r="AA143" s="135">
        <f>IF(List1!$K143="C",(1*List1!$E143+80)*List1!$G143,0)</f>
        <v>0</v>
      </c>
      <c r="AB143" s="135">
        <f>IF(List1!$K143="D",(1*List1!$E143+80)*List1!$G143,0)</f>
        <v>0</v>
      </c>
      <c r="AC143" s="135">
        <f>IF(List1!$K143="E",(1*List1!$E143+70)*List1!$G143,0)</f>
        <v>0</v>
      </c>
      <c r="AD143" s="135">
        <f>IF(List1!$K143="G",(1*List1!$E143+80)*List1!$G143,0)</f>
        <v>0</v>
      </c>
      <c r="AE143" s="135">
        <f>IF(List1!$K143="J",(1*List1!$E143+80)*List1!$G143,0)</f>
        <v>0</v>
      </c>
      <c r="AF143" s="135">
        <f>IF(List1!$K143="K",(1*List1!$E143+80)*List1!$G143,0)</f>
        <v>0</v>
      </c>
      <c r="AG143" s="135">
        <f>IF(List1!$K143="L",(1*List1!$E143+80)*List1!$G143,0)</f>
        <v>0</v>
      </c>
      <c r="AH143" s="136">
        <f>IF(List1!$K143="FL",(1*List1!$E143)*List1!$G143,0)</f>
        <v>0</v>
      </c>
      <c r="AI143" s="136">
        <f>IF(List1!$K143="FP",List1!$E143*List1!$G143,0)</f>
        <v>0</v>
      </c>
      <c r="AJ143" s="136">
        <f>IF(List1!$K143="DR",List1!$E143*List1!$G143,0)</f>
        <v>0</v>
      </c>
      <c r="AK143" s="136">
        <f>IF(List1!$K143="F",List1!$E143*List1!$G143,0)</f>
        <v>0</v>
      </c>
      <c r="AL143" s="137">
        <f>IF(List1!$L143="A",(1*List1!$E143+80)*List1!$G143,0)</f>
        <v>0</v>
      </c>
      <c r="AM143" s="137">
        <f>IF(List1!$L143="B",(1*List1!$E143+80)*List1!$G143,0)</f>
        <v>0</v>
      </c>
      <c r="AN143" s="137">
        <f>IF(List1!$L143="C",(1*List1!$E143+80)*List1!$G143,0)</f>
        <v>0</v>
      </c>
      <c r="AO143" s="137">
        <f>IF(List1!$L143="D",(1*List1!$E143+80)*List1!$G143,0)</f>
        <v>0</v>
      </c>
      <c r="AP143" s="137">
        <f>IF(List1!$L143="E",(1*List1!$E143+80)*List1!$G143,0)</f>
        <v>0</v>
      </c>
      <c r="AQ143" s="137">
        <f>IF(List1!$L143="G",(1*List1!$E143+80)*List1!$G143,0)</f>
        <v>0</v>
      </c>
      <c r="AR143" s="137">
        <f>IF(List1!$L143="J",(1*List1!$E143+80)*List1!$G143,0)</f>
        <v>0</v>
      </c>
      <c r="AS143" s="137">
        <f>IF(List1!$L143="K",(1*List1!$E143+80)*List1!$G143,0)</f>
        <v>0</v>
      </c>
      <c r="AT143" s="137">
        <f>IF(List1!$L143="L",(1*List1!$E143+80)*List1!$G143,0)</f>
        <v>0</v>
      </c>
      <c r="AU143" s="138">
        <f>IF(List1!$L143="FL",(1*List1!$E143)*List1!$G143,0)</f>
        <v>0</v>
      </c>
      <c r="AV143" s="138">
        <f>IF(List1!$L143="FP",List1!$E143*List1!$G143,0)</f>
        <v>0</v>
      </c>
      <c r="AW143" s="138">
        <f>IF(List1!$L143="DR",List1!$E143*List1!$G143,0)</f>
        <v>0</v>
      </c>
      <c r="AX143" s="138">
        <f>IF(List1!$L143="F",List1!$E143*List1!$G143,0)</f>
        <v>0</v>
      </c>
      <c r="AY143" s="135">
        <f>IF(List1!$M143="A",(1*List1!$F143+80)*List1!$G143,0)</f>
        <v>0</v>
      </c>
      <c r="AZ143" s="135">
        <f>IF(List1!$M143="B",(1*List1!$F143+80)*List1!$G143,0)</f>
        <v>0</v>
      </c>
      <c r="BA143" s="135">
        <f>IF(List1!$M143="C",(1*List1!$F143+80)*List1!$G143,0)</f>
        <v>0</v>
      </c>
      <c r="BB143" s="135">
        <f>IF(List1!$M143="D",(1*List1!$F143+80)*List1!$G143,0)</f>
        <v>0</v>
      </c>
      <c r="BC143" s="135">
        <f>IF(List1!$M143="E",(1*List1!$F143+80)*List1!$G143,0)</f>
        <v>0</v>
      </c>
      <c r="BD143" s="135">
        <f>IF(List1!$M143="G",(1*List1!$F143+80)*List1!$G143,0)</f>
        <v>0</v>
      </c>
      <c r="BE143" s="135">
        <f>IF(List1!$M143="J",(1*List1!$F143+80)*List1!$G143,0)</f>
        <v>0</v>
      </c>
      <c r="BF143" s="135">
        <f>IF(List1!$M143="K",(1*List1!$F143+80)*List1!$G143,0)</f>
        <v>0</v>
      </c>
      <c r="BG143" s="135">
        <f>IF(List1!$M143="L",(1*List1!$F143+80)*List1!$G143,0)</f>
        <v>0</v>
      </c>
      <c r="BH143" s="136">
        <f>IF(List1!$M143="FL",(1*List1!$F143)*List1!$G143,0)</f>
        <v>0</v>
      </c>
      <c r="BI143" s="136">
        <f>IF(List1!$M143="FP",List1!$F143*List1!$G143,0)</f>
        <v>0</v>
      </c>
      <c r="BJ143" s="136">
        <f>IF(List1!$M143="DR",List1!$F143*List1!$G143,0)</f>
        <v>0</v>
      </c>
      <c r="BK143" s="136">
        <f>IF(List1!$M143="F",List1!$F143*List1!$G143,0)</f>
        <v>0</v>
      </c>
      <c r="BL143" s="139">
        <f>IF(List1!$N143="A",(1*List1!$F143+80)*List1!$G143,0)</f>
        <v>0</v>
      </c>
      <c r="BM143" s="139">
        <f>IF(List1!$N143="B",(1*List1!$F143+80)*List1!$G143,0)</f>
        <v>0</v>
      </c>
      <c r="BN143" s="139">
        <f>IF(List1!$N143="C",(1*List1!$F143+80)*List1!$G143,0)</f>
        <v>0</v>
      </c>
      <c r="BO143" s="139">
        <f>IF(List1!$N143="D",(1*List1!$F143+80)*List1!$G143,0)</f>
        <v>0</v>
      </c>
      <c r="BP143" s="139">
        <f>IF(List1!$N143="E",(1*List1!$F143+80)*List1!$G143,0)</f>
        <v>0</v>
      </c>
      <c r="BQ143" s="139">
        <f>IF(List1!$N143="G",(1*List1!$F143+80)*List1!$G143,0)</f>
        <v>0</v>
      </c>
      <c r="BR143" s="139">
        <f>IF(List1!$N143="J",(1*List1!$F143+80)*List1!$G143,0)</f>
        <v>0</v>
      </c>
      <c r="BS143" s="139">
        <f>IF(List1!$N143="K",(1*List1!$F143+80)*List1!$G143,0)</f>
        <v>0</v>
      </c>
      <c r="BT143" s="139">
        <f>IF(List1!$N143="L",(1*List1!$F143+80)*List1!$G143,0)</f>
        <v>0</v>
      </c>
      <c r="BU143" s="140">
        <f>IF(List1!$N143="FL",(1*List1!$F143)*List1!$G143,0)</f>
        <v>0</v>
      </c>
      <c r="BV143" s="123">
        <f>IF(List1!$N143="FP",List1!$F143*List1!$G143,0)</f>
        <v>0</v>
      </c>
      <c r="BW143" s="141">
        <f>IF(List1!$N143="DR",List1!$F143*List1!$G143,0)</f>
        <v>0</v>
      </c>
      <c r="BX143" s="122">
        <f>IF(List1!$N143="F",List1!$F143*List1!$G143,0)</f>
        <v>0</v>
      </c>
      <c r="BZ143" s="142">
        <f>((List1!$E143*List1!$F143)*List1!$G143)/1000000</f>
        <v>0</v>
      </c>
      <c r="CA143" s="143">
        <f>IF(List1!$J143=$D$40,1*BZ143,0)</f>
        <v>0</v>
      </c>
      <c r="CB143" s="143">
        <f>IF(List1!$J143=$D$41,1*BZ143,0)</f>
        <v>0</v>
      </c>
      <c r="CC143" s="143">
        <f>IF(List1!$J143=$D$42,1*BZ143,0)</f>
        <v>0</v>
      </c>
      <c r="CD143" s="143">
        <f>IF(List1!$J143=$D$43,1*BZ143,0)</f>
        <v>0</v>
      </c>
      <c r="CE143" s="143">
        <f>IF(List1!$J143=$D$44,1*BZ143,0)</f>
        <v>0</v>
      </c>
      <c r="CF143" s="126">
        <f>IF(List1!$J143=$D$45,1*BZ143,0)</f>
        <v>0</v>
      </c>
      <c r="CG143" s="143">
        <f>IF(List1!$J143=$D$46,1*BZ143,0)</f>
        <v>0</v>
      </c>
      <c r="CH143" s="143">
        <f>IF(List1!$J143=$D$47,1*BZ143,0)</f>
        <v>0</v>
      </c>
      <c r="CJ143" s="125">
        <f>IF(AH143&gt;0,1*List1!$G143,0)</f>
        <v>0</v>
      </c>
      <c r="CK143" s="115">
        <f>IF(AI143&gt;0,1*List1!$G143,0)</f>
        <v>0</v>
      </c>
      <c r="CL143" s="115">
        <f>IF(AJ143&gt;0,1*List1!$G143,0)</f>
        <v>0</v>
      </c>
      <c r="CM143" s="120">
        <f>IF(AK143&gt;0,1*List1!$G143,0)</f>
        <v>0</v>
      </c>
      <c r="CN143" s="24">
        <f>IF(AU143&gt;0,1*List1!$G143,0)</f>
        <v>0</v>
      </c>
      <c r="CO143" s="24">
        <f>IF(AV143&gt;0,1*List1!$G143,0)</f>
        <v>0</v>
      </c>
      <c r="CP143" s="24">
        <f>IF(AW143&gt;0,1*List1!$G143,0)</f>
        <v>0</v>
      </c>
      <c r="CQ143" s="24">
        <f>IF(AX143&gt;0,1*List1!$G143,0)</f>
        <v>0</v>
      </c>
      <c r="CR143" s="125">
        <f>IF(BH143&gt;0,1*List1!$G143,0)</f>
        <v>0</v>
      </c>
      <c r="CS143" s="115">
        <f>IF(BI143&gt;0,1*List1!$G143,0)</f>
        <v>0</v>
      </c>
      <c r="CT143" s="115">
        <f>IF(BJ143&gt;0,1*List1!$G143,0)</f>
        <v>0</v>
      </c>
      <c r="CU143" s="120">
        <f>IF(BK143&gt;0,1*List1!$G143,0)</f>
        <v>0</v>
      </c>
      <c r="CV143" s="24">
        <f>IF(BU143&gt;0,1*List1!$G143,0)</f>
        <v>0</v>
      </c>
      <c r="CW143" s="24">
        <f>IF(BV143&gt;0,1*List1!$G143,0)</f>
        <v>0</v>
      </c>
      <c r="CX143" s="24">
        <f>IF(BW143&gt;0,1*List1!$G143,0)</f>
        <v>0</v>
      </c>
      <c r="CY143" s="149">
        <f>IF(BX143&gt;0,1*List1!$G143,0)</f>
        <v>0</v>
      </c>
      <c r="CZ143" s="24"/>
    </row>
    <row r="144" spans="2:104" ht="19.5" customHeight="1" thickBot="1">
      <c r="B144" s="150">
        <v>89</v>
      </c>
      <c r="C144" s="226">
        <f t="shared" si="5"/>
        <v>0</v>
      </c>
      <c r="D144" s="179"/>
      <c r="E144" s="256"/>
      <c r="F144" s="256"/>
      <c r="G144" s="180"/>
      <c r="H144" s="181"/>
      <c r="I144" s="178"/>
      <c r="J144" s="182"/>
      <c r="K144" s="177"/>
      <c r="L144" s="177"/>
      <c r="M144" s="177"/>
      <c r="N144" s="177"/>
      <c r="O144" s="428">
        <v>0</v>
      </c>
      <c r="P144" s="466"/>
      <c r="Q144" s="467"/>
      <c r="R144" s="467"/>
      <c r="S144" s="467"/>
      <c r="T144" s="467"/>
      <c r="U144" s="467"/>
      <c r="V144" s="468"/>
      <c r="W144" s="13"/>
      <c r="X144" s="148"/>
      <c r="Y144" s="135">
        <f>IF(List1!$K144="A",(1*List1!$E144+80)*List1!$G144,0)</f>
        <v>0</v>
      </c>
      <c r="Z144" s="135">
        <f>IF(List1!$K144="B",(1*List1!$E144+80)*List1!$G144,0)</f>
        <v>0</v>
      </c>
      <c r="AA144" s="135">
        <f>IF(List1!$K144="C",(1*List1!$E144+80)*List1!$G144,0)</f>
        <v>0</v>
      </c>
      <c r="AB144" s="135">
        <f>IF(List1!$K144="D",(1*List1!$E144+80)*List1!$G144,0)</f>
        <v>0</v>
      </c>
      <c r="AC144" s="135">
        <f>IF(List1!$K144="E",(1*List1!$E144+70)*List1!$G144,0)</f>
        <v>0</v>
      </c>
      <c r="AD144" s="135">
        <f>IF(List1!$K144="G",(1*List1!$E144+80)*List1!$G144,0)</f>
        <v>0</v>
      </c>
      <c r="AE144" s="135">
        <f>IF(List1!$K144="J",(1*List1!$E144+80)*List1!$G144,0)</f>
        <v>0</v>
      </c>
      <c r="AF144" s="135">
        <f>IF(List1!$K144="K",(1*List1!$E144+80)*List1!$G144,0)</f>
        <v>0</v>
      </c>
      <c r="AG144" s="135">
        <f>IF(List1!$K144="L",(1*List1!$E144+80)*List1!$G144,0)</f>
        <v>0</v>
      </c>
      <c r="AH144" s="136">
        <f>IF(List1!$K144="FL",(1*List1!$E144)*List1!$G144,0)</f>
        <v>0</v>
      </c>
      <c r="AI144" s="136">
        <f>IF(List1!$K144="FP",List1!$E144*List1!$G144,0)</f>
        <v>0</v>
      </c>
      <c r="AJ144" s="136">
        <f>IF(List1!$K144="DR",List1!$E144*List1!$G144,0)</f>
        <v>0</v>
      </c>
      <c r="AK144" s="136">
        <f>IF(List1!$K144="F",List1!$E144*List1!$G144,0)</f>
        <v>0</v>
      </c>
      <c r="AL144" s="137">
        <f>IF(List1!$L144="A",(1*List1!$E144+80)*List1!$G144,0)</f>
        <v>0</v>
      </c>
      <c r="AM144" s="137">
        <f>IF(List1!$L144="B",(1*List1!$E144+80)*List1!$G144,0)</f>
        <v>0</v>
      </c>
      <c r="AN144" s="137">
        <f>IF(List1!$L144="C",(1*List1!$E144+80)*List1!$G144,0)</f>
        <v>0</v>
      </c>
      <c r="AO144" s="137">
        <f>IF(List1!$L144="D",(1*List1!$E144+80)*List1!$G144,0)</f>
        <v>0</v>
      </c>
      <c r="AP144" s="137">
        <f>IF(List1!$L144="E",(1*List1!$E144+80)*List1!$G144,0)</f>
        <v>0</v>
      </c>
      <c r="AQ144" s="137">
        <f>IF(List1!$L144="G",(1*List1!$E144+80)*List1!$G144,0)</f>
        <v>0</v>
      </c>
      <c r="AR144" s="137">
        <f>IF(List1!$L144="J",(1*List1!$E144+80)*List1!$G144,0)</f>
        <v>0</v>
      </c>
      <c r="AS144" s="137">
        <f>IF(List1!$L144="K",(1*List1!$E144+80)*List1!$G144,0)</f>
        <v>0</v>
      </c>
      <c r="AT144" s="137">
        <f>IF(List1!$L144="L",(1*List1!$E144+80)*List1!$G144,0)</f>
        <v>0</v>
      </c>
      <c r="AU144" s="138">
        <f>IF(List1!$L144="FL",(1*List1!$E144)*List1!$G144,0)</f>
        <v>0</v>
      </c>
      <c r="AV144" s="138">
        <f>IF(List1!$L144="FP",List1!$E144*List1!$G144,0)</f>
        <v>0</v>
      </c>
      <c r="AW144" s="138">
        <f>IF(List1!$L144="DR",List1!$E144*List1!$G144,0)</f>
        <v>0</v>
      </c>
      <c r="AX144" s="138">
        <f>IF(List1!$L144="F",List1!$E144*List1!$G144,0)</f>
        <v>0</v>
      </c>
      <c r="AY144" s="135">
        <f>IF(List1!$M144="A",(1*List1!$F144+80)*List1!$G144,0)</f>
        <v>0</v>
      </c>
      <c r="AZ144" s="135">
        <f>IF(List1!$M144="B",(1*List1!$F144+80)*List1!$G144,0)</f>
        <v>0</v>
      </c>
      <c r="BA144" s="135">
        <f>IF(List1!$M144="C",(1*List1!$F144+80)*List1!$G144,0)</f>
        <v>0</v>
      </c>
      <c r="BB144" s="135">
        <f>IF(List1!$M144="D",(1*List1!$F144+80)*List1!$G144,0)</f>
        <v>0</v>
      </c>
      <c r="BC144" s="135">
        <f>IF(List1!$M144="E",(1*List1!$F144+80)*List1!$G144,0)</f>
        <v>0</v>
      </c>
      <c r="BD144" s="135">
        <f>IF(List1!$M144="G",(1*List1!$F144+80)*List1!$G144,0)</f>
        <v>0</v>
      </c>
      <c r="BE144" s="135">
        <f>IF(List1!$M144="J",(1*List1!$F144+80)*List1!$G144,0)</f>
        <v>0</v>
      </c>
      <c r="BF144" s="135">
        <f>IF(List1!$M144="K",(1*List1!$F144+80)*List1!$G144,0)</f>
        <v>0</v>
      </c>
      <c r="BG144" s="135">
        <f>IF(List1!$M144="L",(1*List1!$F144+80)*List1!$G144,0)</f>
        <v>0</v>
      </c>
      <c r="BH144" s="136">
        <f>IF(List1!$M144="FL",(1*List1!$F144)*List1!$G144,0)</f>
        <v>0</v>
      </c>
      <c r="BI144" s="136">
        <f>IF(List1!$M144="FP",List1!$F144*List1!$G144,0)</f>
        <v>0</v>
      </c>
      <c r="BJ144" s="136">
        <f>IF(List1!$M144="DR",List1!$F144*List1!$G144,0)</f>
        <v>0</v>
      </c>
      <c r="BK144" s="136">
        <f>IF(List1!$M144="F",List1!$F144*List1!$G144,0)</f>
        <v>0</v>
      </c>
      <c r="BL144" s="139">
        <f>IF(List1!$N144="A",(1*List1!$F144+80)*List1!$G144,0)</f>
        <v>0</v>
      </c>
      <c r="BM144" s="139">
        <f>IF(List1!$N144="B",(1*List1!$F144+80)*List1!$G144,0)</f>
        <v>0</v>
      </c>
      <c r="BN144" s="139">
        <f>IF(List1!$N144="C",(1*List1!$F144+80)*List1!$G144,0)</f>
        <v>0</v>
      </c>
      <c r="BO144" s="139">
        <f>IF(List1!$N144="D",(1*List1!$F144+80)*List1!$G144,0)</f>
        <v>0</v>
      </c>
      <c r="BP144" s="139">
        <f>IF(List1!$N144="E",(1*List1!$F144+80)*List1!$G144,0)</f>
        <v>0</v>
      </c>
      <c r="BQ144" s="139">
        <f>IF(List1!$N144="G",(1*List1!$F144+80)*List1!$G144,0)</f>
        <v>0</v>
      </c>
      <c r="BR144" s="139">
        <f>IF(List1!$N144="J",(1*List1!$F144+80)*List1!$G144,0)</f>
        <v>0</v>
      </c>
      <c r="BS144" s="139">
        <f>IF(List1!$N144="K",(1*List1!$F144+80)*List1!$G144,0)</f>
        <v>0</v>
      </c>
      <c r="BT144" s="139">
        <f>IF(List1!$N144="L",(1*List1!$F144+80)*List1!$G144,0)</f>
        <v>0</v>
      </c>
      <c r="BU144" s="140">
        <f>IF(List1!$N144="FL",(1*List1!$F144)*List1!$G144,0)</f>
        <v>0</v>
      </c>
      <c r="BV144" s="123">
        <f>IF(List1!$N144="FP",List1!$F144*List1!$G144,0)</f>
        <v>0</v>
      </c>
      <c r="BW144" s="141">
        <f>IF(List1!$N144="DR",List1!$F144*List1!$G144,0)</f>
        <v>0</v>
      </c>
      <c r="BX144" s="122">
        <f>IF(List1!$N144="F",List1!$F144*List1!$G144,0)</f>
        <v>0</v>
      </c>
      <c r="BZ144" s="142">
        <f>((List1!$E144*List1!$F144)*List1!$G144)/1000000</f>
        <v>0</v>
      </c>
      <c r="CA144" s="143">
        <f>IF(List1!$J144=$D$40,1*BZ144,0)</f>
        <v>0</v>
      </c>
      <c r="CB144" s="143">
        <f>IF(List1!$J144=$D$41,1*BZ144,0)</f>
        <v>0</v>
      </c>
      <c r="CC144" s="143">
        <f>IF(List1!$J144=$D$42,1*BZ144,0)</f>
        <v>0</v>
      </c>
      <c r="CD144" s="143">
        <f>IF(List1!$J144=$D$43,1*BZ144,0)</f>
        <v>0</v>
      </c>
      <c r="CE144" s="143">
        <f>IF(List1!$J144=$D$44,1*BZ144,0)</f>
        <v>0</v>
      </c>
      <c r="CF144" s="126">
        <f>IF(List1!$J144=$D$45,1*BZ144,0)</f>
        <v>0</v>
      </c>
      <c r="CG144" s="143">
        <f>IF(List1!$J144=$D$46,1*BZ144,0)</f>
        <v>0</v>
      </c>
      <c r="CH144" s="143">
        <f>IF(List1!$J144=$D$47,1*BZ144,0)</f>
        <v>0</v>
      </c>
      <c r="CJ144" s="125">
        <f>IF(AH144&gt;0,1*List1!$G144,0)</f>
        <v>0</v>
      </c>
      <c r="CK144" s="115">
        <f>IF(AI144&gt;0,1*List1!$G144,0)</f>
        <v>0</v>
      </c>
      <c r="CL144" s="115">
        <f>IF(AJ144&gt;0,1*List1!$G144,0)</f>
        <v>0</v>
      </c>
      <c r="CM144" s="120">
        <f>IF(AK144&gt;0,1*List1!$G144,0)</f>
        <v>0</v>
      </c>
      <c r="CN144" s="24">
        <f>IF(AU144&gt;0,1*List1!$G144,0)</f>
        <v>0</v>
      </c>
      <c r="CO144" s="24">
        <f>IF(AV144&gt;0,1*List1!$G144,0)</f>
        <v>0</v>
      </c>
      <c r="CP144" s="24">
        <f>IF(AW144&gt;0,1*List1!$G144,0)</f>
        <v>0</v>
      </c>
      <c r="CQ144" s="24">
        <f>IF(AX144&gt;0,1*List1!$G144,0)</f>
        <v>0</v>
      </c>
      <c r="CR144" s="125">
        <f>IF(BH144&gt;0,1*List1!$G144,0)</f>
        <v>0</v>
      </c>
      <c r="CS144" s="115">
        <f>IF(BI144&gt;0,1*List1!$G144,0)</f>
        <v>0</v>
      </c>
      <c r="CT144" s="115">
        <f>IF(BJ144&gt;0,1*List1!$G144,0)</f>
        <v>0</v>
      </c>
      <c r="CU144" s="120">
        <f>IF(BK144&gt;0,1*List1!$G144,0)</f>
        <v>0</v>
      </c>
      <c r="CV144" s="24">
        <f>IF(BU144&gt;0,1*List1!$G144,0)</f>
        <v>0</v>
      </c>
      <c r="CW144" s="24">
        <f>IF(BV144&gt;0,1*List1!$G144,0)</f>
        <v>0</v>
      </c>
      <c r="CX144" s="24">
        <f>IF(BW144&gt;0,1*List1!$G144,0)</f>
        <v>0</v>
      </c>
      <c r="CY144" s="149">
        <f>IF(BX144&gt;0,1*List1!$G144,0)</f>
        <v>0</v>
      </c>
      <c r="CZ144" s="24"/>
    </row>
    <row r="145" spans="2:104" ht="19.5" customHeight="1" thickBot="1">
      <c r="B145" s="150">
        <v>90</v>
      </c>
      <c r="C145" s="226">
        <f t="shared" si="5"/>
        <v>0</v>
      </c>
      <c r="D145" s="179"/>
      <c r="E145" s="255"/>
      <c r="F145" s="255"/>
      <c r="G145" s="175"/>
      <c r="H145" s="181"/>
      <c r="I145" s="178"/>
      <c r="J145" s="182"/>
      <c r="K145" s="177"/>
      <c r="L145" s="177"/>
      <c r="M145" s="177"/>
      <c r="N145" s="177"/>
      <c r="O145" s="428">
        <v>0</v>
      </c>
      <c r="P145" s="466"/>
      <c r="Q145" s="467"/>
      <c r="R145" s="467"/>
      <c r="S145" s="467"/>
      <c r="T145" s="467"/>
      <c r="U145" s="467"/>
      <c r="V145" s="468"/>
      <c r="W145" s="13"/>
      <c r="X145" s="148"/>
      <c r="Y145" s="135">
        <f>IF(List1!$K145="A",(1*List1!$E145+80)*List1!$G145,0)</f>
        <v>0</v>
      </c>
      <c r="Z145" s="135">
        <f>IF(List1!$K145="B",(1*List1!$E145+80)*List1!$G145,0)</f>
        <v>0</v>
      </c>
      <c r="AA145" s="135">
        <f>IF(List1!$K145="C",(1*List1!$E145+80)*List1!$G145,0)</f>
        <v>0</v>
      </c>
      <c r="AB145" s="135">
        <f>IF(List1!$K145="D",(1*List1!$E145+80)*List1!$G145,0)</f>
        <v>0</v>
      </c>
      <c r="AC145" s="135">
        <f>IF(List1!$K145="E",(1*List1!$E145+70)*List1!$G145,0)</f>
        <v>0</v>
      </c>
      <c r="AD145" s="135">
        <f>IF(List1!$K145="G",(1*List1!$E145+80)*List1!$G145,0)</f>
        <v>0</v>
      </c>
      <c r="AE145" s="135">
        <f>IF(List1!$K145="J",(1*List1!$E145+80)*List1!$G145,0)</f>
        <v>0</v>
      </c>
      <c r="AF145" s="135">
        <f>IF(List1!$K145="K",(1*List1!$E145+80)*List1!$G145,0)</f>
        <v>0</v>
      </c>
      <c r="AG145" s="135">
        <f>IF(List1!$K145="L",(1*List1!$E145+80)*List1!$G145,0)</f>
        <v>0</v>
      </c>
      <c r="AH145" s="136">
        <f>IF(List1!$K145="FL",(1*List1!$E145)*List1!$G145,0)</f>
        <v>0</v>
      </c>
      <c r="AI145" s="136">
        <f>IF(List1!$K145="FP",List1!$E145*List1!$G145,0)</f>
        <v>0</v>
      </c>
      <c r="AJ145" s="136">
        <f>IF(List1!$K145="DR",List1!$E145*List1!$G145,0)</f>
        <v>0</v>
      </c>
      <c r="AK145" s="136">
        <f>IF(List1!$K145="F",List1!$E145*List1!$G145,0)</f>
        <v>0</v>
      </c>
      <c r="AL145" s="137">
        <f>IF(List1!$L145="A",(1*List1!$E145+80)*List1!$G145,0)</f>
        <v>0</v>
      </c>
      <c r="AM145" s="137">
        <f>IF(List1!$L145="B",(1*List1!$E145+80)*List1!$G145,0)</f>
        <v>0</v>
      </c>
      <c r="AN145" s="137">
        <f>IF(List1!$L145="C",(1*List1!$E145+80)*List1!$G145,0)</f>
        <v>0</v>
      </c>
      <c r="AO145" s="137">
        <f>IF(List1!$L145="D",(1*List1!$E145+80)*List1!$G145,0)</f>
        <v>0</v>
      </c>
      <c r="AP145" s="137">
        <f>IF(List1!$L145="E",(1*List1!$E145+80)*List1!$G145,0)</f>
        <v>0</v>
      </c>
      <c r="AQ145" s="137">
        <f>IF(List1!$L145="G",(1*List1!$E145+80)*List1!$G145,0)</f>
        <v>0</v>
      </c>
      <c r="AR145" s="137">
        <f>IF(List1!$L145="J",(1*List1!$E145+80)*List1!$G145,0)</f>
        <v>0</v>
      </c>
      <c r="AS145" s="137">
        <f>IF(List1!$L145="K",(1*List1!$E145+80)*List1!$G145,0)</f>
        <v>0</v>
      </c>
      <c r="AT145" s="137">
        <f>IF(List1!$L145="L",(1*List1!$E145+80)*List1!$G145,0)</f>
        <v>0</v>
      </c>
      <c r="AU145" s="138">
        <f>IF(List1!$L145="FL",(1*List1!$E145)*List1!$G145,0)</f>
        <v>0</v>
      </c>
      <c r="AV145" s="138">
        <f>IF(List1!$L145="FP",List1!$E145*List1!$G145,0)</f>
        <v>0</v>
      </c>
      <c r="AW145" s="138">
        <f>IF(List1!$L145="DR",List1!$E145*List1!$G145,0)</f>
        <v>0</v>
      </c>
      <c r="AX145" s="138">
        <f>IF(List1!$L145="F",List1!$E145*List1!$G145,0)</f>
        <v>0</v>
      </c>
      <c r="AY145" s="135">
        <f>IF(List1!$M145="A",(1*List1!$F145+80)*List1!$G145,0)</f>
        <v>0</v>
      </c>
      <c r="AZ145" s="135">
        <f>IF(List1!$M145="B",(1*List1!$F145+80)*List1!$G145,0)</f>
        <v>0</v>
      </c>
      <c r="BA145" s="135">
        <f>IF(List1!$M145="C",(1*List1!$F145+80)*List1!$G145,0)</f>
        <v>0</v>
      </c>
      <c r="BB145" s="135">
        <f>IF(List1!$M145="D",(1*List1!$F145+80)*List1!$G145,0)</f>
        <v>0</v>
      </c>
      <c r="BC145" s="135">
        <f>IF(List1!$M145="E",(1*List1!$F145+80)*List1!$G145,0)</f>
        <v>0</v>
      </c>
      <c r="BD145" s="135">
        <f>IF(List1!$M145="G",(1*List1!$F145+80)*List1!$G145,0)</f>
        <v>0</v>
      </c>
      <c r="BE145" s="135">
        <f>IF(List1!$M145="J",(1*List1!$F145+80)*List1!$G145,0)</f>
        <v>0</v>
      </c>
      <c r="BF145" s="135">
        <f>IF(List1!$M145="K",(1*List1!$F145+80)*List1!$G145,0)</f>
        <v>0</v>
      </c>
      <c r="BG145" s="135">
        <f>IF(List1!$M145="L",(1*List1!$F145+80)*List1!$G145,0)</f>
        <v>0</v>
      </c>
      <c r="BH145" s="136">
        <f>IF(List1!$M145="FL",(1*List1!$F145)*List1!$G145,0)</f>
        <v>0</v>
      </c>
      <c r="BI145" s="136">
        <f>IF(List1!$M145="FP",List1!$F145*List1!$G145,0)</f>
        <v>0</v>
      </c>
      <c r="BJ145" s="136">
        <f>IF(List1!$M145="DR",List1!$F145*List1!$G145,0)</f>
        <v>0</v>
      </c>
      <c r="BK145" s="136">
        <f>IF(List1!$M145="F",List1!$F145*List1!$G145,0)</f>
        <v>0</v>
      </c>
      <c r="BL145" s="139">
        <f>IF(List1!$N145="A",(1*List1!$F145+80)*List1!$G145,0)</f>
        <v>0</v>
      </c>
      <c r="BM145" s="139">
        <f>IF(List1!$N145="B",(1*List1!$F145+80)*List1!$G145,0)</f>
        <v>0</v>
      </c>
      <c r="BN145" s="139">
        <f>IF(List1!$N145="C",(1*List1!$F145+80)*List1!$G145,0)</f>
        <v>0</v>
      </c>
      <c r="BO145" s="139">
        <f>IF(List1!$N145="D",(1*List1!$F145+80)*List1!$G145,0)</f>
        <v>0</v>
      </c>
      <c r="BP145" s="139">
        <f>IF(List1!$N145="E",(1*List1!$F145+80)*List1!$G145,0)</f>
        <v>0</v>
      </c>
      <c r="BQ145" s="139">
        <f>IF(List1!$N145="G",(1*List1!$F145+80)*List1!$G145,0)</f>
        <v>0</v>
      </c>
      <c r="BR145" s="139">
        <f>IF(List1!$N145="J",(1*List1!$F145+80)*List1!$G145,0)</f>
        <v>0</v>
      </c>
      <c r="BS145" s="139">
        <f>IF(List1!$N145="K",(1*List1!$F145+80)*List1!$G145,0)</f>
        <v>0</v>
      </c>
      <c r="BT145" s="139">
        <f>IF(List1!$N145="L",(1*List1!$F145+80)*List1!$G145,0)</f>
        <v>0</v>
      </c>
      <c r="BU145" s="140">
        <f>IF(List1!$N145="FL",(1*List1!$F145)*List1!$G145,0)</f>
        <v>0</v>
      </c>
      <c r="BV145" s="123">
        <f>IF(List1!$N145="FP",List1!$F145*List1!$G145,0)</f>
        <v>0</v>
      </c>
      <c r="BW145" s="141">
        <f>IF(List1!$N145="DR",List1!$F145*List1!$G145,0)</f>
        <v>0</v>
      </c>
      <c r="BX145" s="122">
        <f>IF(List1!$N145="F",List1!$F145*List1!$G145,0)</f>
        <v>0</v>
      </c>
      <c r="BZ145" s="142">
        <f>((List1!$E145*List1!$F145)*List1!$G145)/1000000</f>
        <v>0</v>
      </c>
      <c r="CA145" s="143">
        <f>IF(List1!$J145=$D$40,1*BZ145,0)</f>
        <v>0</v>
      </c>
      <c r="CB145" s="143">
        <f>IF(List1!$J145=$D$41,1*BZ145,0)</f>
        <v>0</v>
      </c>
      <c r="CC145" s="143">
        <f>IF(List1!$J145=$D$42,1*BZ145,0)</f>
        <v>0</v>
      </c>
      <c r="CD145" s="143">
        <f>IF(List1!$J145=$D$43,1*BZ145,0)</f>
        <v>0</v>
      </c>
      <c r="CE145" s="143">
        <f>IF(List1!$J145=$D$44,1*BZ145,0)</f>
        <v>0</v>
      </c>
      <c r="CF145" s="126">
        <f>IF(List1!$J145=$D$45,1*BZ145,0)</f>
        <v>0</v>
      </c>
      <c r="CG145" s="143">
        <f>IF(List1!$J145=$D$46,1*BZ145,0)</f>
        <v>0</v>
      </c>
      <c r="CH145" s="143">
        <f>IF(List1!$J145=$D$47,1*BZ145,0)</f>
        <v>0</v>
      </c>
      <c r="CJ145" s="125">
        <f>IF(AH145&gt;0,1*List1!$G145,0)</f>
        <v>0</v>
      </c>
      <c r="CK145" s="115">
        <f>IF(AI145&gt;0,1*List1!$G145,0)</f>
        <v>0</v>
      </c>
      <c r="CL145" s="115">
        <f>IF(AJ145&gt;0,1*List1!$G145,0)</f>
        <v>0</v>
      </c>
      <c r="CM145" s="120">
        <f>IF(AK145&gt;0,1*List1!$G145,0)</f>
        <v>0</v>
      </c>
      <c r="CN145" s="24">
        <f>IF(AU145&gt;0,1*List1!$G145,0)</f>
        <v>0</v>
      </c>
      <c r="CO145" s="24">
        <f>IF(AV145&gt;0,1*List1!$G145,0)</f>
        <v>0</v>
      </c>
      <c r="CP145" s="24">
        <f>IF(AW145&gt;0,1*List1!$G145,0)</f>
        <v>0</v>
      </c>
      <c r="CQ145" s="24">
        <f>IF(AX145&gt;0,1*List1!$G145,0)</f>
        <v>0</v>
      </c>
      <c r="CR145" s="125">
        <f>IF(BH145&gt;0,1*List1!$G145,0)</f>
        <v>0</v>
      </c>
      <c r="CS145" s="115">
        <f>IF(BI145&gt;0,1*List1!$G145,0)</f>
        <v>0</v>
      </c>
      <c r="CT145" s="115">
        <f>IF(BJ145&gt;0,1*List1!$G145,0)</f>
        <v>0</v>
      </c>
      <c r="CU145" s="120">
        <f>IF(BK145&gt;0,1*List1!$G145,0)</f>
        <v>0</v>
      </c>
      <c r="CV145" s="24">
        <f>IF(BU145&gt;0,1*List1!$G145,0)</f>
        <v>0</v>
      </c>
      <c r="CW145" s="24">
        <f>IF(BV145&gt;0,1*List1!$G145,0)</f>
        <v>0</v>
      </c>
      <c r="CX145" s="24">
        <f>IF(BW145&gt;0,1*List1!$G145,0)</f>
        <v>0</v>
      </c>
      <c r="CY145" s="149">
        <f>IF(BX145&gt;0,1*List1!$G145,0)</f>
        <v>0</v>
      </c>
      <c r="CZ145" s="24"/>
    </row>
    <row r="146" spans="2:104" ht="19.5" customHeight="1" thickBot="1">
      <c r="B146" s="146">
        <v>91</v>
      </c>
      <c r="C146" s="226">
        <f t="shared" si="5"/>
        <v>0</v>
      </c>
      <c r="D146" s="179"/>
      <c r="E146" s="256"/>
      <c r="F146" s="256"/>
      <c r="G146" s="180"/>
      <c r="H146" s="181"/>
      <c r="I146" s="178"/>
      <c r="J146" s="182"/>
      <c r="K146" s="177"/>
      <c r="L146" s="177"/>
      <c r="M146" s="177"/>
      <c r="N146" s="177"/>
      <c r="O146" s="428">
        <v>0</v>
      </c>
      <c r="P146" s="466"/>
      <c r="Q146" s="467"/>
      <c r="R146" s="467"/>
      <c r="S146" s="467"/>
      <c r="T146" s="467"/>
      <c r="U146" s="467"/>
      <c r="V146" s="468"/>
      <c r="W146" s="13"/>
      <c r="X146" s="148"/>
      <c r="Y146" s="135">
        <f>IF(List1!$K146="A",(1*List1!$E146+80)*List1!$G146,0)</f>
        <v>0</v>
      </c>
      <c r="Z146" s="135">
        <f>IF(List1!$K146="B",(1*List1!$E146+80)*List1!$G146,0)</f>
        <v>0</v>
      </c>
      <c r="AA146" s="135">
        <f>IF(List1!$K146="C",(1*List1!$E146+80)*List1!$G146,0)</f>
        <v>0</v>
      </c>
      <c r="AB146" s="135">
        <f>IF(List1!$K146="D",(1*List1!$E146+80)*List1!$G146,0)</f>
        <v>0</v>
      </c>
      <c r="AC146" s="135">
        <f>IF(List1!$K146="E",(1*List1!$E146+70)*List1!$G146,0)</f>
        <v>0</v>
      </c>
      <c r="AD146" s="135">
        <f>IF(List1!$K146="G",(1*List1!$E146+80)*List1!$G146,0)</f>
        <v>0</v>
      </c>
      <c r="AE146" s="135">
        <f>IF(List1!$K146="J",(1*List1!$E146+80)*List1!$G146,0)</f>
        <v>0</v>
      </c>
      <c r="AF146" s="135">
        <f>IF(List1!$K146="K",(1*List1!$E146+80)*List1!$G146,0)</f>
        <v>0</v>
      </c>
      <c r="AG146" s="135">
        <f>IF(List1!$K146="L",(1*List1!$E146+80)*List1!$G146,0)</f>
        <v>0</v>
      </c>
      <c r="AH146" s="136">
        <f>IF(List1!$K146="FL",(1*List1!$E146)*List1!$G146,0)</f>
        <v>0</v>
      </c>
      <c r="AI146" s="136">
        <f>IF(List1!$K146="FP",List1!$E146*List1!$G146,0)</f>
        <v>0</v>
      </c>
      <c r="AJ146" s="136">
        <f>IF(List1!$K146="DR",List1!$E146*List1!$G146,0)</f>
        <v>0</v>
      </c>
      <c r="AK146" s="136">
        <f>IF(List1!$K146="F",List1!$E146*List1!$G146,0)</f>
        <v>0</v>
      </c>
      <c r="AL146" s="137">
        <f>IF(List1!$L146="A",(1*List1!$E146+80)*List1!$G146,0)</f>
        <v>0</v>
      </c>
      <c r="AM146" s="137">
        <f>IF(List1!$L146="B",(1*List1!$E146+80)*List1!$G146,0)</f>
        <v>0</v>
      </c>
      <c r="AN146" s="137">
        <f>IF(List1!$L146="C",(1*List1!$E146+80)*List1!$G146,0)</f>
        <v>0</v>
      </c>
      <c r="AO146" s="137">
        <f>IF(List1!$L146="D",(1*List1!$E146+80)*List1!$G146,0)</f>
        <v>0</v>
      </c>
      <c r="AP146" s="137">
        <f>IF(List1!$L146="E",(1*List1!$E146+80)*List1!$G146,0)</f>
        <v>0</v>
      </c>
      <c r="AQ146" s="137">
        <f>IF(List1!$L146="G",(1*List1!$E146+80)*List1!$G146,0)</f>
        <v>0</v>
      </c>
      <c r="AR146" s="137">
        <f>IF(List1!$L146="J",(1*List1!$E146+80)*List1!$G146,0)</f>
        <v>0</v>
      </c>
      <c r="AS146" s="137">
        <f>IF(List1!$L146="K",(1*List1!$E146+80)*List1!$G146,0)</f>
        <v>0</v>
      </c>
      <c r="AT146" s="137">
        <f>IF(List1!$L146="L",(1*List1!$E146+80)*List1!$G146,0)</f>
        <v>0</v>
      </c>
      <c r="AU146" s="138">
        <f>IF(List1!$L146="FL",(1*List1!$E146)*List1!$G146,0)</f>
        <v>0</v>
      </c>
      <c r="AV146" s="138">
        <f>IF(List1!$L146="FP",List1!$E146*List1!$G146,0)</f>
        <v>0</v>
      </c>
      <c r="AW146" s="138">
        <f>IF(List1!$L146="DR",List1!$E146*List1!$G146,0)</f>
        <v>0</v>
      </c>
      <c r="AX146" s="138">
        <f>IF(List1!$L146="F",List1!$E146*List1!$G146,0)</f>
        <v>0</v>
      </c>
      <c r="AY146" s="135">
        <f>IF(List1!$M146="A",(1*List1!$F146+80)*List1!$G146,0)</f>
        <v>0</v>
      </c>
      <c r="AZ146" s="135">
        <f>IF(List1!$M146="B",(1*List1!$F146+80)*List1!$G146,0)</f>
        <v>0</v>
      </c>
      <c r="BA146" s="135">
        <f>IF(List1!$M146="C",(1*List1!$F146+80)*List1!$G146,0)</f>
        <v>0</v>
      </c>
      <c r="BB146" s="135">
        <f>IF(List1!$M146="D",(1*List1!$F146+80)*List1!$G146,0)</f>
        <v>0</v>
      </c>
      <c r="BC146" s="135">
        <f>IF(List1!$M146="E",(1*List1!$F146+80)*List1!$G146,0)</f>
        <v>0</v>
      </c>
      <c r="BD146" s="135">
        <f>IF(List1!$M146="G",(1*List1!$F146+80)*List1!$G146,0)</f>
        <v>0</v>
      </c>
      <c r="BE146" s="135">
        <f>IF(List1!$M146="J",(1*List1!$F146+80)*List1!$G146,0)</f>
        <v>0</v>
      </c>
      <c r="BF146" s="135">
        <f>IF(List1!$M146="K",(1*List1!$F146+80)*List1!$G146,0)</f>
        <v>0</v>
      </c>
      <c r="BG146" s="135">
        <f>IF(List1!$M146="L",(1*List1!$F146+80)*List1!$G146,0)</f>
        <v>0</v>
      </c>
      <c r="BH146" s="136">
        <f>IF(List1!$M146="FL",(1*List1!$F146)*List1!$G146,0)</f>
        <v>0</v>
      </c>
      <c r="BI146" s="136">
        <f>IF(List1!$M146="FP",List1!$F146*List1!$G146,0)</f>
        <v>0</v>
      </c>
      <c r="BJ146" s="136">
        <f>IF(List1!$M146="DR",List1!$F146*List1!$G146,0)</f>
        <v>0</v>
      </c>
      <c r="BK146" s="136">
        <f>IF(List1!$M146="F",List1!$F146*List1!$G146,0)</f>
        <v>0</v>
      </c>
      <c r="BL146" s="139">
        <f>IF(List1!$N146="A",(1*List1!$F146+80)*List1!$G146,0)</f>
        <v>0</v>
      </c>
      <c r="BM146" s="139">
        <f>IF(List1!$N146="B",(1*List1!$F146+80)*List1!$G146,0)</f>
        <v>0</v>
      </c>
      <c r="BN146" s="139">
        <f>IF(List1!$N146="C",(1*List1!$F146+80)*List1!$G146,0)</f>
        <v>0</v>
      </c>
      <c r="BO146" s="139">
        <f>IF(List1!$N146="D",(1*List1!$F146+80)*List1!$G146,0)</f>
        <v>0</v>
      </c>
      <c r="BP146" s="139">
        <f>IF(List1!$N146="E",(1*List1!$F146+80)*List1!$G146,0)</f>
        <v>0</v>
      </c>
      <c r="BQ146" s="139">
        <f>IF(List1!$N146="G",(1*List1!$F146+80)*List1!$G146,0)</f>
        <v>0</v>
      </c>
      <c r="BR146" s="139">
        <f>IF(List1!$N146="J",(1*List1!$F146+80)*List1!$G146,0)</f>
        <v>0</v>
      </c>
      <c r="BS146" s="139">
        <f>IF(List1!$N146="K",(1*List1!$F146+80)*List1!$G146,0)</f>
        <v>0</v>
      </c>
      <c r="BT146" s="139">
        <f>IF(List1!$N146="L",(1*List1!$F146+80)*List1!$G146,0)</f>
        <v>0</v>
      </c>
      <c r="BU146" s="140">
        <f>IF(List1!$N146="FL",(1*List1!$F146)*List1!$G146,0)</f>
        <v>0</v>
      </c>
      <c r="BV146" s="123">
        <f>IF(List1!$N146="FP",List1!$F146*List1!$G146,0)</f>
        <v>0</v>
      </c>
      <c r="BW146" s="141">
        <f>IF(List1!$N146="DR",List1!$F146*List1!$G146,0)</f>
        <v>0</v>
      </c>
      <c r="BX146" s="122">
        <f>IF(List1!$N146="F",List1!$F146*List1!$G146,0)</f>
        <v>0</v>
      </c>
      <c r="BZ146" s="142">
        <f>((List1!$E146*List1!$F146)*List1!$G146)/1000000</f>
        <v>0</v>
      </c>
      <c r="CA146" s="143">
        <f>IF(List1!$J146=$D$40,1*BZ146,0)</f>
        <v>0</v>
      </c>
      <c r="CB146" s="143">
        <f>IF(List1!$J146=$D$41,1*BZ146,0)</f>
        <v>0</v>
      </c>
      <c r="CC146" s="143">
        <f>IF(List1!$J146=$D$42,1*BZ146,0)</f>
        <v>0</v>
      </c>
      <c r="CD146" s="143">
        <f>IF(List1!$J146=$D$43,1*BZ146,0)</f>
        <v>0</v>
      </c>
      <c r="CE146" s="143">
        <f>IF(List1!$J146=$D$44,1*BZ146,0)</f>
        <v>0</v>
      </c>
      <c r="CF146" s="126">
        <f>IF(List1!$J146=$D$45,1*BZ146,0)</f>
        <v>0</v>
      </c>
      <c r="CG146" s="143">
        <f>IF(List1!$J146=$D$46,1*BZ146,0)</f>
        <v>0</v>
      </c>
      <c r="CH146" s="143">
        <f>IF(List1!$J146=$D$47,1*BZ146,0)</f>
        <v>0</v>
      </c>
      <c r="CJ146" s="125">
        <f>IF(AH146&gt;0,1*List1!$G146,0)</f>
        <v>0</v>
      </c>
      <c r="CK146" s="115">
        <f>IF(AI146&gt;0,1*List1!$G146,0)</f>
        <v>0</v>
      </c>
      <c r="CL146" s="115">
        <f>IF(AJ146&gt;0,1*List1!$G146,0)</f>
        <v>0</v>
      </c>
      <c r="CM146" s="120">
        <f>IF(AK146&gt;0,1*List1!$G146,0)</f>
        <v>0</v>
      </c>
      <c r="CN146" s="24">
        <f>IF(AU146&gt;0,1*List1!$G146,0)</f>
        <v>0</v>
      </c>
      <c r="CO146" s="24">
        <f>IF(AV146&gt;0,1*List1!$G146,0)</f>
        <v>0</v>
      </c>
      <c r="CP146" s="24">
        <f>IF(AW146&gt;0,1*List1!$G146,0)</f>
        <v>0</v>
      </c>
      <c r="CQ146" s="24">
        <f>IF(AX146&gt;0,1*List1!$G146,0)</f>
        <v>0</v>
      </c>
      <c r="CR146" s="125">
        <f>IF(BH146&gt;0,1*List1!$G146,0)</f>
        <v>0</v>
      </c>
      <c r="CS146" s="115">
        <f>IF(BI146&gt;0,1*List1!$G146,0)</f>
        <v>0</v>
      </c>
      <c r="CT146" s="115">
        <f>IF(BJ146&gt;0,1*List1!$G146,0)</f>
        <v>0</v>
      </c>
      <c r="CU146" s="120">
        <f>IF(BK146&gt;0,1*List1!$G146,0)</f>
        <v>0</v>
      </c>
      <c r="CV146" s="24">
        <f>IF(BU146&gt;0,1*List1!$G146,0)</f>
        <v>0</v>
      </c>
      <c r="CW146" s="24">
        <f>IF(BV146&gt;0,1*List1!$G146,0)</f>
        <v>0</v>
      </c>
      <c r="CX146" s="24">
        <f>IF(BW146&gt;0,1*List1!$G146,0)</f>
        <v>0</v>
      </c>
      <c r="CY146" s="149">
        <f>IF(BX146&gt;0,1*List1!$G146,0)</f>
        <v>0</v>
      </c>
      <c r="CZ146" s="24"/>
    </row>
    <row r="147" spans="2:104" ht="19.5" customHeight="1" thickBot="1">
      <c r="B147" s="150">
        <v>92</v>
      </c>
      <c r="C147" s="226">
        <f t="shared" si="5"/>
        <v>0</v>
      </c>
      <c r="D147" s="179"/>
      <c r="E147" s="255"/>
      <c r="F147" s="255"/>
      <c r="G147" s="175"/>
      <c r="H147" s="181"/>
      <c r="I147" s="178"/>
      <c r="J147" s="182"/>
      <c r="K147" s="177"/>
      <c r="L147" s="177"/>
      <c r="M147" s="177"/>
      <c r="N147" s="177"/>
      <c r="O147" s="428">
        <v>0</v>
      </c>
      <c r="P147" s="466"/>
      <c r="Q147" s="467"/>
      <c r="R147" s="467"/>
      <c r="S147" s="467"/>
      <c r="T147" s="467"/>
      <c r="U147" s="467"/>
      <c r="V147" s="468"/>
      <c r="W147" s="13"/>
      <c r="X147" s="148"/>
      <c r="Y147" s="135">
        <f>IF(List1!$K147="A",(1*List1!$E147+80)*List1!$G147,0)</f>
        <v>0</v>
      </c>
      <c r="Z147" s="135">
        <f>IF(List1!$K147="B",(1*List1!$E147+80)*List1!$G147,0)</f>
        <v>0</v>
      </c>
      <c r="AA147" s="135">
        <f>IF(List1!$K147="C",(1*List1!$E147+80)*List1!$G147,0)</f>
        <v>0</v>
      </c>
      <c r="AB147" s="135">
        <f>IF(List1!$K147="D",(1*List1!$E147+80)*List1!$G147,0)</f>
        <v>0</v>
      </c>
      <c r="AC147" s="135">
        <f>IF(List1!$K147="E",(1*List1!$E147+70)*List1!$G147,0)</f>
        <v>0</v>
      </c>
      <c r="AD147" s="135">
        <f>IF(List1!$K147="G",(1*List1!$E147+80)*List1!$G147,0)</f>
        <v>0</v>
      </c>
      <c r="AE147" s="135">
        <f>IF(List1!$K147="J",(1*List1!$E147+80)*List1!$G147,0)</f>
        <v>0</v>
      </c>
      <c r="AF147" s="135">
        <f>IF(List1!$K147="K",(1*List1!$E147+80)*List1!$G147,0)</f>
        <v>0</v>
      </c>
      <c r="AG147" s="135">
        <f>IF(List1!$K147="L",(1*List1!$E147+80)*List1!$G147,0)</f>
        <v>0</v>
      </c>
      <c r="AH147" s="136">
        <f>IF(List1!$K147="FL",(1*List1!$E147)*List1!$G147,0)</f>
        <v>0</v>
      </c>
      <c r="AI147" s="136">
        <f>IF(List1!$K147="FP",List1!$E147*List1!$G147,0)</f>
        <v>0</v>
      </c>
      <c r="AJ147" s="136">
        <f>IF(List1!$K147="DR",List1!$E147*List1!$G147,0)</f>
        <v>0</v>
      </c>
      <c r="AK147" s="136">
        <f>IF(List1!$K147="F",List1!$E147*List1!$G147,0)</f>
        <v>0</v>
      </c>
      <c r="AL147" s="137">
        <f>IF(List1!$L147="A",(1*List1!$E147+80)*List1!$G147,0)</f>
        <v>0</v>
      </c>
      <c r="AM147" s="137">
        <f>IF(List1!$L147="B",(1*List1!$E147+80)*List1!$G147,0)</f>
        <v>0</v>
      </c>
      <c r="AN147" s="137">
        <f>IF(List1!$L147="C",(1*List1!$E147+80)*List1!$G147,0)</f>
        <v>0</v>
      </c>
      <c r="AO147" s="137">
        <f>IF(List1!$L147="D",(1*List1!$E147+80)*List1!$G147,0)</f>
        <v>0</v>
      </c>
      <c r="AP147" s="137">
        <f>IF(List1!$L147="E",(1*List1!$E147+80)*List1!$G147,0)</f>
        <v>0</v>
      </c>
      <c r="AQ147" s="137">
        <f>IF(List1!$L147="G",(1*List1!$E147+80)*List1!$G147,0)</f>
        <v>0</v>
      </c>
      <c r="AR147" s="137">
        <f>IF(List1!$L147="J",(1*List1!$E147+80)*List1!$G147,0)</f>
        <v>0</v>
      </c>
      <c r="AS147" s="137">
        <f>IF(List1!$L147="K",(1*List1!$E147+80)*List1!$G147,0)</f>
        <v>0</v>
      </c>
      <c r="AT147" s="137">
        <f>IF(List1!$L147="L",(1*List1!$E147+80)*List1!$G147,0)</f>
        <v>0</v>
      </c>
      <c r="AU147" s="138">
        <f>IF(List1!$L147="FL",(1*List1!$E147)*List1!$G147,0)</f>
        <v>0</v>
      </c>
      <c r="AV147" s="138">
        <f>IF(List1!$L147="FP",List1!$E147*List1!$G147,0)</f>
        <v>0</v>
      </c>
      <c r="AW147" s="138">
        <f>IF(List1!$L147="DR",List1!$E147*List1!$G147,0)</f>
        <v>0</v>
      </c>
      <c r="AX147" s="138">
        <f>IF(List1!$L147="F",List1!$E147*List1!$G147,0)</f>
        <v>0</v>
      </c>
      <c r="AY147" s="135">
        <f>IF(List1!$M147="A",(1*List1!$F147+80)*List1!$G147,0)</f>
        <v>0</v>
      </c>
      <c r="AZ147" s="135">
        <f>IF(List1!$M147="B",(1*List1!$F147+80)*List1!$G147,0)</f>
        <v>0</v>
      </c>
      <c r="BA147" s="135">
        <f>IF(List1!$M147="C",(1*List1!$F147+80)*List1!$G147,0)</f>
        <v>0</v>
      </c>
      <c r="BB147" s="135">
        <f>IF(List1!$M147="D",(1*List1!$F147+80)*List1!$G147,0)</f>
        <v>0</v>
      </c>
      <c r="BC147" s="135">
        <f>IF(List1!$M147="E",(1*List1!$F147+80)*List1!$G147,0)</f>
        <v>0</v>
      </c>
      <c r="BD147" s="135">
        <f>IF(List1!$M147="G",(1*List1!$F147+80)*List1!$G147,0)</f>
        <v>0</v>
      </c>
      <c r="BE147" s="135">
        <f>IF(List1!$M147="J",(1*List1!$F147+80)*List1!$G147,0)</f>
        <v>0</v>
      </c>
      <c r="BF147" s="135">
        <f>IF(List1!$M147="K",(1*List1!$F147+80)*List1!$G147,0)</f>
        <v>0</v>
      </c>
      <c r="BG147" s="135">
        <f>IF(List1!$M147="L",(1*List1!$F147+80)*List1!$G147,0)</f>
        <v>0</v>
      </c>
      <c r="BH147" s="136">
        <f>IF(List1!$M147="FL",(1*List1!$F147)*List1!$G147,0)</f>
        <v>0</v>
      </c>
      <c r="BI147" s="136">
        <f>IF(List1!$M147="FP",List1!$F147*List1!$G147,0)</f>
        <v>0</v>
      </c>
      <c r="BJ147" s="136">
        <f>IF(List1!$M147="DR",List1!$F147*List1!$G147,0)</f>
        <v>0</v>
      </c>
      <c r="BK147" s="136">
        <f>IF(List1!$M147="F",List1!$F147*List1!$G147,0)</f>
        <v>0</v>
      </c>
      <c r="BL147" s="139">
        <f>IF(List1!$N147="A",(1*List1!$F147+80)*List1!$G147,0)</f>
        <v>0</v>
      </c>
      <c r="BM147" s="139">
        <f>IF(List1!$N147="B",(1*List1!$F147+80)*List1!$G147,0)</f>
        <v>0</v>
      </c>
      <c r="BN147" s="139">
        <f>IF(List1!$N147="C",(1*List1!$F147+80)*List1!$G147,0)</f>
        <v>0</v>
      </c>
      <c r="BO147" s="139">
        <f>IF(List1!$N147="D",(1*List1!$F147+80)*List1!$G147,0)</f>
        <v>0</v>
      </c>
      <c r="BP147" s="139">
        <f>IF(List1!$N147="E",(1*List1!$F147+80)*List1!$G147,0)</f>
        <v>0</v>
      </c>
      <c r="BQ147" s="139">
        <f>IF(List1!$N147="G",(1*List1!$F147+80)*List1!$G147,0)</f>
        <v>0</v>
      </c>
      <c r="BR147" s="139">
        <f>IF(List1!$N147="J",(1*List1!$F147+80)*List1!$G147,0)</f>
        <v>0</v>
      </c>
      <c r="BS147" s="139">
        <f>IF(List1!$N147="K",(1*List1!$F147+80)*List1!$G147,0)</f>
        <v>0</v>
      </c>
      <c r="BT147" s="139">
        <f>IF(List1!$N147="L",(1*List1!$F147+80)*List1!$G147,0)</f>
        <v>0</v>
      </c>
      <c r="BU147" s="140">
        <f>IF(List1!$N147="FL",(1*List1!$F147)*List1!$G147,0)</f>
        <v>0</v>
      </c>
      <c r="BV147" s="123">
        <f>IF(List1!$N147="FP",List1!$F147*List1!$G147,0)</f>
        <v>0</v>
      </c>
      <c r="BW147" s="141">
        <f>IF(List1!$N147="DR",List1!$F147*List1!$G147,0)</f>
        <v>0</v>
      </c>
      <c r="BX147" s="122">
        <f>IF(List1!$N147="F",List1!$F147*List1!$G147,0)</f>
        <v>0</v>
      </c>
      <c r="BZ147" s="142">
        <f>((List1!$E147*List1!$F147)*List1!$G147)/1000000</f>
        <v>0</v>
      </c>
      <c r="CA147" s="143">
        <f>IF(List1!$J147=$D$40,1*BZ147,0)</f>
        <v>0</v>
      </c>
      <c r="CB147" s="143">
        <f>IF(List1!$J147=$D$41,1*BZ147,0)</f>
        <v>0</v>
      </c>
      <c r="CC147" s="143">
        <f>IF(List1!$J147=$D$42,1*BZ147,0)</f>
        <v>0</v>
      </c>
      <c r="CD147" s="143">
        <f>IF(List1!$J147=$D$43,1*BZ147,0)</f>
        <v>0</v>
      </c>
      <c r="CE147" s="143">
        <f>IF(List1!$J147=$D$44,1*BZ147,0)</f>
        <v>0</v>
      </c>
      <c r="CF147" s="126">
        <f>IF(List1!$J147=$D$45,1*BZ147,0)</f>
        <v>0</v>
      </c>
      <c r="CG147" s="143">
        <f>IF(List1!$J147=$D$46,1*BZ147,0)</f>
        <v>0</v>
      </c>
      <c r="CH147" s="143">
        <f>IF(List1!$J147=$D$47,1*BZ147,0)</f>
        <v>0</v>
      </c>
      <c r="CJ147" s="125">
        <f>IF(AH147&gt;0,1*List1!$G147,0)</f>
        <v>0</v>
      </c>
      <c r="CK147" s="115">
        <f>IF(AI147&gt;0,1*List1!$G147,0)</f>
        <v>0</v>
      </c>
      <c r="CL147" s="115">
        <f>IF(AJ147&gt;0,1*List1!$G147,0)</f>
        <v>0</v>
      </c>
      <c r="CM147" s="120">
        <f>IF(AK147&gt;0,1*List1!$G147,0)</f>
        <v>0</v>
      </c>
      <c r="CN147" s="24">
        <f>IF(AU147&gt;0,1*List1!$G147,0)</f>
        <v>0</v>
      </c>
      <c r="CO147" s="24">
        <f>IF(AV147&gt;0,1*List1!$G147,0)</f>
        <v>0</v>
      </c>
      <c r="CP147" s="24">
        <f>IF(AW147&gt;0,1*List1!$G147,0)</f>
        <v>0</v>
      </c>
      <c r="CQ147" s="24">
        <f>IF(AX147&gt;0,1*List1!$G147,0)</f>
        <v>0</v>
      </c>
      <c r="CR147" s="125">
        <f>IF(BH147&gt;0,1*List1!$G147,0)</f>
        <v>0</v>
      </c>
      <c r="CS147" s="115">
        <f>IF(BI147&gt;0,1*List1!$G147,0)</f>
        <v>0</v>
      </c>
      <c r="CT147" s="115">
        <f>IF(BJ147&gt;0,1*List1!$G147,0)</f>
        <v>0</v>
      </c>
      <c r="CU147" s="120">
        <f>IF(BK147&gt;0,1*List1!$G147,0)</f>
        <v>0</v>
      </c>
      <c r="CV147" s="24">
        <f>IF(BU147&gt;0,1*List1!$G147,0)</f>
        <v>0</v>
      </c>
      <c r="CW147" s="24">
        <f>IF(BV147&gt;0,1*List1!$G147,0)</f>
        <v>0</v>
      </c>
      <c r="CX147" s="24">
        <f>IF(BW147&gt;0,1*List1!$G147,0)</f>
        <v>0</v>
      </c>
      <c r="CY147" s="149">
        <f>IF(BX147&gt;0,1*List1!$G147,0)</f>
        <v>0</v>
      </c>
      <c r="CZ147" s="24"/>
    </row>
    <row r="148" spans="2:104" ht="19.5" customHeight="1" thickBot="1">
      <c r="B148" s="150">
        <v>93</v>
      </c>
      <c r="C148" s="226">
        <f t="shared" si="5"/>
        <v>0</v>
      </c>
      <c r="D148" s="179"/>
      <c r="E148" s="256"/>
      <c r="F148" s="256"/>
      <c r="G148" s="180"/>
      <c r="H148" s="181"/>
      <c r="I148" s="178"/>
      <c r="J148" s="182"/>
      <c r="K148" s="177"/>
      <c r="L148" s="177"/>
      <c r="M148" s="177"/>
      <c r="N148" s="177"/>
      <c r="O148" s="428">
        <v>0</v>
      </c>
      <c r="P148" s="466"/>
      <c r="Q148" s="467"/>
      <c r="R148" s="467"/>
      <c r="S148" s="467"/>
      <c r="T148" s="467"/>
      <c r="U148" s="467"/>
      <c r="V148" s="468"/>
      <c r="W148" s="13"/>
      <c r="X148" s="148"/>
      <c r="Y148" s="135">
        <f>IF(List1!$K148="A",(1*List1!$E148+80)*List1!$G148,0)</f>
        <v>0</v>
      </c>
      <c r="Z148" s="135">
        <f>IF(List1!$K148="B",(1*List1!$E148+80)*List1!$G148,0)</f>
        <v>0</v>
      </c>
      <c r="AA148" s="135">
        <f>IF(List1!$K148="C",(1*List1!$E148+80)*List1!$G148,0)</f>
        <v>0</v>
      </c>
      <c r="AB148" s="135">
        <f>IF(List1!$K148="D",(1*List1!$E148+80)*List1!$G148,0)</f>
        <v>0</v>
      </c>
      <c r="AC148" s="135">
        <f>IF(List1!$K148="E",(1*List1!$E148+70)*List1!$G148,0)</f>
        <v>0</v>
      </c>
      <c r="AD148" s="135">
        <f>IF(List1!$K148="G",(1*List1!$E148+80)*List1!$G148,0)</f>
        <v>0</v>
      </c>
      <c r="AE148" s="135">
        <f>IF(List1!$K148="J",(1*List1!$E148+80)*List1!$G148,0)</f>
        <v>0</v>
      </c>
      <c r="AF148" s="135">
        <f>IF(List1!$K148="K",(1*List1!$E148+80)*List1!$G148,0)</f>
        <v>0</v>
      </c>
      <c r="AG148" s="135">
        <f>IF(List1!$K148="L",(1*List1!$E148+80)*List1!$G148,0)</f>
        <v>0</v>
      </c>
      <c r="AH148" s="136">
        <f>IF(List1!$K148="FL",(1*List1!$E148)*List1!$G148,0)</f>
        <v>0</v>
      </c>
      <c r="AI148" s="136">
        <f>IF(List1!$K148="FP",List1!$E148*List1!$G148,0)</f>
        <v>0</v>
      </c>
      <c r="AJ148" s="136">
        <f>IF(List1!$K148="DR",List1!$E148*List1!$G148,0)</f>
        <v>0</v>
      </c>
      <c r="AK148" s="136">
        <f>IF(List1!$K148="F",List1!$E148*List1!$G148,0)</f>
        <v>0</v>
      </c>
      <c r="AL148" s="137">
        <f>IF(List1!$L148="A",(1*List1!$E148+80)*List1!$G148,0)</f>
        <v>0</v>
      </c>
      <c r="AM148" s="137">
        <f>IF(List1!$L148="B",(1*List1!$E148+80)*List1!$G148,0)</f>
        <v>0</v>
      </c>
      <c r="AN148" s="137">
        <f>IF(List1!$L148="C",(1*List1!$E148+80)*List1!$G148,0)</f>
        <v>0</v>
      </c>
      <c r="AO148" s="137">
        <f>IF(List1!$L148="D",(1*List1!$E148+80)*List1!$G148,0)</f>
        <v>0</v>
      </c>
      <c r="AP148" s="137">
        <f>IF(List1!$L148="E",(1*List1!$E148+80)*List1!$G148,0)</f>
        <v>0</v>
      </c>
      <c r="AQ148" s="137">
        <f>IF(List1!$L148="G",(1*List1!$E148+80)*List1!$G148,0)</f>
        <v>0</v>
      </c>
      <c r="AR148" s="137">
        <f>IF(List1!$L148="J",(1*List1!$E148+80)*List1!$G148,0)</f>
        <v>0</v>
      </c>
      <c r="AS148" s="137">
        <f>IF(List1!$L148="K",(1*List1!$E148+80)*List1!$G148,0)</f>
        <v>0</v>
      </c>
      <c r="AT148" s="137">
        <f>IF(List1!$L148="L",(1*List1!$E148+80)*List1!$G148,0)</f>
        <v>0</v>
      </c>
      <c r="AU148" s="138">
        <f>IF(List1!$L148="FL",(1*List1!$E148)*List1!$G148,0)</f>
        <v>0</v>
      </c>
      <c r="AV148" s="138">
        <f>IF(List1!$L148="FP",List1!$E148*List1!$G148,0)</f>
        <v>0</v>
      </c>
      <c r="AW148" s="138">
        <f>IF(List1!$L148="DR",List1!$E148*List1!$G148,0)</f>
        <v>0</v>
      </c>
      <c r="AX148" s="138">
        <f>IF(List1!$L148="F",List1!$E148*List1!$G148,0)</f>
        <v>0</v>
      </c>
      <c r="AY148" s="135">
        <f>IF(List1!$M148="A",(1*List1!$F148+80)*List1!$G148,0)</f>
        <v>0</v>
      </c>
      <c r="AZ148" s="135">
        <f>IF(List1!$M148="B",(1*List1!$F148+80)*List1!$G148,0)</f>
        <v>0</v>
      </c>
      <c r="BA148" s="135">
        <f>IF(List1!$M148="C",(1*List1!$F148+80)*List1!$G148,0)</f>
        <v>0</v>
      </c>
      <c r="BB148" s="135">
        <f>IF(List1!$M148="D",(1*List1!$F148+80)*List1!$G148,0)</f>
        <v>0</v>
      </c>
      <c r="BC148" s="135">
        <f>IF(List1!$M148="E",(1*List1!$F148+80)*List1!$G148,0)</f>
        <v>0</v>
      </c>
      <c r="BD148" s="135">
        <f>IF(List1!$M148="G",(1*List1!$F148+80)*List1!$G148,0)</f>
        <v>0</v>
      </c>
      <c r="BE148" s="135">
        <f>IF(List1!$M148="J",(1*List1!$F148+80)*List1!$G148,0)</f>
        <v>0</v>
      </c>
      <c r="BF148" s="135">
        <f>IF(List1!$M148="K",(1*List1!$F148+80)*List1!$G148,0)</f>
        <v>0</v>
      </c>
      <c r="BG148" s="135">
        <f>IF(List1!$M148="L",(1*List1!$F148+80)*List1!$G148,0)</f>
        <v>0</v>
      </c>
      <c r="BH148" s="136">
        <f>IF(List1!$M148="FL",(1*List1!$F148)*List1!$G148,0)</f>
        <v>0</v>
      </c>
      <c r="BI148" s="136">
        <f>IF(List1!$M148="FP",List1!$F148*List1!$G148,0)</f>
        <v>0</v>
      </c>
      <c r="BJ148" s="136">
        <f>IF(List1!$M148="DR",List1!$F148*List1!$G148,0)</f>
        <v>0</v>
      </c>
      <c r="BK148" s="136">
        <f>IF(List1!$M148="F",List1!$F148*List1!$G148,0)</f>
        <v>0</v>
      </c>
      <c r="BL148" s="139">
        <f>IF(List1!$N148="A",(1*List1!$F148+80)*List1!$G148,0)</f>
        <v>0</v>
      </c>
      <c r="BM148" s="139">
        <f>IF(List1!$N148="B",(1*List1!$F148+80)*List1!$G148,0)</f>
        <v>0</v>
      </c>
      <c r="BN148" s="139">
        <f>IF(List1!$N148="C",(1*List1!$F148+80)*List1!$G148,0)</f>
        <v>0</v>
      </c>
      <c r="BO148" s="139">
        <f>IF(List1!$N148="D",(1*List1!$F148+80)*List1!$G148,0)</f>
        <v>0</v>
      </c>
      <c r="BP148" s="139">
        <f>IF(List1!$N148="E",(1*List1!$F148+80)*List1!$G148,0)</f>
        <v>0</v>
      </c>
      <c r="BQ148" s="139">
        <f>IF(List1!$N148="G",(1*List1!$F148+80)*List1!$G148,0)</f>
        <v>0</v>
      </c>
      <c r="BR148" s="139">
        <f>IF(List1!$N148="J",(1*List1!$F148+80)*List1!$G148,0)</f>
        <v>0</v>
      </c>
      <c r="BS148" s="139">
        <f>IF(List1!$N148="K",(1*List1!$F148+80)*List1!$G148,0)</f>
        <v>0</v>
      </c>
      <c r="BT148" s="139">
        <f>IF(List1!$N148="L",(1*List1!$F148+80)*List1!$G148,0)</f>
        <v>0</v>
      </c>
      <c r="BU148" s="140">
        <f>IF(List1!$N148="FL",(1*List1!$F148)*List1!$G148,0)</f>
        <v>0</v>
      </c>
      <c r="BV148" s="123">
        <f>IF(List1!$N148="FP",List1!$F148*List1!$G148,0)</f>
        <v>0</v>
      </c>
      <c r="BW148" s="141">
        <f>IF(List1!$N148="DR",List1!$F148*List1!$G148,0)</f>
        <v>0</v>
      </c>
      <c r="BX148" s="122">
        <f>IF(List1!$N148="F",List1!$F148*List1!$G148,0)</f>
        <v>0</v>
      </c>
      <c r="BZ148" s="142">
        <f>((List1!$E148*List1!$F148)*List1!$G148)/1000000</f>
        <v>0</v>
      </c>
      <c r="CA148" s="143">
        <f>IF(List1!$J148=$D$40,1*BZ148,0)</f>
        <v>0</v>
      </c>
      <c r="CB148" s="143">
        <f>IF(List1!$J148=$D$41,1*BZ148,0)</f>
        <v>0</v>
      </c>
      <c r="CC148" s="143">
        <f>IF(List1!$J148=$D$42,1*BZ148,0)</f>
        <v>0</v>
      </c>
      <c r="CD148" s="143">
        <f>IF(List1!$J148=$D$43,1*BZ148,0)</f>
        <v>0</v>
      </c>
      <c r="CE148" s="143">
        <f>IF(List1!$J148=$D$44,1*BZ148,0)</f>
        <v>0</v>
      </c>
      <c r="CF148" s="126">
        <f>IF(List1!$J148=$D$45,1*BZ148,0)</f>
        <v>0</v>
      </c>
      <c r="CG148" s="143">
        <f>IF(List1!$J148=$D$46,1*BZ148,0)</f>
        <v>0</v>
      </c>
      <c r="CH148" s="143">
        <f>IF(List1!$J148=$D$47,1*BZ148,0)</f>
        <v>0</v>
      </c>
      <c r="CJ148" s="125">
        <f>IF(AH148&gt;0,1*List1!$G148,0)</f>
        <v>0</v>
      </c>
      <c r="CK148" s="115">
        <f>IF(AI148&gt;0,1*List1!$G148,0)</f>
        <v>0</v>
      </c>
      <c r="CL148" s="115">
        <f>IF(AJ148&gt;0,1*List1!$G148,0)</f>
        <v>0</v>
      </c>
      <c r="CM148" s="120">
        <f>IF(AK148&gt;0,1*List1!$G148,0)</f>
        <v>0</v>
      </c>
      <c r="CN148" s="24">
        <f>IF(AU148&gt;0,1*List1!$G148,0)</f>
        <v>0</v>
      </c>
      <c r="CO148" s="24">
        <f>IF(AV148&gt;0,1*List1!$G148,0)</f>
        <v>0</v>
      </c>
      <c r="CP148" s="24">
        <f>IF(AW148&gt;0,1*List1!$G148,0)</f>
        <v>0</v>
      </c>
      <c r="CQ148" s="24">
        <f>IF(AX148&gt;0,1*List1!$G148,0)</f>
        <v>0</v>
      </c>
      <c r="CR148" s="125">
        <f>IF(BH148&gt;0,1*List1!$G148,0)</f>
        <v>0</v>
      </c>
      <c r="CS148" s="115">
        <f>IF(BI148&gt;0,1*List1!$G148,0)</f>
        <v>0</v>
      </c>
      <c r="CT148" s="115">
        <f>IF(BJ148&gt;0,1*List1!$G148,0)</f>
        <v>0</v>
      </c>
      <c r="CU148" s="120">
        <f>IF(BK148&gt;0,1*List1!$G148,0)</f>
        <v>0</v>
      </c>
      <c r="CV148" s="24">
        <f>IF(BU148&gt;0,1*List1!$G148,0)</f>
        <v>0</v>
      </c>
      <c r="CW148" s="24">
        <f>IF(BV148&gt;0,1*List1!$G148,0)</f>
        <v>0</v>
      </c>
      <c r="CX148" s="24">
        <f>IF(BW148&gt;0,1*List1!$G148,0)</f>
        <v>0</v>
      </c>
      <c r="CY148" s="149">
        <f>IF(BX148&gt;0,1*List1!$G148,0)</f>
        <v>0</v>
      </c>
      <c r="CZ148" s="24"/>
    </row>
    <row r="149" spans="2:104" ht="19.5" customHeight="1" thickBot="1">
      <c r="B149" s="146">
        <v>94</v>
      </c>
      <c r="C149" s="226">
        <f t="shared" si="5"/>
        <v>0</v>
      </c>
      <c r="D149" s="179"/>
      <c r="E149" s="255"/>
      <c r="F149" s="255"/>
      <c r="G149" s="175"/>
      <c r="H149" s="181"/>
      <c r="I149" s="178"/>
      <c r="J149" s="182"/>
      <c r="K149" s="177"/>
      <c r="L149" s="177"/>
      <c r="M149" s="177"/>
      <c r="N149" s="177"/>
      <c r="O149" s="428">
        <v>0</v>
      </c>
      <c r="P149" s="466"/>
      <c r="Q149" s="467"/>
      <c r="R149" s="467"/>
      <c r="S149" s="467"/>
      <c r="T149" s="467"/>
      <c r="U149" s="467"/>
      <c r="V149" s="468"/>
      <c r="W149" s="13"/>
      <c r="X149" s="148"/>
      <c r="Y149" s="135">
        <f>IF(List1!$K149="A",(1*List1!$E149+80)*List1!$G149,0)</f>
        <v>0</v>
      </c>
      <c r="Z149" s="135">
        <f>IF(List1!$K149="B",(1*List1!$E149+80)*List1!$G149,0)</f>
        <v>0</v>
      </c>
      <c r="AA149" s="135">
        <f>IF(List1!$K149="C",(1*List1!$E149+80)*List1!$G149,0)</f>
        <v>0</v>
      </c>
      <c r="AB149" s="135">
        <f>IF(List1!$K149="D",(1*List1!$E149+80)*List1!$G149,0)</f>
        <v>0</v>
      </c>
      <c r="AC149" s="135">
        <f>IF(List1!$K149="E",(1*List1!$E149+70)*List1!$G149,0)</f>
        <v>0</v>
      </c>
      <c r="AD149" s="135">
        <f>IF(List1!$K149="G",(1*List1!$E149+80)*List1!$G149,0)</f>
        <v>0</v>
      </c>
      <c r="AE149" s="135">
        <f>IF(List1!$K149="J",(1*List1!$E149+80)*List1!$G149,0)</f>
        <v>0</v>
      </c>
      <c r="AF149" s="135">
        <f>IF(List1!$K149="K",(1*List1!$E149+80)*List1!$G149,0)</f>
        <v>0</v>
      </c>
      <c r="AG149" s="135">
        <f>IF(List1!$K149="L",(1*List1!$E149+80)*List1!$G149,0)</f>
        <v>0</v>
      </c>
      <c r="AH149" s="136">
        <f>IF(List1!$K149="FL",(1*List1!$E149)*List1!$G149,0)</f>
        <v>0</v>
      </c>
      <c r="AI149" s="136">
        <f>IF(List1!$K149="FP",List1!$E149*List1!$G149,0)</f>
        <v>0</v>
      </c>
      <c r="AJ149" s="136">
        <f>IF(List1!$K149="DR",List1!$E149*List1!$G149,0)</f>
        <v>0</v>
      </c>
      <c r="AK149" s="136">
        <f>IF(List1!$K149="F",List1!$E149*List1!$G149,0)</f>
        <v>0</v>
      </c>
      <c r="AL149" s="137">
        <f>IF(List1!$L149="A",(1*List1!$E149+80)*List1!$G149,0)</f>
        <v>0</v>
      </c>
      <c r="AM149" s="137">
        <f>IF(List1!$L149="B",(1*List1!$E149+80)*List1!$G149,0)</f>
        <v>0</v>
      </c>
      <c r="AN149" s="137">
        <f>IF(List1!$L149="C",(1*List1!$E149+80)*List1!$G149,0)</f>
        <v>0</v>
      </c>
      <c r="AO149" s="137">
        <f>IF(List1!$L149="D",(1*List1!$E149+80)*List1!$G149,0)</f>
        <v>0</v>
      </c>
      <c r="AP149" s="137">
        <f>IF(List1!$L149="E",(1*List1!$E149+80)*List1!$G149,0)</f>
        <v>0</v>
      </c>
      <c r="AQ149" s="137">
        <f>IF(List1!$L149="G",(1*List1!$E149+80)*List1!$G149,0)</f>
        <v>0</v>
      </c>
      <c r="AR149" s="137">
        <f>IF(List1!$L149="J",(1*List1!$E149+80)*List1!$G149,0)</f>
        <v>0</v>
      </c>
      <c r="AS149" s="137">
        <f>IF(List1!$L149="K",(1*List1!$E149+80)*List1!$G149,0)</f>
        <v>0</v>
      </c>
      <c r="AT149" s="137">
        <f>IF(List1!$L149="L",(1*List1!$E149+80)*List1!$G149,0)</f>
        <v>0</v>
      </c>
      <c r="AU149" s="138">
        <f>IF(List1!$L149="FL",(1*List1!$E149)*List1!$G149,0)</f>
        <v>0</v>
      </c>
      <c r="AV149" s="138">
        <f>IF(List1!$L149="FP",List1!$E149*List1!$G149,0)</f>
        <v>0</v>
      </c>
      <c r="AW149" s="138">
        <f>IF(List1!$L149="DR",List1!$E149*List1!$G149,0)</f>
        <v>0</v>
      </c>
      <c r="AX149" s="138">
        <f>IF(List1!$L149="F",List1!$E149*List1!$G149,0)</f>
        <v>0</v>
      </c>
      <c r="AY149" s="135">
        <f>IF(List1!$M149="A",(1*List1!$F149+80)*List1!$G149,0)</f>
        <v>0</v>
      </c>
      <c r="AZ149" s="135">
        <f>IF(List1!$M149="B",(1*List1!$F149+80)*List1!$G149,0)</f>
        <v>0</v>
      </c>
      <c r="BA149" s="135">
        <f>IF(List1!$M149="C",(1*List1!$F149+80)*List1!$G149,0)</f>
        <v>0</v>
      </c>
      <c r="BB149" s="135">
        <f>IF(List1!$M149="D",(1*List1!$F149+80)*List1!$G149,0)</f>
        <v>0</v>
      </c>
      <c r="BC149" s="135">
        <f>IF(List1!$M149="E",(1*List1!$F149+80)*List1!$G149,0)</f>
        <v>0</v>
      </c>
      <c r="BD149" s="135">
        <f>IF(List1!$M149="G",(1*List1!$F149+80)*List1!$G149,0)</f>
        <v>0</v>
      </c>
      <c r="BE149" s="135">
        <f>IF(List1!$M149="J",(1*List1!$F149+80)*List1!$G149,0)</f>
        <v>0</v>
      </c>
      <c r="BF149" s="135">
        <f>IF(List1!$M149="K",(1*List1!$F149+80)*List1!$G149,0)</f>
        <v>0</v>
      </c>
      <c r="BG149" s="135">
        <f>IF(List1!$M149="L",(1*List1!$F149+80)*List1!$G149,0)</f>
        <v>0</v>
      </c>
      <c r="BH149" s="136">
        <f>IF(List1!$M149="FL",(1*List1!$F149)*List1!$G149,0)</f>
        <v>0</v>
      </c>
      <c r="BI149" s="136">
        <f>IF(List1!$M149="FP",List1!$F149*List1!$G149,0)</f>
        <v>0</v>
      </c>
      <c r="BJ149" s="136">
        <f>IF(List1!$M149="DR",List1!$F149*List1!$G149,0)</f>
        <v>0</v>
      </c>
      <c r="BK149" s="136">
        <f>IF(List1!$M149="F",List1!$F149*List1!$G149,0)</f>
        <v>0</v>
      </c>
      <c r="BL149" s="139">
        <f>IF(List1!$N149="A",(1*List1!$F149+80)*List1!$G149,0)</f>
        <v>0</v>
      </c>
      <c r="BM149" s="139">
        <f>IF(List1!$N149="B",(1*List1!$F149+80)*List1!$G149,0)</f>
        <v>0</v>
      </c>
      <c r="BN149" s="139">
        <f>IF(List1!$N149="C",(1*List1!$F149+80)*List1!$G149,0)</f>
        <v>0</v>
      </c>
      <c r="BO149" s="139">
        <f>IF(List1!$N149="D",(1*List1!$F149+80)*List1!$G149,0)</f>
        <v>0</v>
      </c>
      <c r="BP149" s="139">
        <f>IF(List1!$N149="E",(1*List1!$F149+80)*List1!$G149,0)</f>
        <v>0</v>
      </c>
      <c r="BQ149" s="139">
        <f>IF(List1!$N149="G",(1*List1!$F149+80)*List1!$G149,0)</f>
        <v>0</v>
      </c>
      <c r="BR149" s="139">
        <f>IF(List1!$N149="J",(1*List1!$F149+80)*List1!$G149,0)</f>
        <v>0</v>
      </c>
      <c r="BS149" s="139">
        <f>IF(List1!$N149="K",(1*List1!$F149+80)*List1!$G149,0)</f>
        <v>0</v>
      </c>
      <c r="BT149" s="139">
        <f>IF(List1!$N149="L",(1*List1!$F149+80)*List1!$G149,0)</f>
        <v>0</v>
      </c>
      <c r="BU149" s="140">
        <f>IF(List1!$N149="FL",(1*List1!$F149)*List1!$G149,0)</f>
        <v>0</v>
      </c>
      <c r="BV149" s="123">
        <f>IF(List1!$N149="FP",List1!$F149*List1!$G149,0)</f>
        <v>0</v>
      </c>
      <c r="BW149" s="141">
        <f>IF(List1!$N149="DR",List1!$F149*List1!$G149,0)</f>
        <v>0</v>
      </c>
      <c r="BX149" s="122">
        <f>IF(List1!$N149="F",List1!$F149*List1!$G149,0)</f>
        <v>0</v>
      </c>
      <c r="BZ149" s="142">
        <f>((List1!$E149*List1!$F149)*List1!$G149)/1000000</f>
        <v>0</v>
      </c>
      <c r="CA149" s="143">
        <f>IF(List1!$J149=$D$40,1*BZ149,0)</f>
        <v>0</v>
      </c>
      <c r="CB149" s="143">
        <f>IF(List1!$J149=$D$41,1*BZ149,0)</f>
        <v>0</v>
      </c>
      <c r="CC149" s="143">
        <f>IF(List1!$J149=$D$42,1*BZ149,0)</f>
        <v>0</v>
      </c>
      <c r="CD149" s="143">
        <f>IF(List1!$J149=$D$43,1*BZ149,0)</f>
        <v>0</v>
      </c>
      <c r="CE149" s="143">
        <f>IF(List1!$J149=$D$44,1*BZ149,0)</f>
        <v>0</v>
      </c>
      <c r="CF149" s="126">
        <f>IF(List1!$J149=$D$45,1*BZ149,0)</f>
        <v>0</v>
      </c>
      <c r="CG149" s="143">
        <f>IF(List1!$J149=$D$46,1*BZ149,0)</f>
        <v>0</v>
      </c>
      <c r="CH149" s="143">
        <f>IF(List1!$J149=$D$47,1*BZ149,0)</f>
        <v>0</v>
      </c>
      <c r="CJ149" s="125">
        <f>IF(AH149&gt;0,1*List1!$G149,0)</f>
        <v>0</v>
      </c>
      <c r="CK149" s="115">
        <f>IF(AI149&gt;0,1*List1!$G149,0)</f>
        <v>0</v>
      </c>
      <c r="CL149" s="115">
        <f>IF(AJ149&gt;0,1*List1!$G149,0)</f>
        <v>0</v>
      </c>
      <c r="CM149" s="120">
        <f>IF(AK149&gt;0,1*List1!$G149,0)</f>
        <v>0</v>
      </c>
      <c r="CN149" s="24">
        <f>IF(AU149&gt;0,1*List1!$G149,0)</f>
        <v>0</v>
      </c>
      <c r="CO149" s="24">
        <f>IF(AV149&gt;0,1*List1!$G149,0)</f>
        <v>0</v>
      </c>
      <c r="CP149" s="24">
        <f>IF(AW149&gt;0,1*List1!$G149,0)</f>
        <v>0</v>
      </c>
      <c r="CQ149" s="24">
        <f>IF(AX149&gt;0,1*List1!$G149,0)</f>
        <v>0</v>
      </c>
      <c r="CR149" s="125">
        <f>IF(BH149&gt;0,1*List1!$G149,0)</f>
        <v>0</v>
      </c>
      <c r="CS149" s="115">
        <f>IF(BI149&gt;0,1*List1!$G149,0)</f>
        <v>0</v>
      </c>
      <c r="CT149" s="115">
        <f>IF(BJ149&gt;0,1*List1!$G149,0)</f>
        <v>0</v>
      </c>
      <c r="CU149" s="120">
        <f>IF(BK149&gt;0,1*List1!$G149,0)</f>
        <v>0</v>
      </c>
      <c r="CV149" s="24">
        <f>IF(BU149&gt;0,1*List1!$G149,0)</f>
        <v>0</v>
      </c>
      <c r="CW149" s="24">
        <f>IF(BV149&gt;0,1*List1!$G149,0)</f>
        <v>0</v>
      </c>
      <c r="CX149" s="24">
        <f>IF(BW149&gt;0,1*List1!$G149,0)</f>
        <v>0</v>
      </c>
      <c r="CY149" s="149">
        <f>IF(BX149&gt;0,1*List1!$G149,0)</f>
        <v>0</v>
      </c>
      <c r="CZ149" s="24"/>
    </row>
    <row r="150" spans="2:104" ht="19.5" customHeight="1" thickBot="1">
      <c r="B150" s="150">
        <v>95</v>
      </c>
      <c r="C150" s="226">
        <f t="shared" si="5"/>
        <v>0</v>
      </c>
      <c r="D150" s="179"/>
      <c r="E150" s="256"/>
      <c r="F150" s="256"/>
      <c r="G150" s="180"/>
      <c r="H150" s="181"/>
      <c r="I150" s="178"/>
      <c r="J150" s="182"/>
      <c r="K150" s="177"/>
      <c r="L150" s="177"/>
      <c r="M150" s="177"/>
      <c r="N150" s="177"/>
      <c r="O150" s="428">
        <v>0</v>
      </c>
      <c r="P150" s="466"/>
      <c r="Q150" s="467"/>
      <c r="R150" s="467"/>
      <c r="S150" s="467"/>
      <c r="T150" s="467"/>
      <c r="U150" s="467"/>
      <c r="V150" s="468"/>
      <c r="W150" s="13"/>
      <c r="X150" s="148"/>
      <c r="Y150" s="135">
        <f>IF(List1!$K150="A",(1*List1!$E150+80)*List1!$G150,0)</f>
        <v>0</v>
      </c>
      <c r="Z150" s="135">
        <f>IF(List1!$K150="B",(1*List1!$E150+80)*List1!$G150,0)</f>
        <v>0</v>
      </c>
      <c r="AA150" s="135">
        <f>IF(List1!$K150="C",(1*List1!$E150+80)*List1!$G150,0)</f>
        <v>0</v>
      </c>
      <c r="AB150" s="135">
        <f>IF(List1!$K150="D",(1*List1!$E150+80)*List1!$G150,0)</f>
        <v>0</v>
      </c>
      <c r="AC150" s="135">
        <f>IF(List1!$K150="E",(1*List1!$E150+70)*List1!$G150,0)</f>
        <v>0</v>
      </c>
      <c r="AD150" s="135">
        <f>IF(List1!$K150="G",(1*List1!$E150+80)*List1!$G150,0)</f>
        <v>0</v>
      </c>
      <c r="AE150" s="135">
        <f>IF(List1!$K150="J",(1*List1!$E150+80)*List1!$G150,0)</f>
        <v>0</v>
      </c>
      <c r="AF150" s="135">
        <f>IF(List1!$K150="K",(1*List1!$E150+80)*List1!$G150,0)</f>
        <v>0</v>
      </c>
      <c r="AG150" s="135">
        <f>IF(List1!$K150="L",(1*List1!$E150+80)*List1!$G150,0)</f>
        <v>0</v>
      </c>
      <c r="AH150" s="136">
        <f>IF(List1!$K150="FL",(1*List1!$E150)*List1!$G150,0)</f>
        <v>0</v>
      </c>
      <c r="AI150" s="136">
        <f>IF(List1!$K150="FP",List1!$E150*List1!$G150,0)</f>
        <v>0</v>
      </c>
      <c r="AJ150" s="136">
        <f>IF(List1!$K150="DR",List1!$E150*List1!$G150,0)</f>
        <v>0</v>
      </c>
      <c r="AK150" s="136">
        <f>IF(List1!$K150="F",List1!$E150*List1!$G150,0)</f>
        <v>0</v>
      </c>
      <c r="AL150" s="137">
        <f>IF(List1!$L150="A",(1*List1!$E150+80)*List1!$G150,0)</f>
        <v>0</v>
      </c>
      <c r="AM150" s="137">
        <f>IF(List1!$L150="B",(1*List1!$E150+80)*List1!$G150,0)</f>
        <v>0</v>
      </c>
      <c r="AN150" s="137">
        <f>IF(List1!$L150="C",(1*List1!$E150+80)*List1!$G150,0)</f>
        <v>0</v>
      </c>
      <c r="AO150" s="137">
        <f>IF(List1!$L150="D",(1*List1!$E150+80)*List1!$G150,0)</f>
        <v>0</v>
      </c>
      <c r="AP150" s="137">
        <f>IF(List1!$L150="E",(1*List1!$E150+80)*List1!$G150,0)</f>
        <v>0</v>
      </c>
      <c r="AQ150" s="137">
        <f>IF(List1!$L150="G",(1*List1!$E150+80)*List1!$G150,0)</f>
        <v>0</v>
      </c>
      <c r="AR150" s="137">
        <f>IF(List1!$L150="J",(1*List1!$E150+80)*List1!$G150,0)</f>
        <v>0</v>
      </c>
      <c r="AS150" s="137">
        <f>IF(List1!$L150="K",(1*List1!$E150+80)*List1!$G150,0)</f>
        <v>0</v>
      </c>
      <c r="AT150" s="137">
        <f>IF(List1!$L150="L",(1*List1!$E150+80)*List1!$G150,0)</f>
        <v>0</v>
      </c>
      <c r="AU150" s="138">
        <f>IF(List1!$L150="FL",(1*List1!$E150)*List1!$G150,0)</f>
        <v>0</v>
      </c>
      <c r="AV150" s="138">
        <f>IF(List1!$L150="FP",List1!$E150*List1!$G150,0)</f>
        <v>0</v>
      </c>
      <c r="AW150" s="138">
        <f>IF(List1!$L150="DR",List1!$E150*List1!$G150,0)</f>
        <v>0</v>
      </c>
      <c r="AX150" s="138">
        <f>IF(List1!$L150="F",List1!$E150*List1!$G150,0)</f>
        <v>0</v>
      </c>
      <c r="AY150" s="135">
        <f>IF(List1!$M150="A",(1*List1!$F150+80)*List1!$G150,0)</f>
        <v>0</v>
      </c>
      <c r="AZ150" s="135">
        <f>IF(List1!$M150="B",(1*List1!$F150+80)*List1!$G150,0)</f>
        <v>0</v>
      </c>
      <c r="BA150" s="135">
        <f>IF(List1!$M150="C",(1*List1!$F150+80)*List1!$G150,0)</f>
        <v>0</v>
      </c>
      <c r="BB150" s="135">
        <f>IF(List1!$M150="D",(1*List1!$F150+80)*List1!$G150,0)</f>
        <v>0</v>
      </c>
      <c r="BC150" s="135">
        <f>IF(List1!$M150="E",(1*List1!$F150+80)*List1!$G150,0)</f>
        <v>0</v>
      </c>
      <c r="BD150" s="135">
        <f>IF(List1!$M150="G",(1*List1!$F150+80)*List1!$G150,0)</f>
        <v>0</v>
      </c>
      <c r="BE150" s="135">
        <f>IF(List1!$M150="J",(1*List1!$F150+80)*List1!$G150,0)</f>
        <v>0</v>
      </c>
      <c r="BF150" s="135">
        <f>IF(List1!$M150="K",(1*List1!$F150+80)*List1!$G150,0)</f>
        <v>0</v>
      </c>
      <c r="BG150" s="135">
        <f>IF(List1!$M150="L",(1*List1!$F150+80)*List1!$G150,0)</f>
        <v>0</v>
      </c>
      <c r="BH150" s="136">
        <f>IF(List1!$M150="FL",(1*List1!$F150)*List1!$G150,0)</f>
        <v>0</v>
      </c>
      <c r="BI150" s="136">
        <f>IF(List1!$M150="FP",List1!$F150*List1!$G150,0)</f>
        <v>0</v>
      </c>
      <c r="BJ150" s="136">
        <f>IF(List1!$M150="DR",List1!$F150*List1!$G150,0)</f>
        <v>0</v>
      </c>
      <c r="BK150" s="136">
        <f>IF(List1!$M150="F",List1!$F150*List1!$G150,0)</f>
        <v>0</v>
      </c>
      <c r="BL150" s="139">
        <f>IF(List1!$N150="A",(1*List1!$F150+80)*List1!$G150,0)</f>
        <v>0</v>
      </c>
      <c r="BM150" s="139">
        <f>IF(List1!$N150="B",(1*List1!$F150+80)*List1!$G150,0)</f>
        <v>0</v>
      </c>
      <c r="BN150" s="139">
        <f>IF(List1!$N150="C",(1*List1!$F150+80)*List1!$G150,0)</f>
        <v>0</v>
      </c>
      <c r="BO150" s="139">
        <f>IF(List1!$N150="D",(1*List1!$F150+80)*List1!$G150,0)</f>
        <v>0</v>
      </c>
      <c r="BP150" s="139">
        <f>IF(List1!$N150="E",(1*List1!$F150+80)*List1!$G150,0)</f>
        <v>0</v>
      </c>
      <c r="BQ150" s="139">
        <f>IF(List1!$N150="G",(1*List1!$F150+80)*List1!$G150,0)</f>
        <v>0</v>
      </c>
      <c r="BR150" s="139">
        <f>IF(List1!$N150="J",(1*List1!$F150+80)*List1!$G150,0)</f>
        <v>0</v>
      </c>
      <c r="BS150" s="139">
        <f>IF(List1!$N150="K",(1*List1!$F150+80)*List1!$G150,0)</f>
        <v>0</v>
      </c>
      <c r="BT150" s="139">
        <f>IF(List1!$N150="L",(1*List1!$F150+80)*List1!$G150,0)</f>
        <v>0</v>
      </c>
      <c r="BU150" s="140">
        <f>IF(List1!$N150="FL",(1*List1!$F150)*List1!$G150,0)</f>
        <v>0</v>
      </c>
      <c r="BV150" s="123">
        <f>IF(List1!$N150="FP",List1!$F150*List1!$G150,0)</f>
        <v>0</v>
      </c>
      <c r="BW150" s="141">
        <f>IF(List1!$N150="DR",List1!$F150*List1!$G150,0)</f>
        <v>0</v>
      </c>
      <c r="BX150" s="122">
        <f>IF(List1!$N150="F",List1!$F150*List1!$G150,0)</f>
        <v>0</v>
      </c>
      <c r="BZ150" s="142">
        <f>((List1!$E150*List1!$F150)*List1!$G150)/1000000</f>
        <v>0</v>
      </c>
      <c r="CA150" s="143">
        <f>IF(List1!$J150=$D$40,1*BZ150,0)</f>
        <v>0</v>
      </c>
      <c r="CB150" s="143">
        <f>IF(List1!$J150=$D$41,1*BZ150,0)</f>
        <v>0</v>
      </c>
      <c r="CC150" s="143">
        <f>IF(List1!$J150=$D$42,1*BZ150,0)</f>
        <v>0</v>
      </c>
      <c r="CD150" s="143">
        <f>IF(List1!$J150=$D$43,1*BZ150,0)</f>
        <v>0</v>
      </c>
      <c r="CE150" s="143">
        <f>IF(List1!$J150=$D$44,1*BZ150,0)</f>
        <v>0</v>
      </c>
      <c r="CF150" s="126">
        <f>IF(List1!$J150=$D$45,1*BZ150,0)</f>
        <v>0</v>
      </c>
      <c r="CG150" s="143">
        <f>IF(List1!$J150=$D$46,1*BZ150,0)</f>
        <v>0</v>
      </c>
      <c r="CH150" s="143">
        <f>IF(List1!$J150=$D$47,1*BZ150,0)</f>
        <v>0</v>
      </c>
      <c r="CJ150" s="125">
        <f>IF(AH150&gt;0,1*List1!$G150,0)</f>
        <v>0</v>
      </c>
      <c r="CK150" s="115">
        <f>IF(AI150&gt;0,1*List1!$G150,0)</f>
        <v>0</v>
      </c>
      <c r="CL150" s="115">
        <f>IF(AJ150&gt;0,1*List1!$G150,0)</f>
        <v>0</v>
      </c>
      <c r="CM150" s="120">
        <f>IF(AK150&gt;0,1*List1!$G150,0)</f>
        <v>0</v>
      </c>
      <c r="CN150" s="24">
        <f>IF(AU150&gt;0,1*List1!$G150,0)</f>
        <v>0</v>
      </c>
      <c r="CO150" s="24">
        <f>IF(AV150&gt;0,1*List1!$G150,0)</f>
        <v>0</v>
      </c>
      <c r="CP150" s="24">
        <f>IF(AW150&gt;0,1*List1!$G150,0)</f>
        <v>0</v>
      </c>
      <c r="CQ150" s="24">
        <f>IF(AX150&gt;0,1*List1!$G150,0)</f>
        <v>0</v>
      </c>
      <c r="CR150" s="125">
        <f>IF(BH150&gt;0,1*List1!$G150,0)</f>
        <v>0</v>
      </c>
      <c r="CS150" s="115">
        <f>IF(BI150&gt;0,1*List1!$G150,0)</f>
        <v>0</v>
      </c>
      <c r="CT150" s="115">
        <f>IF(BJ150&gt;0,1*List1!$G150,0)</f>
        <v>0</v>
      </c>
      <c r="CU150" s="120">
        <f>IF(BK150&gt;0,1*List1!$G150,0)</f>
        <v>0</v>
      </c>
      <c r="CV150" s="24">
        <f>IF(BU150&gt;0,1*List1!$G150,0)</f>
        <v>0</v>
      </c>
      <c r="CW150" s="24">
        <f>IF(BV150&gt;0,1*List1!$G150,0)</f>
        <v>0</v>
      </c>
      <c r="CX150" s="24">
        <f>IF(BW150&gt;0,1*List1!$G150,0)</f>
        <v>0</v>
      </c>
      <c r="CY150" s="149">
        <f>IF(BX150&gt;0,1*List1!$G150,0)</f>
        <v>0</v>
      </c>
      <c r="CZ150" s="24"/>
    </row>
    <row r="151" spans="2:104" ht="19.5" customHeight="1" thickBot="1">
      <c r="B151" s="150">
        <v>96</v>
      </c>
      <c r="C151" s="226">
        <f t="shared" si="5"/>
        <v>0</v>
      </c>
      <c r="D151" s="179"/>
      <c r="E151" s="255"/>
      <c r="F151" s="255"/>
      <c r="G151" s="175"/>
      <c r="H151" s="181"/>
      <c r="I151" s="178"/>
      <c r="J151" s="182"/>
      <c r="K151" s="177"/>
      <c r="L151" s="177"/>
      <c r="M151" s="177"/>
      <c r="N151" s="177"/>
      <c r="O151" s="428">
        <v>0</v>
      </c>
      <c r="P151" s="466"/>
      <c r="Q151" s="467"/>
      <c r="R151" s="467"/>
      <c r="S151" s="467"/>
      <c r="T151" s="467"/>
      <c r="U151" s="467"/>
      <c r="V151" s="468"/>
      <c r="W151" s="13"/>
      <c r="X151" s="148"/>
      <c r="Y151" s="135">
        <f>IF(List1!$K151="A",(1*List1!$E151+80)*List1!$G151,0)</f>
        <v>0</v>
      </c>
      <c r="Z151" s="135">
        <f>IF(List1!$K151="B",(1*List1!$E151+80)*List1!$G151,0)</f>
        <v>0</v>
      </c>
      <c r="AA151" s="135">
        <f>IF(List1!$K151="C",(1*List1!$E151+80)*List1!$G151,0)</f>
        <v>0</v>
      </c>
      <c r="AB151" s="135">
        <f>IF(List1!$K151="D",(1*List1!$E151+80)*List1!$G151,0)</f>
        <v>0</v>
      </c>
      <c r="AC151" s="135">
        <f>IF(List1!$K151="E",(1*List1!$E151+70)*List1!$G151,0)</f>
        <v>0</v>
      </c>
      <c r="AD151" s="135">
        <f>IF(List1!$K151="G",(1*List1!$E151+80)*List1!$G151,0)</f>
        <v>0</v>
      </c>
      <c r="AE151" s="135">
        <f>IF(List1!$K151="J",(1*List1!$E151+80)*List1!$G151,0)</f>
        <v>0</v>
      </c>
      <c r="AF151" s="135">
        <f>IF(List1!$K151="K",(1*List1!$E151+80)*List1!$G151,0)</f>
        <v>0</v>
      </c>
      <c r="AG151" s="135">
        <f>IF(List1!$K151="L",(1*List1!$E151+80)*List1!$G151,0)</f>
        <v>0</v>
      </c>
      <c r="AH151" s="136">
        <f>IF(List1!$K151="FL",(1*List1!$E151)*List1!$G151,0)</f>
        <v>0</v>
      </c>
      <c r="AI151" s="136">
        <f>IF(List1!$K151="FP",List1!$E151*List1!$G151,0)</f>
        <v>0</v>
      </c>
      <c r="AJ151" s="136">
        <f>IF(List1!$K151="DR",List1!$E151*List1!$G151,0)</f>
        <v>0</v>
      </c>
      <c r="AK151" s="136">
        <f>IF(List1!$K151="F",List1!$E151*List1!$G151,0)</f>
        <v>0</v>
      </c>
      <c r="AL151" s="137">
        <f>IF(List1!$L151="A",(1*List1!$E151+80)*List1!$G151,0)</f>
        <v>0</v>
      </c>
      <c r="AM151" s="137">
        <f>IF(List1!$L151="B",(1*List1!$E151+80)*List1!$G151,0)</f>
        <v>0</v>
      </c>
      <c r="AN151" s="137">
        <f>IF(List1!$L151="C",(1*List1!$E151+80)*List1!$G151,0)</f>
        <v>0</v>
      </c>
      <c r="AO151" s="137">
        <f>IF(List1!$L151="D",(1*List1!$E151+80)*List1!$G151,0)</f>
        <v>0</v>
      </c>
      <c r="AP151" s="137">
        <f>IF(List1!$L151="E",(1*List1!$E151+80)*List1!$G151,0)</f>
        <v>0</v>
      </c>
      <c r="AQ151" s="137">
        <f>IF(List1!$L151="G",(1*List1!$E151+80)*List1!$G151,0)</f>
        <v>0</v>
      </c>
      <c r="AR151" s="137">
        <f>IF(List1!$L151="J",(1*List1!$E151+80)*List1!$G151,0)</f>
        <v>0</v>
      </c>
      <c r="AS151" s="137">
        <f>IF(List1!$L151="K",(1*List1!$E151+80)*List1!$G151,0)</f>
        <v>0</v>
      </c>
      <c r="AT151" s="137">
        <f>IF(List1!$L151="L",(1*List1!$E151+80)*List1!$G151,0)</f>
        <v>0</v>
      </c>
      <c r="AU151" s="138">
        <f>IF(List1!$L151="FL",(1*List1!$E151)*List1!$G151,0)</f>
        <v>0</v>
      </c>
      <c r="AV151" s="138">
        <f>IF(List1!$L151="FP",List1!$E151*List1!$G151,0)</f>
        <v>0</v>
      </c>
      <c r="AW151" s="138">
        <f>IF(List1!$L151="DR",List1!$E151*List1!$G151,0)</f>
        <v>0</v>
      </c>
      <c r="AX151" s="138">
        <f>IF(List1!$L151="F",List1!$E151*List1!$G151,0)</f>
        <v>0</v>
      </c>
      <c r="AY151" s="135">
        <f>IF(List1!$M151="A",(1*List1!$F151+80)*List1!$G151,0)</f>
        <v>0</v>
      </c>
      <c r="AZ151" s="135">
        <f>IF(List1!$M151="B",(1*List1!$F151+80)*List1!$G151,0)</f>
        <v>0</v>
      </c>
      <c r="BA151" s="135">
        <f>IF(List1!$M151="C",(1*List1!$F151+80)*List1!$G151,0)</f>
        <v>0</v>
      </c>
      <c r="BB151" s="135">
        <f>IF(List1!$M151="D",(1*List1!$F151+80)*List1!$G151,0)</f>
        <v>0</v>
      </c>
      <c r="BC151" s="135">
        <f>IF(List1!$M151="E",(1*List1!$F151+80)*List1!$G151,0)</f>
        <v>0</v>
      </c>
      <c r="BD151" s="135">
        <f>IF(List1!$M151="G",(1*List1!$F151+80)*List1!$G151,0)</f>
        <v>0</v>
      </c>
      <c r="BE151" s="135">
        <f>IF(List1!$M151="J",(1*List1!$F151+80)*List1!$G151,0)</f>
        <v>0</v>
      </c>
      <c r="BF151" s="135">
        <f>IF(List1!$M151="K",(1*List1!$F151+80)*List1!$G151,0)</f>
        <v>0</v>
      </c>
      <c r="BG151" s="135">
        <f>IF(List1!$M151="L",(1*List1!$F151+80)*List1!$G151,0)</f>
        <v>0</v>
      </c>
      <c r="BH151" s="136">
        <f>IF(List1!$M151="FL",(1*List1!$F151)*List1!$G151,0)</f>
        <v>0</v>
      </c>
      <c r="BI151" s="136">
        <f>IF(List1!$M151="FP",List1!$F151*List1!$G151,0)</f>
        <v>0</v>
      </c>
      <c r="BJ151" s="136">
        <f>IF(List1!$M151="DR",List1!$F151*List1!$G151,0)</f>
        <v>0</v>
      </c>
      <c r="BK151" s="136">
        <f>IF(List1!$M151="F",List1!$F151*List1!$G151,0)</f>
        <v>0</v>
      </c>
      <c r="BL151" s="139">
        <f>IF(List1!$N151="A",(1*List1!$F151+80)*List1!$G151,0)</f>
        <v>0</v>
      </c>
      <c r="BM151" s="139">
        <f>IF(List1!$N151="B",(1*List1!$F151+80)*List1!$G151,0)</f>
        <v>0</v>
      </c>
      <c r="BN151" s="139">
        <f>IF(List1!$N151="C",(1*List1!$F151+80)*List1!$G151,0)</f>
        <v>0</v>
      </c>
      <c r="BO151" s="139">
        <f>IF(List1!$N151="D",(1*List1!$F151+80)*List1!$G151,0)</f>
        <v>0</v>
      </c>
      <c r="BP151" s="139">
        <f>IF(List1!$N151="E",(1*List1!$F151+80)*List1!$G151,0)</f>
        <v>0</v>
      </c>
      <c r="BQ151" s="139">
        <f>IF(List1!$N151="G",(1*List1!$F151+80)*List1!$G151,0)</f>
        <v>0</v>
      </c>
      <c r="BR151" s="139">
        <f>IF(List1!$N151="J",(1*List1!$F151+80)*List1!$G151,0)</f>
        <v>0</v>
      </c>
      <c r="BS151" s="139">
        <f>IF(List1!$N151="K",(1*List1!$F151+80)*List1!$G151,0)</f>
        <v>0</v>
      </c>
      <c r="BT151" s="139">
        <f>IF(List1!$N151="L",(1*List1!$F151+80)*List1!$G151,0)</f>
        <v>0</v>
      </c>
      <c r="BU151" s="140">
        <f>IF(List1!$N151="FL",(1*List1!$F151)*List1!$G151,0)</f>
        <v>0</v>
      </c>
      <c r="BV151" s="123">
        <f>IF(List1!$N151="FP",List1!$F151*List1!$G151,0)</f>
        <v>0</v>
      </c>
      <c r="BW151" s="141">
        <f>IF(List1!$N151="DR",List1!$F151*List1!$G151,0)</f>
        <v>0</v>
      </c>
      <c r="BX151" s="122">
        <f>IF(List1!$N151="F",List1!$F151*List1!$G151,0)</f>
        <v>0</v>
      </c>
      <c r="BZ151" s="142">
        <f>((List1!$E151*List1!$F151)*List1!$G151)/1000000</f>
        <v>0</v>
      </c>
      <c r="CA151" s="143">
        <f>IF(List1!$J151=$D$40,1*BZ151,0)</f>
        <v>0</v>
      </c>
      <c r="CB151" s="143">
        <f>IF(List1!$J151=$D$41,1*BZ151,0)</f>
        <v>0</v>
      </c>
      <c r="CC151" s="143">
        <f>IF(List1!$J151=$D$42,1*BZ151,0)</f>
        <v>0</v>
      </c>
      <c r="CD151" s="143">
        <f>IF(List1!$J151=$D$43,1*BZ151,0)</f>
        <v>0</v>
      </c>
      <c r="CE151" s="143">
        <f>IF(List1!$J151=$D$44,1*BZ151,0)</f>
        <v>0</v>
      </c>
      <c r="CF151" s="126">
        <f>IF(List1!$J151=$D$45,1*BZ151,0)</f>
        <v>0</v>
      </c>
      <c r="CG151" s="143">
        <f>IF(List1!$J151=$D$46,1*BZ151,0)</f>
        <v>0</v>
      </c>
      <c r="CH151" s="143">
        <f>IF(List1!$J151=$D$47,1*BZ151,0)</f>
        <v>0</v>
      </c>
      <c r="CJ151" s="125">
        <f>IF(AH151&gt;0,1*List1!$G151,0)</f>
        <v>0</v>
      </c>
      <c r="CK151" s="115">
        <f>IF(AI151&gt;0,1*List1!$G151,0)</f>
        <v>0</v>
      </c>
      <c r="CL151" s="115">
        <f>IF(AJ151&gt;0,1*List1!$G151,0)</f>
        <v>0</v>
      </c>
      <c r="CM151" s="120">
        <f>IF(AK151&gt;0,1*List1!$G151,0)</f>
        <v>0</v>
      </c>
      <c r="CN151" s="24">
        <f>IF(AU151&gt;0,1*List1!$G151,0)</f>
        <v>0</v>
      </c>
      <c r="CO151" s="24">
        <f>IF(AV151&gt;0,1*List1!$G151,0)</f>
        <v>0</v>
      </c>
      <c r="CP151" s="24">
        <f>IF(AW151&gt;0,1*List1!$G151,0)</f>
        <v>0</v>
      </c>
      <c r="CQ151" s="24">
        <f>IF(AX151&gt;0,1*List1!$G151,0)</f>
        <v>0</v>
      </c>
      <c r="CR151" s="125">
        <f>IF(BH151&gt;0,1*List1!$G151,0)</f>
        <v>0</v>
      </c>
      <c r="CS151" s="115">
        <f>IF(BI151&gt;0,1*List1!$G151,0)</f>
        <v>0</v>
      </c>
      <c r="CT151" s="115">
        <f>IF(BJ151&gt;0,1*List1!$G151,0)</f>
        <v>0</v>
      </c>
      <c r="CU151" s="120">
        <f>IF(BK151&gt;0,1*List1!$G151,0)</f>
        <v>0</v>
      </c>
      <c r="CV151" s="24">
        <f>IF(BU151&gt;0,1*List1!$G151,0)</f>
        <v>0</v>
      </c>
      <c r="CW151" s="24">
        <f>IF(BV151&gt;0,1*List1!$G151,0)</f>
        <v>0</v>
      </c>
      <c r="CX151" s="24">
        <f>IF(BW151&gt;0,1*List1!$G151,0)</f>
        <v>0</v>
      </c>
      <c r="CY151" s="149">
        <f>IF(BX151&gt;0,1*List1!$G151,0)</f>
        <v>0</v>
      </c>
      <c r="CZ151" s="24"/>
    </row>
    <row r="152" spans="2:104" ht="19.5" customHeight="1" thickBot="1">
      <c r="B152" s="146">
        <v>97</v>
      </c>
      <c r="C152" s="226">
        <f t="shared" si="5"/>
        <v>0</v>
      </c>
      <c r="D152" s="179"/>
      <c r="E152" s="256"/>
      <c r="F152" s="256"/>
      <c r="G152" s="180"/>
      <c r="H152" s="181"/>
      <c r="I152" s="178"/>
      <c r="J152" s="182"/>
      <c r="K152" s="177"/>
      <c r="L152" s="177"/>
      <c r="M152" s="177"/>
      <c r="N152" s="177"/>
      <c r="O152" s="428">
        <v>0</v>
      </c>
      <c r="P152" s="466"/>
      <c r="Q152" s="467"/>
      <c r="R152" s="467"/>
      <c r="S152" s="467"/>
      <c r="T152" s="467"/>
      <c r="U152" s="467"/>
      <c r="V152" s="468"/>
      <c r="W152" s="13"/>
      <c r="X152" s="148"/>
      <c r="Y152" s="135">
        <f>IF(List1!$K152="A",(1*List1!$E152+80)*List1!$G152,0)</f>
        <v>0</v>
      </c>
      <c r="Z152" s="135">
        <f>IF(List1!$K152="B",(1*List1!$E152+80)*List1!$G152,0)</f>
        <v>0</v>
      </c>
      <c r="AA152" s="135">
        <f>IF(List1!$K152="C",(1*List1!$E152+80)*List1!$G152,0)</f>
        <v>0</v>
      </c>
      <c r="AB152" s="135">
        <f>IF(List1!$K152="D",(1*List1!$E152+80)*List1!$G152,0)</f>
        <v>0</v>
      </c>
      <c r="AC152" s="135">
        <f>IF(List1!$K152="E",(1*List1!$E152+70)*List1!$G152,0)</f>
        <v>0</v>
      </c>
      <c r="AD152" s="135">
        <f>IF(List1!$K152="G",(1*List1!$E152+80)*List1!$G152,0)</f>
        <v>0</v>
      </c>
      <c r="AE152" s="135">
        <f>IF(List1!$K152="J",(1*List1!$E152+80)*List1!$G152,0)</f>
        <v>0</v>
      </c>
      <c r="AF152" s="135">
        <f>IF(List1!$K152="K",(1*List1!$E152+80)*List1!$G152,0)</f>
        <v>0</v>
      </c>
      <c r="AG152" s="135">
        <f>IF(List1!$K152="L",(1*List1!$E152+80)*List1!$G152,0)</f>
        <v>0</v>
      </c>
      <c r="AH152" s="136">
        <f>IF(List1!$K152="FL",(1*List1!$E152)*List1!$G152,0)</f>
        <v>0</v>
      </c>
      <c r="AI152" s="136">
        <f>IF(List1!$K152="FP",List1!$E152*List1!$G152,0)</f>
        <v>0</v>
      </c>
      <c r="AJ152" s="136">
        <f>IF(List1!$K152="DR",List1!$E152*List1!$G152,0)</f>
        <v>0</v>
      </c>
      <c r="AK152" s="136">
        <f>IF(List1!$K152="F",List1!$E152*List1!$G152,0)</f>
        <v>0</v>
      </c>
      <c r="AL152" s="137">
        <f>IF(List1!$L152="A",(1*List1!$E152+80)*List1!$G152,0)</f>
        <v>0</v>
      </c>
      <c r="AM152" s="137">
        <f>IF(List1!$L152="B",(1*List1!$E152+80)*List1!$G152,0)</f>
        <v>0</v>
      </c>
      <c r="AN152" s="137">
        <f>IF(List1!$L152="C",(1*List1!$E152+80)*List1!$G152,0)</f>
        <v>0</v>
      </c>
      <c r="AO152" s="137">
        <f>IF(List1!$L152="D",(1*List1!$E152+80)*List1!$G152,0)</f>
        <v>0</v>
      </c>
      <c r="AP152" s="137">
        <f>IF(List1!$L152="E",(1*List1!$E152+80)*List1!$G152,0)</f>
        <v>0</v>
      </c>
      <c r="AQ152" s="137">
        <f>IF(List1!$L152="G",(1*List1!$E152+80)*List1!$G152,0)</f>
        <v>0</v>
      </c>
      <c r="AR152" s="137">
        <f>IF(List1!$L152="J",(1*List1!$E152+80)*List1!$G152,0)</f>
        <v>0</v>
      </c>
      <c r="AS152" s="137">
        <f>IF(List1!$L152="K",(1*List1!$E152+80)*List1!$G152,0)</f>
        <v>0</v>
      </c>
      <c r="AT152" s="137">
        <f>IF(List1!$L152="L",(1*List1!$E152+80)*List1!$G152,0)</f>
        <v>0</v>
      </c>
      <c r="AU152" s="138">
        <f>IF(List1!$L152="FL",(1*List1!$E152)*List1!$G152,0)</f>
        <v>0</v>
      </c>
      <c r="AV152" s="138">
        <f>IF(List1!$L152="FP",List1!$E152*List1!$G152,0)</f>
        <v>0</v>
      </c>
      <c r="AW152" s="138">
        <f>IF(List1!$L152="DR",List1!$E152*List1!$G152,0)</f>
        <v>0</v>
      </c>
      <c r="AX152" s="138">
        <f>IF(List1!$L152="F",List1!$E152*List1!$G152,0)</f>
        <v>0</v>
      </c>
      <c r="AY152" s="135">
        <f>IF(List1!$M152="A",(1*List1!$F152+80)*List1!$G152,0)</f>
        <v>0</v>
      </c>
      <c r="AZ152" s="135">
        <f>IF(List1!$M152="B",(1*List1!$F152+80)*List1!$G152,0)</f>
        <v>0</v>
      </c>
      <c r="BA152" s="135">
        <f>IF(List1!$M152="C",(1*List1!$F152+80)*List1!$G152,0)</f>
        <v>0</v>
      </c>
      <c r="BB152" s="135">
        <f>IF(List1!$M152="D",(1*List1!$F152+80)*List1!$G152,0)</f>
        <v>0</v>
      </c>
      <c r="BC152" s="135">
        <f>IF(List1!$M152="E",(1*List1!$F152+80)*List1!$G152,0)</f>
        <v>0</v>
      </c>
      <c r="BD152" s="135">
        <f>IF(List1!$M152="G",(1*List1!$F152+80)*List1!$G152,0)</f>
        <v>0</v>
      </c>
      <c r="BE152" s="135">
        <f>IF(List1!$M152="J",(1*List1!$F152+80)*List1!$G152,0)</f>
        <v>0</v>
      </c>
      <c r="BF152" s="135">
        <f>IF(List1!$M152="K",(1*List1!$F152+80)*List1!$G152,0)</f>
        <v>0</v>
      </c>
      <c r="BG152" s="135">
        <f>IF(List1!$M152="L",(1*List1!$F152+80)*List1!$G152,0)</f>
        <v>0</v>
      </c>
      <c r="BH152" s="136">
        <f>IF(List1!$M152="FL",(1*List1!$F152)*List1!$G152,0)</f>
        <v>0</v>
      </c>
      <c r="BI152" s="136">
        <f>IF(List1!$M152="FP",List1!$F152*List1!$G152,0)</f>
        <v>0</v>
      </c>
      <c r="BJ152" s="136">
        <f>IF(List1!$M152="DR",List1!$F152*List1!$G152,0)</f>
        <v>0</v>
      </c>
      <c r="BK152" s="136">
        <f>IF(List1!$M152="F",List1!$F152*List1!$G152,0)</f>
        <v>0</v>
      </c>
      <c r="BL152" s="139">
        <f>IF(List1!$N152="A",(1*List1!$F152+80)*List1!$G152,0)</f>
        <v>0</v>
      </c>
      <c r="BM152" s="139">
        <f>IF(List1!$N152="B",(1*List1!$F152+80)*List1!$G152,0)</f>
        <v>0</v>
      </c>
      <c r="BN152" s="139">
        <f>IF(List1!$N152="C",(1*List1!$F152+80)*List1!$G152,0)</f>
        <v>0</v>
      </c>
      <c r="BO152" s="139">
        <f>IF(List1!$N152="D",(1*List1!$F152+80)*List1!$G152,0)</f>
        <v>0</v>
      </c>
      <c r="BP152" s="139">
        <f>IF(List1!$N152="E",(1*List1!$F152+80)*List1!$G152,0)</f>
        <v>0</v>
      </c>
      <c r="BQ152" s="139">
        <f>IF(List1!$N152="G",(1*List1!$F152+80)*List1!$G152,0)</f>
        <v>0</v>
      </c>
      <c r="BR152" s="139">
        <f>IF(List1!$N152="J",(1*List1!$F152+80)*List1!$G152,0)</f>
        <v>0</v>
      </c>
      <c r="BS152" s="139">
        <f>IF(List1!$N152="K",(1*List1!$F152+80)*List1!$G152,0)</f>
        <v>0</v>
      </c>
      <c r="BT152" s="139">
        <f>IF(List1!$N152="L",(1*List1!$F152+80)*List1!$G152,0)</f>
        <v>0</v>
      </c>
      <c r="BU152" s="140">
        <f>IF(List1!$N152="FL",(1*List1!$F152)*List1!$G152,0)</f>
        <v>0</v>
      </c>
      <c r="BV152" s="123">
        <f>IF(List1!$N152="FP",List1!$F152*List1!$G152,0)</f>
        <v>0</v>
      </c>
      <c r="BW152" s="141">
        <f>IF(List1!$N152="DR",List1!$F152*List1!$G152,0)</f>
        <v>0</v>
      </c>
      <c r="BX152" s="122">
        <f>IF(List1!$N152="F",List1!$F152*List1!$G152,0)</f>
        <v>0</v>
      </c>
      <c r="BZ152" s="142">
        <f>((List1!$E152*List1!$F152)*List1!$G152)/1000000</f>
        <v>0</v>
      </c>
      <c r="CA152" s="143">
        <f>IF(List1!$J152=$D$40,1*BZ152,0)</f>
        <v>0</v>
      </c>
      <c r="CB152" s="143">
        <f>IF(List1!$J152=$D$41,1*BZ152,0)</f>
        <v>0</v>
      </c>
      <c r="CC152" s="143">
        <f>IF(List1!$J152=$D$42,1*BZ152,0)</f>
        <v>0</v>
      </c>
      <c r="CD152" s="143">
        <f>IF(List1!$J152=$D$43,1*BZ152,0)</f>
        <v>0</v>
      </c>
      <c r="CE152" s="143">
        <f>IF(List1!$J152=$D$44,1*BZ152,0)</f>
        <v>0</v>
      </c>
      <c r="CF152" s="126">
        <f>IF(List1!$J152=$D$45,1*BZ152,0)</f>
        <v>0</v>
      </c>
      <c r="CG152" s="143">
        <f>IF(List1!$J152=$D$46,1*BZ152,0)</f>
        <v>0</v>
      </c>
      <c r="CH152" s="143">
        <f>IF(List1!$J152=$D$47,1*BZ152,0)</f>
        <v>0</v>
      </c>
      <c r="CJ152" s="125">
        <f>IF(AH152&gt;0,1*List1!$G152,0)</f>
        <v>0</v>
      </c>
      <c r="CK152" s="115">
        <f>IF(AI152&gt;0,1*List1!$G152,0)</f>
        <v>0</v>
      </c>
      <c r="CL152" s="115">
        <f>IF(AJ152&gt;0,1*List1!$G152,0)</f>
        <v>0</v>
      </c>
      <c r="CM152" s="120">
        <f>IF(AK152&gt;0,1*List1!$G152,0)</f>
        <v>0</v>
      </c>
      <c r="CN152" s="24">
        <f>IF(AU152&gt;0,1*List1!$G152,0)</f>
        <v>0</v>
      </c>
      <c r="CO152" s="24">
        <f>IF(AV152&gt;0,1*List1!$G152,0)</f>
        <v>0</v>
      </c>
      <c r="CP152" s="24">
        <f>IF(AW152&gt;0,1*List1!$G152,0)</f>
        <v>0</v>
      </c>
      <c r="CQ152" s="24">
        <f>IF(AX152&gt;0,1*List1!$G152,0)</f>
        <v>0</v>
      </c>
      <c r="CR152" s="125">
        <f>IF(BH152&gt;0,1*List1!$G152,0)</f>
        <v>0</v>
      </c>
      <c r="CS152" s="115">
        <f>IF(BI152&gt;0,1*List1!$G152,0)</f>
        <v>0</v>
      </c>
      <c r="CT152" s="115">
        <f>IF(BJ152&gt;0,1*List1!$G152,0)</f>
        <v>0</v>
      </c>
      <c r="CU152" s="120">
        <f>IF(BK152&gt;0,1*List1!$G152,0)</f>
        <v>0</v>
      </c>
      <c r="CV152" s="24">
        <f>IF(BU152&gt;0,1*List1!$G152,0)</f>
        <v>0</v>
      </c>
      <c r="CW152" s="24">
        <f>IF(BV152&gt;0,1*List1!$G152,0)</f>
        <v>0</v>
      </c>
      <c r="CX152" s="24">
        <f>IF(BW152&gt;0,1*List1!$G152,0)</f>
        <v>0</v>
      </c>
      <c r="CY152" s="149">
        <f>IF(BX152&gt;0,1*List1!$G152,0)</f>
        <v>0</v>
      </c>
      <c r="CZ152" s="24"/>
    </row>
    <row r="153" spans="2:104" ht="19.5" customHeight="1" thickBot="1">
      <c r="B153" s="150">
        <v>98</v>
      </c>
      <c r="C153" s="226">
        <f t="shared" si="5"/>
        <v>0</v>
      </c>
      <c r="D153" s="179"/>
      <c r="E153" s="255"/>
      <c r="F153" s="255"/>
      <c r="G153" s="175"/>
      <c r="H153" s="181"/>
      <c r="I153" s="178"/>
      <c r="J153" s="182"/>
      <c r="K153" s="177"/>
      <c r="L153" s="177"/>
      <c r="M153" s="177"/>
      <c r="N153" s="177"/>
      <c r="O153" s="428">
        <v>0</v>
      </c>
      <c r="P153" s="466"/>
      <c r="Q153" s="467"/>
      <c r="R153" s="467"/>
      <c r="S153" s="467"/>
      <c r="T153" s="467"/>
      <c r="U153" s="467"/>
      <c r="V153" s="468"/>
      <c r="W153" s="13"/>
      <c r="X153" s="148"/>
      <c r="Y153" s="135">
        <f>IF(List1!$K153="A",(1*List1!$E153+80)*List1!$G153,0)</f>
        <v>0</v>
      </c>
      <c r="Z153" s="135">
        <f>IF(List1!$K153="B",(1*List1!$E153+80)*List1!$G153,0)</f>
        <v>0</v>
      </c>
      <c r="AA153" s="135">
        <f>IF(List1!$K153="C",(1*List1!$E153+80)*List1!$G153,0)</f>
        <v>0</v>
      </c>
      <c r="AB153" s="135">
        <f>IF(List1!$K153="D",(1*List1!$E153+80)*List1!$G153,0)</f>
        <v>0</v>
      </c>
      <c r="AC153" s="135">
        <f>IF(List1!$K153="E",(1*List1!$E153+70)*List1!$G153,0)</f>
        <v>0</v>
      </c>
      <c r="AD153" s="135">
        <f>IF(List1!$K153="G",(1*List1!$E153+80)*List1!$G153,0)</f>
        <v>0</v>
      </c>
      <c r="AE153" s="135">
        <f>IF(List1!$K153="J",(1*List1!$E153+80)*List1!$G153,0)</f>
        <v>0</v>
      </c>
      <c r="AF153" s="135">
        <f>IF(List1!$K153="K",(1*List1!$E153+80)*List1!$G153,0)</f>
        <v>0</v>
      </c>
      <c r="AG153" s="135">
        <f>IF(List1!$K153="L",(1*List1!$E153+80)*List1!$G153,0)</f>
        <v>0</v>
      </c>
      <c r="AH153" s="136">
        <f>IF(List1!$K153="FL",(1*List1!$E153)*List1!$G153,0)</f>
        <v>0</v>
      </c>
      <c r="AI153" s="136">
        <f>IF(List1!$K153="FP",List1!$E153*List1!$G153,0)</f>
        <v>0</v>
      </c>
      <c r="AJ153" s="136">
        <f>IF(List1!$K153="DR",List1!$E153*List1!$G153,0)</f>
        <v>0</v>
      </c>
      <c r="AK153" s="136">
        <f>IF(List1!$K153="F",List1!$E153*List1!$G153,0)</f>
        <v>0</v>
      </c>
      <c r="AL153" s="137">
        <f>IF(List1!$L153="A",(1*List1!$E153+80)*List1!$G153,0)</f>
        <v>0</v>
      </c>
      <c r="AM153" s="137">
        <f>IF(List1!$L153="B",(1*List1!$E153+80)*List1!$G153,0)</f>
        <v>0</v>
      </c>
      <c r="AN153" s="137">
        <f>IF(List1!$L153="C",(1*List1!$E153+80)*List1!$G153,0)</f>
        <v>0</v>
      </c>
      <c r="AO153" s="137">
        <f>IF(List1!$L153="D",(1*List1!$E153+80)*List1!$G153,0)</f>
        <v>0</v>
      </c>
      <c r="AP153" s="137">
        <f>IF(List1!$L153="E",(1*List1!$E153+80)*List1!$G153,0)</f>
        <v>0</v>
      </c>
      <c r="AQ153" s="137">
        <f>IF(List1!$L153="G",(1*List1!$E153+80)*List1!$G153,0)</f>
        <v>0</v>
      </c>
      <c r="AR153" s="137">
        <f>IF(List1!$L153="J",(1*List1!$E153+80)*List1!$G153,0)</f>
        <v>0</v>
      </c>
      <c r="AS153" s="137">
        <f>IF(List1!$L153="K",(1*List1!$E153+80)*List1!$G153,0)</f>
        <v>0</v>
      </c>
      <c r="AT153" s="137">
        <f>IF(List1!$L153="L",(1*List1!$E153+80)*List1!$G153,0)</f>
        <v>0</v>
      </c>
      <c r="AU153" s="138">
        <f>IF(List1!$L153="FL",(1*List1!$E153)*List1!$G153,0)</f>
        <v>0</v>
      </c>
      <c r="AV153" s="138">
        <f>IF(List1!$L153="FP",List1!$E153*List1!$G153,0)</f>
        <v>0</v>
      </c>
      <c r="AW153" s="138">
        <f>IF(List1!$L153="DR",List1!$E153*List1!$G153,0)</f>
        <v>0</v>
      </c>
      <c r="AX153" s="138">
        <f>IF(List1!$L153="F",List1!$E153*List1!$G153,0)</f>
        <v>0</v>
      </c>
      <c r="AY153" s="135">
        <f>IF(List1!$M153="A",(1*List1!$F153+80)*List1!$G153,0)</f>
        <v>0</v>
      </c>
      <c r="AZ153" s="135">
        <f>IF(List1!$M153="B",(1*List1!$F153+80)*List1!$G153,0)</f>
        <v>0</v>
      </c>
      <c r="BA153" s="135">
        <f>IF(List1!$M153="C",(1*List1!$F153+80)*List1!$G153,0)</f>
        <v>0</v>
      </c>
      <c r="BB153" s="135">
        <f>IF(List1!$M153="D",(1*List1!$F153+80)*List1!$G153,0)</f>
        <v>0</v>
      </c>
      <c r="BC153" s="135">
        <f>IF(List1!$M153="E",(1*List1!$F153+80)*List1!$G153,0)</f>
        <v>0</v>
      </c>
      <c r="BD153" s="135">
        <f>IF(List1!$M153="G",(1*List1!$F153+80)*List1!$G153,0)</f>
        <v>0</v>
      </c>
      <c r="BE153" s="135">
        <f>IF(List1!$M153="J",(1*List1!$F153+80)*List1!$G153,0)</f>
        <v>0</v>
      </c>
      <c r="BF153" s="135">
        <f>IF(List1!$M153="K",(1*List1!$F153+80)*List1!$G153,0)</f>
        <v>0</v>
      </c>
      <c r="BG153" s="135">
        <f>IF(List1!$M153="L",(1*List1!$F153+80)*List1!$G153,0)</f>
        <v>0</v>
      </c>
      <c r="BH153" s="136">
        <f>IF(List1!$M153="FL",(1*List1!$F153)*List1!$G153,0)</f>
        <v>0</v>
      </c>
      <c r="BI153" s="136">
        <f>IF(List1!$M153="FP",List1!$F153*List1!$G153,0)</f>
        <v>0</v>
      </c>
      <c r="BJ153" s="136">
        <f>IF(List1!$M153="DR",List1!$F153*List1!$G153,0)</f>
        <v>0</v>
      </c>
      <c r="BK153" s="136">
        <f>IF(List1!$M153="F",List1!$F153*List1!$G153,0)</f>
        <v>0</v>
      </c>
      <c r="BL153" s="139">
        <f>IF(List1!$N153="A",(1*List1!$F153+80)*List1!$G153,0)</f>
        <v>0</v>
      </c>
      <c r="BM153" s="139">
        <f>IF(List1!$N153="B",(1*List1!$F153+80)*List1!$G153,0)</f>
        <v>0</v>
      </c>
      <c r="BN153" s="139">
        <f>IF(List1!$N153="C",(1*List1!$F153+80)*List1!$G153,0)</f>
        <v>0</v>
      </c>
      <c r="BO153" s="139">
        <f>IF(List1!$N153="D",(1*List1!$F153+80)*List1!$G153,0)</f>
        <v>0</v>
      </c>
      <c r="BP153" s="139">
        <f>IF(List1!$N153="E",(1*List1!$F153+80)*List1!$G153,0)</f>
        <v>0</v>
      </c>
      <c r="BQ153" s="139">
        <f>IF(List1!$N153="G",(1*List1!$F153+80)*List1!$G153,0)</f>
        <v>0</v>
      </c>
      <c r="BR153" s="139">
        <f>IF(List1!$N153="J",(1*List1!$F153+80)*List1!$G153,0)</f>
        <v>0</v>
      </c>
      <c r="BS153" s="139">
        <f>IF(List1!$N153="K",(1*List1!$F153+80)*List1!$G153,0)</f>
        <v>0</v>
      </c>
      <c r="BT153" s="139">
        <f>IF(List1!$N153="L",(1*List1!$F153+80)*List1!$G153,0)</f>
        <v>0</v>
      </c>
      <c r="BU153" s="140">
        <f>IF(List1!$N153="FL",(1*List1!$F153)*List1!$G153,0)</f>
        <v>0</v>
      </c>
      <c r="BV153" s="123">
        <f>IF(List1!$N153="FP",List1!$F153*List1!$G153,0)</f>
        <v>0</v>
      </c>
      <c r="BW153" s="141">
        <f>IF(List1!$N153="DR",List1!$F153*List1!$G153,0)</f>
        <v>0</v>
      </c>
      <c r="BX153" s="122">
        <f>IF(List1!$N153="F",List1!$F153*List1!$G153,0)</f>
        <v>0</v>
      </c>
      <c r="BZ153" s="142">
        <f>((List1!$E153*List1!$F153)*List1!$G153)/1000000</f>
        <v>0</v>
      </c>
      <c r="CA153" s="143">
        <f>IF(List1!$J153=$D$40,1*BZ153,0)</f>
        <v>0</v>
      </c>
      <c r="CB153" s="143">
        <f>IF(List1!$J153=$D$41,1*BZ153,0)</f>
        <v>0</v>
      </c>
      <c r="CC153" s="143">
        <f>IF(List1!$J153=$D$42,1*BZ153,0)</f>
        <v>0</v>
      </c>
      <c r="CD153" s="143">
        <f>IF(List1!$J153=$D$43,1*BZ153,0)</f>
        <v>0</v>
      </c>
      <c r="CE153" s="143">
        <f>IF(List1!$J153=$D$44,1*BZ153,0)</f>
        <v>0</v>
      </c>
      <c r="CF153" s="126">
        <f>IF(List1!$J153=$D$45,1*BZ153,0)</f>
        <v>0</v>
      </c>
      <c r="CG153" s="143">
        <f>IF(List1!$J153=$D$46,1*BZ153,0)</f>
        <v>0</v>
      </c>
      <c r="CH153" s="143">
        <f>IF(List1!$J153=$D$47,1*BZ153,0)</f>
        <v>0</v>
      </c>
      <c r="CJ153" s="125">
        <f>IF(AH153&gt;0,1*List1!$G153,0)</f>
        <v>0</v>
      </c>
      <c r="CK153" s="115">
        <f>IF(AI153&gt;0,1*List1!$G153,0)</f>
        <v>0</v>
      </c>
      <c r="CL153" s="115">
        <f>IF(AJ153&gt;0,1*List1!$G153,0)</f>
        <v>0</v>
      </c>
      <c r="CM153" s="120">
        <f>IF(AK153&gt;0,1*List1!$G153,0)</f>
        <v>0</v>
      </c>
      <c r="CN153" s="24">
        <f>IF(AU153&gt;0,1*List1!$G153,0)</f>
        <v>0</v>
      </c>
      <c r="CO153" s="24">
        <f>IF(AV153&gt;0,1*List1!$G153,0)</f>
        <v>0</v>
      </c>
      <c r="CP153" s="24">
        <f>IF(AW153&gt;0,1*List1!$G153,0)</f>
        <v>0</v>
      </c>
      <c r="CQ153" s="24">
        <f>IF(AX153&gt;0,1*List1!$G153,0)</f>
        <v>0</v>
      </c>
      <c r="CR153" s="125">
        <f>IF(BH153&gt;0,1*List1!$G153,0)</f>
        <v>0</v>
      </c>
      <c r="CS153" s="115">
        <f>IF(BI153&gt;0,1*List1!$G153,0)</f>
        <v>0</v>
      </c>
      <c r="CT153" s="115">
        <f>IF(BJ153&gt;0,1*List1!$G153,0)</f>
        <v>0</v>
      </c>
      <c r="CU153" s="120">
        <f>IF(BK153&gt;0,1*List1!$G153,0)</f>
        <v>0</v>
      </c>
      <c r="CV153" s="24">
        <f>IF(BU153&gt;0,1*List1!$G153,0)</f>
        <v>0</v>
      </c>
      <c r="CW153" s="24">
        <f>IF(BV153&gt;0,1*List1!$G153,0)</f>
        <v>0</v>
      </c>
      <c r="CX153" s="24">
        <f>IF(BW153&gt;0,1*List1!$G153,0)</f>
        <v>0</v>
      </c>
      <c r="CY153" s="149">
        <f>IF(BX153&gt;0,1*List1!$G153,0)</f>
        <v>0</v>
      </c>
      <c r="CZ153" s="24"/>
    </row>
    <row r="154" spans="2:104" ht="19.5" customHeight="1" thickBot="1">
      <c r="B154" s="150">
        <v>99</v>
      </c>
      <c r="C154" s="226">
        <f t="shared" si="5"/>
        <v>0</v>
      </c>
      <c r="D154" s="179"/>
      <c r="E154" s="256"/>
      <c r="F154" s="256"/>
      <c r="G154" s="180"/>
      <c r="H154" s="181"/>
      <c r="I154" s="178"/>
      <c r="J154" s="1"/>
      <c r="K154" s="177"/>
      <c r="L154" s="177"/>
      <c r="M154" s="177"/>
      <c r="N154" s="177"/>
      <c r="O154" s="428">
        <v>0</v>
      </c>
      <c r="P154" s="455"/>
      <c r="Q154" s="461"/>
      <c r="R154" s="461"/>
      <c r="S154" s="461"/>
      <c r="T154" s="461"/>
      <c r="U154" s="461"/>
      <c r="V154" s="462"/>
      <c r="W154" s="13"/>
      <c r="X154" s="152"/>
      <c r="Y154" s="135">
        <f>IF(List1!$K154="A",(1*List1!$E154+80)*List1!$G154,0)</f>
        <v>0</v>
      </c>
      <c r="Z154" s="135">
        <f>IF(List1!$K154="B",(1*List1!$E154+80)*List1!$G154,0)</f>
        <v>0</v>
      </c>
      <c r="AA154" s="135">
        <f>IF(List1!$K154="C",(1*List1!$E154+80)*List1!$G154,0)</f>
        <v>0</v>
      </c>
      <c r="AB154" s="135">
        <f>IF(List1!$K154="D",(1*List1!$E154+80)*List1!$G154,0)</f>
        <v>0</v>
      </c>
      <c r="AC154" s="135">
        <f>IF(List1!$K154="E",(1*List1!$E154+70)*List1!$G154,0)</f>
        <v>0</v>
      </c>
      <c r="AD154" s="135">
        <f>IF(List1!$K154="G",(1*List1!$E154+80)*List1!$G154,0)</f>
        <v>0</v>
      </c>
      <c r="AE154" s="135">
        <f>IF(List1!$K154="J",(1*List1!$E154+80)*List1!$G154,0)</f>
        <v>0</v>
      </c>
      <c r="AF154" s="135">
        <f>IF(List1!$K154="K",(1*List1!$E154+80)*List1!$G154,0)</f>
        <v>0</v>
      </c>
      <c r="AG154" s="135">
        <f>IF(List1!$K154="L",(1*List1!$E154+80)*List1!$G154,0)</f>
        <v>0</v>
      </c>
      <c r="AH154" s="136">
        <f>IF(List1!$K154="FL",(1*List1!$E154)*List1!$G154,0)</f>
        <v>0</v>
      </c>
      <c r="AI154" s="136">
        <f>IF(List1!$K154="FP",List1!$E154*List1!$G154,0)</f>
        <v>0</v>
      </c>
      <c r="AJ154" s="136">
        <f>IF(List1!$K154="DR",List1!$E154*List1!$G154,0)</f>
        <v>0</v>
      </c>
      <c r="AK154" s="136">
        <f>IF(List1!$K154="F",List1!$E154*List1!$G154,0)</f>
        <v>0</v>
      </c>
      <c r="AL154" s="137">
        <f>IF(List1!$L154="A",(1*List1!$E154+80)*List1!$G154,0)</f>
        <v>0</v>
      </c>
      <c r="AM154" s="137">
        <f>IF(List1!$L154="B",(1*List1!$E154+80)*List1!$G154,0)</f>
        <v>0</v>
      </c>
      <c r="AN154" s="137">
        <f>IF(List1!$L154="C",(1*List1!$E154+80)*List1!$G154,0)</f>
        <v>0</v>
      </c>
      <c r="AO154" s="137">
        <f>IF(List1!$L154="D",(1*List1!$E154+80)*List1!$G154,0)</f>
        <v>0</v>
      </c>
      <c r="AP154" s="137">
        <f>IF(List1!$L154="E",(1*List1!$E154+80)*List1!$G154,0)</f>
        <v>0</v>
      </c>
      <c r="AQ154" s="137">
        <f>IF(List1!$L154="G",(1*List1!$E154+80)*List1!$G154,0)</f>
        <v>0</v>
      </c>
      <c r="AR154" s="137">
        <f>IF(List1!$L154="J",(1*List1!$E154+80)*List1!$G154,0)</f>
        <v>0</v>
      </c>
      <c r="AS154" s="137">
        <f>IF(List1!$L154="K",(1*List1!$E154+80)*List1!$G154,0)</f>
        <v>0</v>
      </c>
      <c r="AT154" s="137">
        <f>IF(List1!$L154="L",(1*List1!$E154+80)*List1!$G154,0)</f>
        <v>0</v>
      </c>
      <c r="AU154" s="138">
        <f>IF(List1!$L154="FL",(1*List1!$E154)*List1!$G154,0)</f>
        <v>0</v>
      </c>
      <c r="AV154" s="138">
        <f>IF(List1!$L154="FP",List1!$E154*List1!$G154,0)</f>
        <v>0</v>
      </c>
      <c r="AW154" s="138">
        <f>IF(List1!$L154="DR",List1!$E154*List1!$G154,0)</f>
        <v>0</v>
      </c>
      <c r="AX154" s="138">
        <f>IF(List1!$L154="F",List1!$E154*List1!$G154,0)</f>
        <v>0</v>
      </c>
      <c r="AY154" s="135">
        <f>IF(List1!$M154="A",(1*List1!$F154+80)*List1!$G154,0)</f>
        <v>0</v>
      </c>
      <c r="AZ154" s="135">
        <f>IF(List1!$M154="B",(1*List1!$F154+80)*List1!$G154,0)</f>
        <v>0</v>
      </c>
      <c r="BA154" s="135">
        <f>IF(List1!$M154="C",(1*List1!$F154+80)*List1!$G154,0)</f>
        <v>0</v>
      </c>
      <c r="BB154" s="135">
        <f>IF(List1!$M154="D",(1*List1!$F154+80)*List1!$G154,0)</f>
        <v>0</v>
      </c>
      <c r="BC154" s="135">
        <f>IF(List1!$M154="E",(1*List1!$F154+80)*List1!$G154,0)</f>
        <v>0</v>
      </c>
      <c r="BD154" s="135">
        <f>IF(List1!$M154="G",(1*List1!$F154+80)*List1!$G154,0)</f>
        <v>0</v>
      </c>
      <c r="BE154" s="135">
        <f>IF(List1!$M154="J",(1*List1!$F154+80)*List1!$G154,0)</f>
        <v>0</v>
      </c>
      <c r="BF154" s="135">
        <f>IF(List1!$M154="K",(1*List1!$F154+80)*List1!$G154,0)</f>
        <v>0</v>
      </c>
      <c r="BG154" s="135">
        <f>IF(List1!$M154="L",(1*List1!$F154+80)*List1!$G154,0)</f>
        <v>0</v>
      </c>
      <c r="BH154" s="136">
        <f>IF(List1!$M154="FL",(1*List1!$F154)*List1!$G154,0)</f>
        <v>0</v>
      </c>
      <c r="BI154" s="136">
        <f>IF(List1!$M154="FP",List1!$F154*List1!$G154,0)</f>
        <v>0</v>
      </c>
      <c r="BJ154" s="136">
        <f>IF(List1!$M154="DR",List1!$F154*List1!$G154,0)</f>
        <v>0</v>
      </c>
      <c r="BK154" s="136">
        <f>IF(List1!$M154="F",List1!$F154*List1!$G154,0)</f>
        <v>0</v>
      </c>
      <c r="BL154" s="139">
        <f>IF(List1!$N154="A",(1*List1!$F154+80)*List1!$G154,0)</f>
        <v>0</v>
      </c>
      <c r="BM154" s="139">
        <f>IF(List1!$N154="B",(1*List1!$F154+80)*List1!$G154,0)</f>
        <v>0</v>
      </c>
      <c r="BN154" s="139">
        <f>IF(List1!$N154="C",(1*List1!$F154+80)*List1!$G154,0)</f>
        <v>0</v>
      </c>
      <c r="BO154" s="139">
        <f>IF(List1!$N154="D",(1*List1!$F154+80)*List1!$G154,0)</f>
        <v>0</v>
      </c>
      <c r="BP154" s="139">
        <f>IF(List1!$N154="E",(1*List1!$F154+80)*List1!$G154,0)</f>
        <v>0</v>
      </c>
      <c r="BQ154" s="139">
        <f>IF(List1!$N154="G",(1*List1!$F154+80)*List1!$G154,0)</f>
        <v>0</v>
      </c>
      <c r="BR154" s="139">
        <f>IF(List1!$N154="J",(1*List1!$F154+80)*List1!$G154,0)</f>
        <v>0</v>
      </c>
      <c r="BS154" s="139">
        <f>IF(List1!$N154="K",(1*List1!$F154+80)*List1!$G154,0)</f>
        <v>0</v>
      </c>
      <c r="BT154" s="139">
        <f>IF(List1!$N154="L",(1*List1!$F154+80)*List1!$G154,0)</f>
        <v>0</v>
      </c>
      <c r="BU154" s="140">
        <f>IF(List1!$N154="FL",(1*List1!$F154)*List1!$G154,0)</f>
        <v>0</v>
      </c>
      <c r="BV154" s="123">
        <f>IF(List1!$N154="FP",List1!$F154*List1!$G154,0)</f>
        <v>0</v>
      </c>
      <c r="BW154" s="141">
        <f>IF(List1!$N154="DR",List1!$F154*List1!$G154,0)</f>
        <v>0</v>
      </c>
      <c r="BX154" s="122">
        <f>IF(List1!$N154="F",List1!$F154*List1!$G154,0)</f>
        <v>0</v>
      </c>
      <c r="BZ154" s="142">
        <f>((List1!$E154*List1!$F154)*List1!$G154)/1000000</f>
        <v>0</v>
      </c>
      <c r="CA154" s="143">
        <f>IF(List1!$J154=$D$40,1*BZ154,0)</f>
        <v>0</v>
      </c>
      <c r="CB154" s="143">
        <f>IF(List1!$J154=$D$41,1*BZ154,0)</f>
        <v>0</v>
      </c>
      <c r="CC154" s="143">
        <f>IF(List1!$J154=$D$42,1*BZ154,0)</f>
        <v>0</v>
      </c>
      <c r="CD154" s="143">
        <f>IF(List1!$J154=$D$43,1*BZ154,0)</f>
        <v>0</v>
      </c>
      <c r="CE154" s="143">
        <f>IF(List1!$J154=$D$44,1*BZ154,0)</f>
        <v>0</v>
      </c>
      <c r="CF154" s="126">
        <f>IF(List1!$J154=$D$45,1*BZ154,0)</f>
        <v>0</v>
      </c>
      <c r="CG154" s="143">
        <f>IF(List1!$J154=$D$46,1*BZ154,0)</f>
        <v>0</v>
      </c>
      <c r="CH154" s="143">
        <f>IF(List1!$J154=$D$47,1*BZ154,0)</f>
        <v>0</v>
      </c>
      <c r="CJ154" s="125">
        <f>IF(AH154&gt;0,1*List1!$G154,0)</f>
        <v>0</v>
      </c>
      <c r="CK154" s="115">
        <f>IF(AI154&gt;0,1*List1!$G154,0)</f>
        <v>0</v>
      </c>
      <c r="CL154" s="115">
        <f>IF(AJ154&gt;0,1*List1!$G154,0)</f>
        <v>0</v>
      </c>
      <c r="CM154" s="120">
        <f>IF(AK154&gt;0,1*List1!$G154,0)</f>
        <v>0</v>
      </c>
      <c r="CN154" s="24">
        <f>IF(AU154&gt;0,1*List1!$G154,0)</f>
        <v>0</v>
      </c>
      <c r="CO154" s="24">
        <f>IF(AV154&gt;0,1*List1!$G154,0)</f>
        <v>0</v>
      </c>
      <c r="CP154" s="24">
        <f>IF(AW154&gt;0,1*List1!$G154,0)</f>
        <v>0</v>
      </c>
      <c r="CQ154" s="24">
        <f>IF(AX154&gt;0,1*List1!$G154,0)</f>
        <v>0</v>
      </c>
      <c r="CR154" s="125">
        <f>IF(BH154&gt;0,1*List1!$G154,0)</f>
        <v>0</v>
      </c>
      <c r="CS154" s="115">
        <f>IF(BI154&gt;0,1*List1!$G154,0)</f>
        <v>0</v>
      </c>
      <c r="CT154" s="115">
        <f>IF(BJ154&gt;0,1*List1!$G154,0)</f>
        <v>0</v>
      </c>
      <c r="CU154" s="120">
        <f>IF(BK154&gt;0,1*List1!$G154,0)</f>
        <v>0</v>
      </c>
      <c r="CV154" s="24">
        <f>IF(BU154&gt;0,1*List1!$G154,0)</f>
        <v>0</v>
      </c>
      <c r="CW154" s="24">
        <f>IF(BV154&gt;0,1*List1!$G154,0)</f>
        <v>0</v>
      </c>
      <c r="CX154" s="24">
        <f>IF(BW154&gt;0,1*List1!$G154,0)</f>
        <v>0</v>
      </c>
      <c r="CY154" s="149">
        <f>IF(BX154&gt;0,1*List1!$G154,0)</f>
        <v>0</v>
      </c>
      <c r="CZ154" s="24"/>
    </row>
    <row r="155" spans="2:104" ht="19.5" customHeight="1" thickBot="1">
      <c r="B155" s="146">
        <v>100</v>
      </c>
      <c r="C155" s="226">
        <f t="shared" si="5"/>
        <v>0</v>
      </c>
      <c r="D155" s="179"/>
      <c r="E155" s="255"/>
      <c r="F155" s="255"/>
      <c r="G155" s="175"/>
      <c r="H155" s="181"/>
      <c r="I155" s="178"/>
      <c r="J155" s="1"/>
      <c r="K155" s="177"/>
      <c r="L155" s="177"/>
      <c r="M155" s="177"/>
      <c r="N155" s="177"/>
      <c r="O155" s="428">
        <v>0</v>
      </c>
      <c r="P155" s="455"/>
      <c r="Q155" s="461"/>
      <c r="R155" s="461"/>
      <c r="S155" s="461"/>
      <c r="T155" s="461"/>
      <c r="U155" s="461"/>
      <c r="V155" s="462"/>
      <c r="W155" s="13"/>
      <c r="X155" s="152"/>
      <c r="Y155" s="135">
        <f>IF(List1!$K155="A",(1*List1!$E155+80)*List1!$G155,0)</f>
        <v>0</v>
      </c>
      <c r="Z155" s="135">
        <f>IF(List1!$K155="B",(1*List1!$E155+80)*List1!$G155,0)</f>
        <v>0</v>
      </c>
      <c r="AA155" s="135">
        <f>IF(List1!$K155="C",(1*List1!$E155+80)*List1!$G155,0)</f>
        <v>0</v>
      </c>
      <c r="AB155" s="135">
        <f>IF(List1!$K155="D",(1*List1!$E155+80)*List1!$G155,0)</f>
        <v>0</v>
      </c>
      <c r="AC155" s="135">
        <f>IF(List1!$K155="E",(1*List1!$E155+70)*List1!$G155,0)</f>
        <v>0</v>
      </c>
      <c r="AD155" s="135">
        <f>IF(List1!$K155="G",(1*List1!$E155+80)*List1!$G155,0)</f>
        <v>0</v>
      </c>
      <c r="AE155" s="135">
        <f>IF(List1!$K155="J",(1*List1!$E155+80)*List1!$G155,0)</f>
        <v>0</v>
      </c>
      <c r="AF155" s="135">
        <f>IF(List1!$K155="K",(1*List1!$E155+80)*List1!$G155,0)</f>
        <v>0</v>
      </c>
      <c r="AG155" s="135">
        <f>IF(List1!$K155="L",(1*List1!$E155+80)*List1!$G155,0)</f>
        <v>0</v>
      </c>
      <c r="AH155" s="136">
        <f>IF(List1!$K155="FL",(1*List1!$E155)*List1!$G155,0)</f>
        <v>0</v>
      </c>
      <c r="AI155" s="136">
        <f>IF(List1!$K155="FP",List1!$E155*List1!$G155,0)</f>
        <v>0</v>
      </c>
      <c r="AJ155" s="136">
        <f>IF(List1!$K155="DR",List1!$E155*List1!$G155,0)</f>
        <v>0</v>
      </c>
      <c r="AK155" s="136">
        <f>IF(List1!$K155="F",List1!$E155*List1!$G155,0)</f>
        <v>0</v>
      </c>
      <c r="AL155" s="137">
        <f>IF(List1!$L155="A",(1*List1!$E155+80)*List1!$G155,0)</f>
        <v>0</v>
      </c>
      <c r="AM155" s="137">
        <f>IF(List1!$L155="B",(1*List1!$E155+80)*List1!$G155,0)</f>
        <v>0</v>
      </c>
      <c r="AN155" s="137">
        <f>IF(List1!$L155="C",(1*List1!$E155+80)*List1!$G155,0)</f>
        <v>0</v>
      </c>
      <c r="AO155" s="137">
        <f>IF(List1!$L155="D",(1*List1!$E155+80)*List1!$G155,0)</f>
        <v>0</v>
      </c>
      <c r="AP155" s="137">
        <f>IF(List1!$L155="E",(1*List1!$E155+80)*List1!$G155,0)</f>
        <v>0</v>
      </c>
      <c r="AQ155" s="137">
        <f>IF(List1!$L155="G",(1*List1!$E155+80)*List1!$G155,0)</f>
        <v>0</v>
      </c>
      <c r="AR155" s="137">
        <f>IF(List1!$L155="J",(1*List1!$E155+80)*List1!$G155,0)</f>
        <v>0</v>
      </c>
      <c r="AS155" s="137">
        <f>IF(List1!$L155="K",(1*List1!$E155+80)*List1!$G155,0)</f>
        <v>0</v>
      </c>
      <c r="AT155" s="137">
        <f>IF(List1!$L155="L",(1*List1!$E155+80)*List1!$G155,0)</f>
        <v>0</v>
      </c>
      <c r="AU155" s="138">
        <f>IF(List1!$L155="FL",(1*List1!$E155)*List1!$G155,0)</f>
        <v>0</v>
      </c>
      <c r="AV155" s="138">
        <f>IF(List1!$L155="FP",List1!$E155*List1!$G155,0)</f>
        <v>0</v>
      </c>
      <c r="AW155" s="138">
        <f>IF(List1!$L155="DR",List1!$E155*List1!$G155,0)</f>
        <v>0</v>
      </c>
      <c r="AX155" s="138">
        <f>IF(List1!$L155="F",List1!$E155*List1!$G155,0)</f>
        <v>0</v>
      </c>
      <c r="AY155" s="135">
        <f>IF(List1!$M155="A",(1*List1!$F155+80)*List1!$G155,0)</f>
        <v>0</v>
      </c>
      <c r="AZ155" s="135">
        <f>IF(List1!$M155="B",(1*List1!$F155+80)*List1!$G155,0)</f>
        <v>0</v>
      </c>
      <c r="BA155" s="135">
        <f>IF(List1!$M155="C",(1*List1!$F155+80)*List1!$G155,0)</f>
        <v>0</v>
      </c>
      <c r="BB155" s="135">
        <f>IF(List1!$M155="D",(1*List1!$F155+80)*List1!$G155,0)</f>
        <v>0</v>
      </c>
      <c r="BC155" s="135">
        <f>IF(List1!$M155="E",(1*List1!$F155+80)*List1!$G155,0)</f>
        <v>0</v>
      </c>
      <c r="BD155" s="135">
        <f>IF(List1!$M155="G",(1*List1!$F155+80)*List1!$G155,0)</f>
        <v>0</v>
      </c>
      <c r="BE155" s="135">
        <f>IF(List1!$M155="J",(1*List1!$F155+80)*List1!$G155,0)</f>
        <v>0</v>
      </c>
      <c r="BF155" s="135">
        <f>IF(List1!$M155="K",(1*List1!$F155+80)*List1!$G155,0)</f>
        <v>0</v>
      </c>
      <c r="BG155" s="135">
        <f>IF(List1!$M155="L",(1*List1!$F155+80)*List1!$G155,0)</f>
        <v>0</v>
      </c>
      <c r="BH155" s="136">
        <f>IF(List1!$M155="FL",(1*List1!$F155)*List1!$G155,0)</f>
        <v>0</v>
      </c>
      <c r="BI155" s="136">
        <f>IF(List1!$M155="FP",List1!$F155*List1!$G155,0)</f>
        <v>0</v>
      </c>
      <c r="BJ155" s="136">
        <f>IF(List1!$M155="DR",List1!$F155*List1!$G155,0)</f>
        <v>0</v>
      </c>
      <c r="BK155" s="136">
        <f>IF(List1!$M155="F",List1!$F155*List1!$G155,0)</f>
        <v>0</v>
      </c>
      <c r="BL155" s="139">
        <f>IF(List1!$N155="A",(1*List1!$F155+80)*List1!$G155,0)</f>
        <v>0</v>
      </c>
      <c r="BM155" s="139">
        <f>IF(List1!$N155="B",(1*List1!$F155+80)*List1!$G155,0)</f>
        <v>0</v>
      </c>
      <c r="BN155" s="139">
        <f>IF(List1!$N155="C",(1*List1!$F155+80)*List1!$G155,0)</f>
        <v>0</v>
      </c>
      <c r="BO155" s="139">
        <f>IF(List1!$N155="D",(1*List1!$F155+80)*List1!$G155,0)</f>
        <v>0</v>
      </c>
      <c r="BP155" s="139">
        <f>IF(List1!$N155="E",(1*List1!$F155+80)*List1!$G155,0)</f>
        <v>0</v>
      </c>
      <c r="BQ155" s="139">
        <f>IF(List1!$N155="G",(1*List1!$F155+80)*List1!$G155,0)</f>
        <v>0</v>
      </c>
      <c r="BR155" s="139">
        <f>IF(List1!$N155="J",(1*List1!$F155+80)*List1!$G155,0)</f>
        <v>0</v>
      </c>
      <c r="BS155" s="139">
        <f>IF(List1!$N155="K",(1*List1!$F155+80)*List1!$G155,0)</f>
        <v>0</v>
      </c>
      <c r="BT155" s="139">
        <f>IF(List1!$N155="L",(1*List1!$F155+80)*List1!$G155,0)</f>
        <v>0</v>
      </c>
      <c r="BU155" s="140">
        <f>IF(List1!$N155="FL",(1*List1!$F155)*List1!$G155,0)</f>
        <v>0</v>
      </c>
      <c r="BV155" s="123">
        <f>IF(List1!$N155="FP",List1!$F155*List1!$G155,0)</f>
        <v>0</v>
      </c>
      <c r="BW155" s="141">
        <f>IF(List1!$N155="DR",List1!$F155*List1!$G155,0)</f>
        <v>0</v>
      </c>
      <c r="BX155" s="122">
        <f>IF(List1!$N155="F",List1!$F155*List1!$G155,0)</f>
        <v>0</v>
      </c>
      <c r="BZ155" s="142">
        <f>((List1!$E155*List1!$F155)*List1!$G155)/1000000</f>
        <v>0</v>
      </c>
      <c r="CA155" s="143">
        <f>IF(List1!$J155=$D$40,1*BZ155,0)</f>
        <v>0</v>
      </c>
      <c r="CB155" s="143">
        <f>IF(List1!$J155=$D$41,1*BZ155,0)</f>
        <v>0</v>
      </c>
      <c r="CC155" s="143">
        <f>IF(List1!$J155=$D$42,1*BZ155,0)</f>
        <v>0</v>
      </c>
      <c r="CD155" s="143">
        <f>IF(List1!$J155=$D$43,1*BZ155,0)</f>
        <v>0</v>
      </c>
      <c r="CE155" s="143">
        <f>IF(List1!$J155=$D$44,1*BZ155,0)</f>
        <v>0</v>
      </c>
      <c r="CF155" s="126">
        <f>IF(List1!$J155=$D$45,1*BZ155,0)</f>
        <v>0</v>
      </c>
      <c r="CG155" s="143">
        <f>IF(List1!$J155=$D$46,1*BZ155,0)</f>
        <v>0</v>
      </c>
      <c r="CH155" s="143">
        <f>IF(List1!$J155=$D$47,1*BZ155,0)</f>
        <v>0</v>
      </c>
      <c r="CJ155" s="125">
        <f>IF(AH155&gt;0,1*List1!$G155,0)</f>
        <v>0</v>
      </c>
      <c r="CK155" s="115">
        <f>IF(AI155&gt;0,1*List1!$G155,0)</f>
        <v>0</v>
      </c>
      <c r="CL155" s="115">
        <f>IF(AJ155&gt;0,1*List1!$G155,0)</f>
        <v>0</v>
      </c>
      <c r="CM155" s="120">
        <f>IF(AK155&gt;0,1*List1!$G155,0)</f>
        <v>0</v>
      </c>
      <c r="CN155" s="24">
        <f>IF(AU155&gt;0,1*List1!$G155,0)</f>
        <v>0</v>
      </c>
      <c r="CO155" s="24">
        <f>IF(AV155&gt;0,1*List1!$G155,0)</f>
        <v>0</v>
      </c>
      <c r="CP155" s="24">
        <f>IF(AW155&gt;0,1*List1!$G155,0)</f>
        <v>0</v>
      </c>
      <c r="CQ155" s="24">
        <f>IF(AX155&gt;0,1*List1!$G155,0)</f>
        <v>0</v>
      </c>
      <c r="CR155" s="125">
        <f>IF(BH155&gt;0,1*List1!$G155,0)</f>
        <v>0</v>
      </c>
      <c r="CS155" s="115">
        <f>IF(BI155&gt;0,1*List1!$G155,0)</f>
        <v>0</v>
      </c>
      <c r="CT155" s="115">
        <f>IF(BJ155&gt;0,1*List1!$G155,0)</f>
        <v>0</v>
      </c>
      <c r="CU155" s="120">
        <f>IF(BK155&gt;0,1*List1!$G155,0)</f>
        <v>0</v>
      </c>
      <c r="CV155" s="24">
        <f>IF(BU155&gt;0,1*List1!$G155,0)</f>
        <v>0</v>
      </c>
      <c r="CW155" s="24">
        <f>IF(BV155&gt;0,1*List1!$G155,0)</f>
        <v>0</v>
      </c>
      <c r="CX155" s="24">
        <f>IF(BW155&gt;0,1*List1!$G155,0)</f>
        <v>0</v>
      </c>
      <c r="CY155" s="149">
        <f>IF(BX155&gt;0,1*List1!$G155,0)</f>
        <v>0</v>
      </c>
      <c r="CZ155" s="24"/>
    </row>
    <row r="156" spans="2:104" ht="19.5" customHeight="1" thickBot="1">
      <c r="B156" s="150">
        <v>101</v>
      </c>
      <c r="C156" s="226">
        <f t="shared" si="5"/>
        <v>0</v>
      </c>
      <c r="D156" s="179"/>
      <c r="E156" s="256"/>
      <c r="F156" s="256"/>
      <c r="G156" s="180"/>
      <c r="H156" s="181"/>
      <c r="I156" s="178"/>
      <c r="J156" s="1"/>
      <c r="K156" s="177"/>
      <c r="L156" s="177"/>
      <c r="M156" s="177"/>
      <c r="N156" s="177"/>
      <c r="O156" s="428">
        <v>0</v>
      </c>
      <c r="P156" s="455"/>
      <c r="Q156" s="461"/>
      <c r="R156" s="461"/>
      <c r="S156" s="461"/>
      <c r="T156" s="461"/>
      <c r="U156" s="461"/>
      <c r="V156" s="462"/>
      <c r="W156" s="13"/>
      <c r="X156" s="152"/>
      <c r="Y156" s="135">
        <f>IF(List1!$K156="A",(1*List1!$E156+80)*List1!$G156,0)</f>
        <v>0</v>
      </c>
      <c r="Z156" s="135">
        <f>IF(List1!$K156="B",(1*List1!$E156+80)*List1!$G156,0)</f>
        <v>0</v>
      </c>
      <c r="AA156" s="135">
        <f>IF(List1!$K156="C",(1*List1!$E156+80)*List1!$G156,0)</f>
        <v>0</v>
      </c>
      <c r="AB156" s="135">
        <f>IF(List1!$K156="D",(1*List1!$E156+80)*List1!$G156,0)</f>
        <v>0</v>
      </c>
      <c r="AC156" s="135">
        <f>IF(List1!$K156="E",(1*List1!$E156+70)*List1!$G156,0)</f>
        <v>0</v>
      </c>
      <c r="AD156" s="135">
        <f>IF(List1!$K156="G",(1*List1!$E156+80)*List1!$G156,0)</f>
        <v>0</v>
      </c>
      <c r="AE156" s="135">
        <f>IF(List1!$K156="J",(1*List1!$E156+80)*List1!$G156,0)</f>
        <v>0</v>
      </c>
      <c r="AF156" s="135">
        <f>IF(List1!$K156="K",(1*List1!$E156+80)*List1!$G156,0)</f>
        <v>0</v>
      </c>
      <c r="AG156" s="135">
        <f>IF(List1!$K156="L",(1*List1!$E156+80)*List1!$G156,0)</f>
        <v>0</v>
      </c>
      <c r="AH156" s="136">
        <f>IF(List1!$K156="FL",(1*List1!$E156)*List1!$G156,0)</f>
        <v>0</v>
      </c>
      <c r="AI156" s="136">
        <f>IF(List1!$K156="FP",List1!$E156*List1!$G156,0)</f>
        <v>0</v>
      </c>
      <c r="AJ156" s="136">
        <f>IF(List1!$K156="DR",List1!$E156*List1!$G156,0)</f>
        <v>0</v>
      </c>
      <c r="AK156" s="136">
        <f>IF(List1!$K156="F",List1!$E156*List1!$G156,0)</f>
        <v>0</v>
      </c>
      <c r="AL156" s="137">
        <f>IF(List1!$L156="A",(1*List1!$E156+80)*List1!$G156,0)</f>
        <v>0</v>
      </c>
      <c r="AM156" s="137">
        <f>IF(List1!$L156="B",(1*List1!$E156+80)*List1!$G156,0)</f>
        <v>0</v>
      </c>
      <c r="AN156" s="137">
        <f>IF(List1!$L156="C",(1*List1!$E156+80)*List1!$G156,0)</f>
        <v>0</v>
      </c>
      <c r="AO156" s="137">
        <f>IF(List1!$L156="D",(1*List1!$E156+80)*List1!$G156,0)</f>
        <v>0</v>
      </c>
      <c r="AP156" s="137">
        <f>IF(List1!$L156="E",(1*List1!$E156+80)*List1!$G156,0)</f>
        <v>0</v>
      </c>
      <c r="AQ156" s="137">
        <f>IF(List1!$L156="G",(1*List1!$E156+80)*List1!$G156,0)</f>
        <v>0</v>
      </c>
      <c r="AR156" s="137">
        <f>IF(List1!$L156="J",(1*List1!$E156+80)*List1!$G156,0)</f>
        <v>0</v>
      </c>
      <c r="AS156" s="137">
        <f>IF(List1!$L156="K",(1*List1!$E156+80)*List1!$G156,0)</f>
        <v>0</v>
      </c>
      <c r="AT156" s="137">
        <f>IF(List1!$L156="L",(1*List1!$E156+80)*List1!$G156,0)</f>
        <v>0</v>
      </c>
      <c r="AU156" s="138">
        <f>IF(List1!$L156="FL",(1*List1!$E156)*List1!$G156,0)</f>
        <v>0</v>
      </c>
      <c r="AV156" s="138">
        <f>IF(List1!$L156="FP",List1!$E156*List1!$G156,0)</f>
        <v>0</v>
      </c>
      <c r="AW156" s="138">
        <f>IF(List1!$L156="DR",List1!$E156*List1!$G156,0)</f>
        <v>0</v>
      </c>
      <c r="AX156" s="138">
        <f>IF(List1!$L156="F",List1!$E156*List1!$G156,0)</f>
        <v>0</v>
      </c>
      <c r="AY156" s="135">
        <f>IF(List1!$M156="A",(1*List1!$F156+80)*List1!$G156,0)</f>
        <v>0</v>
      </c>
      <c r="AZ156" s="135">
        <f>IF(List1!$M156="B",(1*List1!$F156+80)*List1!$G156,0)</f>
        <v>0</v>
      </c>
      <c r="BA156" s="135">
        <f>IF(List1!$M156="C",(1*List1!$F156+80)*List1!$G156,0)</f>
        <v>0</v>
      </c>
      <c r="BB156" s="135">
        <f>IF(List1!$M156="D",(1*List1!$F156+80)*List1!$G156,0)</f>
        <v>0</v>
      </c>
      <c r="BC156" s="135">
        <f>IF(List1!$M156="E",(1*List1!$F156+80)*List1!$G156,0)</f>
        <v>0</v>
      </c>
      <c r="BD156" s="135">
        <f>IF(List1!$M156="G",(1*List1!$F156+80)*List1!$G156,0)</f>
        <v>0</v>
      </c>
      <c r="BE156" s="135">
        <f>IF(List1!$M156="J",(1*List1!$F156+80)*List1!$G156,0)</f>
        <v>0</v>
      </c>
      <c r="BF156" s="135">
        <f>IF(List1!$M156="K",(1*List1!$F156+80)*List1!$G156,0)</f>
        <v>0</v>
      </c>
      <c r="BG156" s="135">
        <f>IF(List1!$M156="L",(1*List1!$F156+80)*List1!$G156,0)</f>
        <v>0</v>
      </c>
      <c r="BH156" s="136">
        <f>IF(List1!$M156="FL",(1*List1!$F156)*List1!$G156,0)</f>
        <v>0</v>
      </c>
      <c r="BI156" s="136">
        <f>IF(List1!$M156="FP",List1!$F156*List1!$G156,0)</f>
        <v>0</v>
      </c>
      <c r="BJ156" s="136">
        <f>IF(List1!$M156="DR",List1!$F156*List1!$G156,0)</f>
        <v>0</v>
      </c>
      <c r="BK156" s="136">
        <f>IF(List1!$M156="F",List1!$F156*List1!$G156,0)</f>
        <v>0</v>
      </c>
      <c r="BL156" s="139">
        <f>IF(List1!$N156="A",(1*List1!$F156+80)*List1!$G156,0)</f>
        <v>0</v>
      </c>
      <c r="BM156" s="139">
        <f>IF(List1!$N156="B",(1*List1!$F156+80)*List1!$G156,0)</f>
        <v>0</v>
      </c>
      <c r="BN156" s="139">
        <f>IF(List1!$N156="C",(1*List1!$F156+80)*List1!$G156,0)</f>
        <v>0</v>
      </c>
      <c r="BO156" s="139">
        <f>IF(List1!$N156="D",(1*List1!$F156+80)*List1!$G156,0)</f>
        <v>0</v>
      </c>
      <c r="BP156" s="139">
        <f>IF(List1!$N156="E",(1*List1!$F156+80)*List1!$G156,0)</f>
        <v>0</v>
      </c>
      <c r="BQ156" s="139">
        <f>IF(List1!$N156="G",(1*List1!$F156+80)*List1!$G156,0)</f>
        <v>0</v>
      </c>
      <c r="BR156" s="139">
        <f>IF(List1!$N156="J",(1*List1!$F156+80)*List1!$G156,0)</f>
        <v>0</v>
      </c>
      <c r="BS156" s="139">
        <f>IF(List1!$N156="K",(1*List1!$F156+80)*List1!$G156,0)</f>
        <v>0</v>
      </c>
      <c r="BT156" s="139">
        <f>IF(List1!$N156="L",(1*List1!$F156+80)*List1!$G156,0)</f>
        <v>0</v>
      </c>
      <c r="BU156" s="140">
        <f>IF(List1!$N156="FL",(1*List1!$F156)*List1!$G156,0)</f>
        <v>0</v>
      </c>
      <c r="BV156" s="123">
        <f>IF(List1!$N156="FP",List1!$F156*List1!$G156,0)</f>
        <v>0</v>
      </c>
      <c r="BW156" s="141">
        <f>IF(List1!$N156="DR",List1!$F156*List1!$G156,0)</f>
        <v>0</v>
      </c>
      <c r="BX156" s="122">
        <f>IF(List1!$N156="F",List1!$F156*List1!$G156,0)</f>
        <v>0</v>
      </c>
      <c r="BZ156" s="142">
        <f>((List1!$E156*List1!$F156)*List1!$G156)/1000000</f>
        <v>0</v>
      </c>
      <c r="CA156" s="143">
        <f>IF(List1!$J156=$D$40,1*BZ156,0)</f>
        <v>0</v>
      </c>
      <c r="CB156" s="143">
        <f>IF(List1!$J156=$D$41,1*BZ156,0)</f>
        <v>0</v>
      </c>
      <c r="CC156" s="143">
        <f>IF(List1!$J156=$D$42,1*BZ156,0)</f>
        <v>0</v>
      </c>
      <c r="CD156" s="143">
        <f>IF(List1!$J156=$D$43,1*BZ156,0)</f>
        <v>0</v>
      </c>
      <c r="CE156" s="143">
        <f>IF(List1!$J156=$D$44,1*BZ156,0)</f>
        <v>0</v>
      </c>
      <c r="CF156" s="126">
        <f>IF(List1!$J156=$D$45,1*BZ156,0)</f>
        <v>0</v>
      </c>
      <c r="CG156" s="143">
        <f>IF(List1!$J156=$D$46,1*BZ156,0)</f>
        <v>0</v>
      </c>
      <c r="CH156" s="143">
        <f>IF(List1!$J156=$D$47,1*BZ156,0)</f>
        <v>0</v>
      </c>
      <c r="CJ156" s="125">
        <f>IF(AH156&gt;0,1*List1!$G156,0)</f>
        <v>0</v>
      </c>
      <c r="CK156" s="115">
        <f>IF(AI156&gt;0,1*List1!$G156,0)</f>
        <v>0</v>
      </c>
      <c r="CL156" s="115">
        <f>IF(AJ156&gt;0,1*List1!$G156,0)</f>
        <v>0</v>
      </c>
      <c r="CM156" s="120">
        <f>IF(AK156&gt;0,1*List1!$G156,0)</f>
        <v>0</v>
      </c>
      <c r="CN156" s="24">
        <f>IF(AU156&gt;0,1*List1!$G156,0)</f>
        <v>0</v>
      </c>
      <c r="CO156" s="24">
        <f>IF(AV156&gt;0,1*List1!$G156,0)</f>
        <v>0</v>
      </c>
      <c r="CP156" s="24">
        <f>IF(AW156&gt;0,1*List1!$G156,0)</f>
        <v>0</v>
      </c>
      <c r="CQ156" s="24">
        <f>IF(AX156&gt;0,1*List1!$G156,0)</f>
        <v>0</v>
      </c>
      <c r="CR156" s="125">
        <f>IF(BH156&gt;0,1*List1!$G156,0)</f>
        <v>0</v>
      </c>
      <c r="CS156" s="115">
        <f>IF(BI156&gt;0,1*List1!$G156,0)</f>
        <v>0</v>
      </c>
      <c r="CT156" s="115">
        <f>IF(BJ156&gt;0,1*List1!$G156,0)</f>
        <v>0</v>
      </c>
      <c r="CU156" s="120">
        <f>IF(BK156&gt;0,1*List1!$G156,0)</f>
        <v>0</v>
      </c>
      <c r="CV156" s="24">
        <f>IF(BU156&gt;0,1*List1!$G156,0)</f>
        <v>0</v>
      </c>
      <c r="CW156" s="24">
        <f>IF(BV156&gt;0,1*List1!$G156,0)</f>
        <v>0</v>
      </c>
      <c r="CX156" s="24">
        <f>IF(BW156&gt;0,1*List1!$G156,0)</f>
        <v>0</v>
      </c>
      <c r="CY156" s="149">
        <f>IF(BX156&gt;0,1*List1!$G156,0)</f>
        <v>0</v>
      </c>
      <c r="CZ156" s="24"/>
    </row>
    <row r="157" spans="2:104" ht="19.5" customHeight="1" thickBot="1">
      <c r="B157" s="150">
        <v>102</v>
      </c>
      <c r="C157" s="226">
        <f t="shared" si="5"/>
        <v>0</v>
      </c>
      <c r="D157" s="179"/>
      <c r="E157" s="255"/>
      <c r="F157" s="255"/>
      <c r="G157" s="175"/>
      <c r="H157" s="181"/>
      <c r="I157" s="178"/>
      <c r="J157" s="3"/>
      <c r="K157" s="177"/>
      <c r="L157" s="177"/>
      <c r="M157" s="177"/>
      <c r="N157" s="177"/>
      <c r="O157" s="428">
        <v>0</v>
      </c>
      <c r="P157" s="455"/>
      <c r="Q157" s="461"/>
      <c r="R157" s="461"/>
      <c r="S157" s="461"/>
      <c r="T157" s="461"/>
      <c r="U157" s="461"/>
      <c r="V157" s="462"/>
      <c r="W157" s="13"/>
      <c r="X157" s="152"/>
      <c r="Y157" s="135">
        <f>IF(List1!$K157="A",(1*List1!$E157+80)*List1!$G157,0)</f>
        <v>0</v>
      </c>
      <c r="Z157" s="135">
        <f>IF(List1!$K157="B",(1*List1!$E157+80)*List1!$G157,0)</f>
        <v>0</v>
      </c>
      <c r="AA157" s="135">
        <f>IF(List1!$K157="C",(1*List1!$E157+80)*List1!$G157,0)</f>
        <v>0</v>
      </c>
      <c r="AB157" s="135">
        <f>IF(List1!$K157="D",(1*List1!$E157+80)*List1!$G157,0)</f>
        <v>0</v>
      </c>
      <c r="AC157" s="135">
        <f>IF(List1!$K157="E",(1*List1!$E157+70)*List1!$G157,0)</f>
        <v>0</v>
      </c>
      <c r="AD157" s="135">
        <f>IF(List1!$K157="G",(1*List1!$E157+80)*List1!$G157,0)</f>
        <v>0</v>
      </c>
      <c r="AE157" s="135">
        <f>IF(List1!$K157="J",(1*List1!$E157+80)*List1!$G157,0)</f>
        <v>0</v>
      </c>
      <c r="AF157" s="135">
        <f>IF(List1!$K157="K",(1*List1!$E157+80)*List1!$G157,0)</f>
        <v>0</v>
      </c>
      <c r="AG157" s="135">
        <f>IF(List1!$K157="L",(1*List1!$E157+80)*List1!$G157,0)</f>
        <v>0</v>
      </c>
      <c r="AH157" s="136">
        <f>IF(List1!$K157="FL",(1*List1!$E157)*List1!$G157,0)</f>
        <v>0</v>
      </c>
      <c r="AI157" s="136">
        <f>IF(List1!$K157="FP",List1!$E157*List1!$G157,0)</f>
        <v>0</v>
      </c>
      <c r="AJ157" s="136">
        <f>IF(List1!$K157="DR",List1!$E157*List1!$G157,0)</f>
        <v>0</v>
      </c>
      <c r="AK157" s="136">
        <f>IF(List1!$K157="F",List1!$E157*List1!$G157,0)</f>
        <v>0</v>
      </c>
      <c r="AL157" s="137">
        <f>IF(List1!$L157="A",(1*List1!$E157+80)*List1!$G157,0)</f>
        <v>0</v>
      </c>
      <c r="AM157" s="137">
        <f>IF(List1!$L157="B",(1*List1!$E157+80)*List1!$G157,0)</f>
        <v>0</v>
      </c>
      <c r="AN157" s="137">
        <f>IF(List1!$L157="C",(1*List1!$E157+80)*List1!$G157,0)</f>
        <v>0</v>
      </c>
      <c r="AO157" s="137">
        <f>IF(List1!$L157="D",(1*List1!$E157+80)*List1!$G157,0)</f>
        <v>0</v>
      </c>
      <c r="AP157" s="137">
        <f>IF(List1!$L157="E",(1*List1!$E157+80)*List1!$G157,0)</f>
        <v>0</v>
      </c>
      <c r="AQ157" s="137">
        <f>IF(List1!$L157="G",(1*List1!$E157+80)*List1!$G157,0)</f>
        <v>0</v>
      </c>
      <c r="AR157" s="137">
        <f>IF(List1!$L157="J",(1*List1!$E157+80)*List1!$G157,0)</f>
        <v>0</v>
      </c>
      <c r="AS157" s="137">
        <f>IF(List1!$L157="K",(1*List1!$E157+80)*List1!$G157,0)</f>
        <v>0</v>
      </c>
      <c r="AT157" s="137">
        <f>IF(List1!$L157="L",(1*List1!$E157+80)*List1!$G157,0)</f>
        <v>0</v>
      </c>
      <c r="AU157" s="138">
        <f>IF(List1!$L157="FL",(1*List1!$E157)*List1!$G157,0)</f>
        <v>0</v>
      </c>
      <c r="AV157" s="138">
        <f>IF(List1!$L157="FP",List1!$E157*List1!$G157,0)</f>
        <v>0</v>
      </c>
      <c r="AW157" s="138">
        <f>IF(List1!$L157="DR",List1!$E157*List1!$G157,0)</f>
        <v>0</v>
      </c>
      <c r="AX157" s="138">
        <f>IF(List1!$L157="F",List1!$E157*List1!$G157,0)</f>
        <v>0</v>
      </c>
      <c r="AY157" s="135">
        <f>IF(List1!$M157="A",(1*List1!$F157+80)*List1!$G157,0)</f>
        <v>0</v>
      </c>
      <c r="AZ157" s="135">
        <f>IF(List1!$M157="B",(1*List1!$F157+80)*List1!$G157,0)</f>
        <v>0</v>
      </c>
      <c r="BA157" s="135">
        <f>IF(List1!$M157="C",(1*List1!$F157+80)*List1!$G157,0)</f>
        <v>0</v>
      </c>
      <c r="BB157" s="135">
        <f>IF(List1!$M157="D",(1*List1!$F157+80)*List1!$G157,0)</f>
        <v>0</v>
      </c>
      <c r="BC157" s="135">
        <f>IF(List1!$M157="E",(1*List1!$F157+80)*List1!$G157,0)</f>
        <v>0</v>
      </c>
      <c r="BD157" s="135">
        <f>IF(List1!$M157="G",(1*List1!$F157+80)*List1!$G157,0)</f>
        <v>0</v>
      </c>
      <c r="BE157" s="135">
        <f>IF(List1!$M157="J",(1*List1!$F157+80)*List1!$G157,0)</f>
        <v>0</v>
      </c>
      <c r="BF157" s="135">
        <f>IF(List1!$M157="K",(1*List1!$F157+80)*List1!$G157,0)</f>
        <v>0</v>
      </c>
      <c r="BG157" s="135">
        <f>IF(List1!$M157="L",(1*List1!$F157+80)*List1!$G157,0)</f>
        <v>0</v>
      </c>
      <c r="BH157" s="136">
        <f>IF(List1!$M157="FL",(1*List1!$F157)*List1!$G157,0)</f>
        <v>0</v>
      </c>
      <c r="BI157" s="136">
        <f>IF(List1!$M157="FP",List1!$F157*List1!$G157,0)</f>
        <v>0</v>
      </c>
      <c r="BJ157" s="136">
        <f>IF(List1!$M157="DR",List1!$F157*List1!$G157,0)</f>
        <v>0</v>
      </c>
      <c r="BK157" s="136">
        <f>IF(List1!$M157="F",List1!$F157*List1!$G157,0)</f>
        <v>0</v>
      </c>
      <c r="BL157" s="139">
        <f>IF(List1!$N157="A",(1*List1!$F157+80)*List1!$G157,0)</f>
        <v>0</v>
      </c>
      <c r="BM157" s="139">
        <f>IF(List1!$N157="B",(1*List1!$F157+80)*List1!$G157,0)</f>
        <v>0</v>
      </c>
      <c r="BN157" s="139">
        <f>IF(List1!$N157="C",(1*List1!$F157+80)*List1!$G157,0)</f>
        <v>0</v>
      </c>
      <c r="BO157" s="139">
        <f>IF(List1!$N157="D",(1*List1!$F157+80)*List1!$G157,0)</f>
        <v>0</v>
      </c>
      <c r="BP157" s="139">
        <f>IF(List1!$N157="E",(1*List1!$F157+80)*List1!$G157,0)</f>
        <v>0</v>
      </c>
      <c r="BQ157" s="139">
        <f>IF(List1!$N157="G",(1*List1!$F157+80)*List1!$G157,0)</f>
        <v>0</v>
      </c>
      <c r="BR157" s="139">
        <f>IF(List1!$N157="J",(1*List1!$F157+80)*List1!$G157,0)</f>
        <v>0</v>
      </c>
      <c r="BS157" s="139">
        <f>IF(List1!$N157="K",(1*List1!$F157+80)*List1!$G157,0)</f>
        <v>0</v>
      </c>
      <c r="BT157" s="139">
        <f>IF(List1!$N157="L",(1*List1!$F157+80)*List1!$G157,0)</f>
        <v>0</v>
      </c>
      <c r="BU157" s="140">
        <f>IF(List1!$N157="FL",(1*List1!$F157)*List1!$G157,0)</f>
        <v>0</v>
      </c>
      <c r="BV157" s="123">
        <f>IF(List1!$N157="FP",List1!$F157*List1!$G157,0)</f>
        <v>0</v>
      </c>
      <c r="BW157" s="141">
        <f>IF(List1!$N157="DR",List1!$F157*List1!$G157,0)</f>
        <v>0</v>
      </c>
      <c r="BX157" s="122">
        <f>IF(List1!$N157="F",List1!$F157*List1!$G157,0)</f>
        <v>0</v>
      </c>
      <c r="BZ157" s="142">
        <f>((List1!$E157*List1!$F157)*List1!$G157)/1000000</f>
        <v>0</v>
      </c>
      <c r="CA157" s="143">
        <f>IF(List1!$J157=$D$40,1*BZ157,0)</f>
        <v>0</v>
      </c>
      <c r="CB157" s="143">
        <f>IF(List1!$J157=$D$41,1*BZ157,0)</f>
        <v>0</v>
      </c>
      <c r="CC157" s="143">
        <f>IF(List1!$J157=$D$42,1*BZ157,0)</f>
        <v>0</v>
      </c>
      <c r="CD157" s="143">
        <f>IF(List1!$J157=$D$43,1*BZ157,0)</f>
        <v>0</v>
      </c>
      <c r="CE157" s="143">
        <f>IF(List1!$J157=$D$44,1*BZ157,0)</f>
        <v>0</v>
      </c>
      <c r="CF157" s="126">
        <f>IF(List1!$J157=$D$45,1*BZ157,0)</f>
        <v>0</v>
      </c>
      <c r="CG157" s="143">
        <f>IF(List1!$J157=$D$46,1*BZ157,0)</f>
        <v>0</v>
      </c>
      <c r="CH157" s="143">
        <f>IF(List1!$J157=$D$47,1*BZ157,0)</f>
        <v>0</v>
      </c>
      <c r="CJ157" s="125">
        <f>IF(AH157&gt;0,1*List1!$G157,0)</f>
        <v>0</v>
      </c>
      <c r="CK157" s="115">
        <f>IF(AI157&gt;0,1*List1!$G157,0)</f>
        <v>0</v>
      </c>
      <c r="CL157" s="115">
        <f>IF(AJ157&gt;0,1*List1!$G157,0)</f>
        <v>0</v>
      </c>
      <c r="CM157" s="120">
        <f>IF(AK157&gt;0,1*List1!$G157,0)</f>
        <v>0</v>
      </c>
      <c r="CN157" s="24">
        <f>IF(AU157&gt;0,1*List1!$G157,0)</f>
        <v>0</v>
      </c>
      <c r="CO157" s="24">
        <f>IF(AV157&gt;0,1*List1!$G157,0)</f>
        <v>0</v>
      </c>
      <c r="CP157" s="24">
        <f>IF(AW157&gt;0,1*List1!$G157,0)</f>
        <v>0</v>
      </c>
      <c r="CQ157" s="24">
        <f>IF(AX157&gt;0,1*List1!$G157,0)</f>
        <v>0</v>
      </c>
      <c r="CR157" s="125">
        <f>IF(BH157&gt;0,1*List1!$G157,0)</f>
        <v>0</v>
      </c>
      <c r="CS157" s="115">
        <f>IF(BI157&gt;0,1*List1!$G157,0)</f>
        <v>0</v>
      </c>
      <c r="CT157" s="115">
        <f>IF(BJ157&gt;0,1*List1!$G157,0)</f>
        <v>0</v>
      </c>
      <c r="CU157" s="120">
        <f>IF(BK157&gt;0,1*List1!$G157,0)</f>
        <v>0</v>
      </c>
      <c r="CV157" s="24">
        <f>IF(BU157&gt;0,1*List1!$G157,0)</f>
        <v>0</v>
      </c>
      <c r="CW157" s="24">
        <f>IF(BV157&gt;0,1*List1!$G157,0)</f>
        <v>0</v>
      </c>
      <c r="CX157" s="24">
        <f>IF(BW157&gt;0,1*List1!$G157,0)</f>
        <v>0</v>
      </c>
      <c r="CY157" s="149">
        <f>IF(BX157&gt;0,1*List1!$G157,0)</f>
        <v>0</v>
      </c>
      <c r="CZ157" s="24"/>
    </row>
    <row r="158" spans="2:104" ht="19.5" customHeight="1" thickBot="1">
      <c r="B158" s="146">
        <v>103</v>
      </c>
      <c r="C158" s="226">
        <f t="shared" si="5"/>
        <v>0</v>
      </c>
      <c r="D158" s="179"/>
      <c r="E158" s="256"/>
      <c r="F158" s="256"/>
      <c r="G158" s="180"/>
      <c r="H158" s="181"/>
      <c r="I158" s="178"/>
      <c r="J158" s="1"/>
      <c r="K158" s="177"/>
      <c r="L158" s="177"/>
      <c r="M158" s="177"/>
      <c r="N158" s="177"/>
      <c r="O158" s="428">
        <v>0</v>
      </c>
      <c r="P158" s="455"/>
      <c r="Q158" s="461"/>
      <c r="R158" s="461"/>
      <c r="S158" s="461"/>
      <c r="T158" s="461"/>
      <c r="U158" s="461"/>
      <c r="V158" s="462"/>
      <c r="W158" s="13"/>
      <c r="X158" s="152"/>
      <c r="Y158" s="135">
        <f>IF(List1!$K158="A",(1*List1!$E158+80)*List1!$G158,0)</f>
        <v>0</v>
      </c>
      <c r="Z158" s="135">
        <f>IF(List1!$K158="B",(1*List1!$E158+80)*List1!$G158,0)</f>
        <v>0</v>
      </c>
      <c r="AA158" s="135">
        <f>IF(List1!$K158="C",(1*List1!$E158+80)*List1!$G158,0)</f>
        <v>0</v>
      </c>
      <c r="AB158" s="135">
        <f>IF(List1!$K158="D",(1*List1!$E158+80)*List1!$G158,0)</f>
        <v>0</v>
      </c>
      <c r="AC158" s="135">
        <f>IF(List1!$K158="E",(1*List1!$E158+70)*List1!$G158,0)</f>
        <v>0</v>
      </c>
      <c r="AD158" s="135">
        <f>IF(List1!$K158="G",(1*List1!$E158+80)*List1!$G158,0)</f>
        <v>0</v>
      </c>
      <c r="AE158" s="135">
        <f>IF(List1!$K158="J",(1*List1!$E158+80)*List1!$G158,0)</f>
        <v>0</v>
      </c>
      <c r="AF158" s="135">
        <f>IF(List1!$K158="K",(1*List1!$E158+80)*List1!$G158,0)</f>
        <v>0</v>
      </c>
      <c r="AG158" s="135">
        <f>IF(List1!$K158="L",(1*List1!$E158+80)*List1!$G158,0)</f>
        <v>0</v>
      </c>
      <c r="AH158" s="136">
        <f>IF(List1!$K158="FL",(1*List1!$E158)*List1!$G158,0)</f>
        <v>0</v>
      </c>
      <c r="AI158" s="136">
        <f>IF(List1!$K158="FP",List1!$E158*List1!$G158,0)</f>
        <v>0</v>
      </c>
      <c r="AJ158" s="136">
        <f>IF(List1!$K158="DR",List1!$E158*List1!$G158,0)</f>
        <v>0</v>
      </c>
      <c r="AK158" s="136">
        <f>IF(List1!$K158="F",List1!$E158*List1!$G158,0)</f>
        <v>0</v>
      </c>
      <c r="AL158" s="137">
        <f>IF(List1!$L158="A",(1*List1!$E158+80)*List1!$G158,0)</f>
        <v>0</v>
      </c>
      <c r="AM158" s="137">
        <f>IF(List1!$L158="B",(1*List1!$E158+80)*List1!$G158,0)</f>
        <v>0</v>
      </c>
      <c r="AN158" s="137">
        <f>IF(List1!$L158="C",(1*List1!$E158+80)*List1!$G158,0)</f>
        <v>0</v>
      </c>
      <c r="AO158" s="137">
        <f>IF(List1!$L158="D",(1*List1!$E158+80)*List1!$G158,0)</f>
        <v>0</v>
      </c>
      <c r="AP158" s="137">
        <f>IF(List1!$L158="E",(1*List1!$E158+80)*List1!$G158,0)</f>
        <v>0</v>
      </c>
      <c r="AQ158" s="137">
        <f>IF(List1!$L158="G",(1*List1!$E158+80)*List1!$G158,0)</f>
        <v>0</v>
      </c>
      <c r="AR158" s="137">
        <f>IF(List1!$L158="J",(1*List1!$E158+80)*List1!$G158,0)</f>
        <v>0</v>
      </c>
      <c r="AS158" s="137">
        <f>IF(List1!$L158="K",(1*List1!$E158+80)*List1!$G158,0)</f>
        <v>0</v>
      </c>
      <c r="AT158" s="137">
        <f>IF(List1!$L158="L",(1*List1!$E158+80)*List1!$G158,0)</f>
        <v>0</v>
      </c>
      <c r="AU158" s="138">
        <f>IF(List1!$L158="FL",(1*List1!$E158)*List1!$G158,0)</f>
        <v>0</v>
      </c>
      <c r="AV158" s="138">
        <f>IF(List1!$L158="FP",List1!$E158*List1!$G158,0)</f>
        <v>0</v>
      </c>
      <c r="AW158" s="138">
        <f>IF(List1!$L158="DR",List1!$E158*List1!$G158,0)</f>
        <v>0</v>
      </c>
      <c r="AX158" s="138">
        <f>IF(List1!$L158="F",List1!$E158*List1!$G158,0)</f>
        <v>0</v>
      </c>
      <c r="AY158" s="135">
        <f>IF(List1!$M158="A",(1*List1!$F158+80)*List1!$G158,0)</f>
        <v>0</v>
      </c>
      <c r="AZ158" s="135">
        <f>IF(List1!$M158="B",(1*List1!$F158+80)*List1!$G158,0)</f>
        <v>0</v>
      </c>
      <c r="BA158" s="135">
        <f>IF(List1!$M158="C",(1*List1!$F158+80)*List1!$G158,0)</f>
        <v>0</v>
      </c>
      <c r="BB158" s="135">
        <f>IF(List1!$M158="D",(1*List1!$F158+80)*List1!$G158,0)</f>
        <v>0</v>
      </c>
      <c r="BC158" s="135">
        <f>IF(List1!$M158="E",(1*List1!$F158+80)*List1!$G158,0)</f>
        <v>0</v>
      </c>
      <c r="BD158" s="135">
        <f>IF(List1!$M158="G",(1*List1!$F158+80)*List1!$G158,0)</f>
        <v>0</v>
      </c>
      <c r="BE158" s="135">
        <f>IF(List1!$M158="J",(1*List1!$F158+80)*List1!$G158,0)</f>
        <v>0</v>
      </c>
      <c r="BF158" s="135">
        <f>IF(List1!$M158="K",(1*List1!$F158+80)*List1!$G158,0)</f>
        <v>0</v>
      </c>
      <c r="BG158" s="135">
        <f>IF(List1!$M158="L",(1*List1!$F158+80)*List1!$G158,0)</f>
        <v>0</v>
      </c>
      <c r="BH158" s="136">
        <f>IF(List1!$M158="FL",(1*List1!$F158)*List1!$G158,0)</f>
        <v>0</v>
      </c>
      <c r="BI158" s="136">
        <f>IF(List1!$M158="FP",List1!$F158*List1!$G158,0)</f>
        <v>0</v>
      </c>
      <c r="BJ158" s="136">
        <f>IF(List1!$M158="DR",List1!$F158*List1!$G158,0)</f>
        <v>0</v>
      </c>
      <c r="BK158" s="136">
        <f>IF(List1!$M158="F",List1!$F158*List1!$G158,0)</f>
        <v>0</v>
      </c>
      <c r="BL158" s="139">
        <f>IF(List1!$N158="A",(1*List1!$F158+80)*List1!$G158,0)</f>
        <v>0</v>
      </c>
      <c r="BM158" s="139">
        <f>IF(List1!$N158="B",(1*List1!$F158+80)*List1!$G158,0)</f>
        <v>0</v>
      </c>
      <c r="BN158" s="139">
        <f>IF(List1!$N158="C",(1*List1!$F158+80)*List1!$G158,0)</f>
        <v>0</v>
      </c>
      <c r="BO158" s="139">
        <f>IF(List1!$N158="D",(1*List1!$F158+80)*List1!$G158,0)</f>
        <v>0</v>
      </c>
      <c r="BP158" s="139">
        <f>IF(List1!$N158="E",(1*List1!$F158+80)*List1!$G158,0)</f>
        <v>0</v>
      </c>
      <c r="BQ158" s="139">
        <f>IF(List1!$N158="G",(1*List1!$F158+80)*List1!$G158,0)</f>
        <v>0</v>
      </c>
      <c r="BR158" s="139">
        <f>IF(List1!$N158="J",(1*List1!$F158+80)*List1!$G158,0)</f>
        <v>0</v>
      </c>
      <c r="BS158" s="139">
        <f>IF(List1!$N158="K",(1*List1!$F158+80)*List1!$G158,0)</f>
        <v>0</v>
      </c>
      <c r="BT158" s="139">
        <f>IF(List1!$N158="L",(1*List1!$F158+80)*List1!$G158,0)</f>
        <v>0</v>
      </c>
      <c r="BU158" s="140">
        <f>IF(List1!$N158="FL",(1*List1!$F158)*List1!$G158,0)</f>
        <v>0</v>
      </c>
      <c r="BV158" s="123">
        <f>IF(List1!$N158="FP",List1!$F158*List1!$G158,0)</f>
        <v>0</v>
      </c>
      <c r="BW158" s="141">
        <f>IF(List1!$N158="DR",List1!$F158*List1!$G158,0)</f>
        <v>0</v>
      </c>
      <c r="BX158" s="122">
        <f>IF(List1!$N158="F",List1!$F158*List1!$G158,0)</f>
        <v>0</v>
      </c>
      <c r="BZ158" s="142">
        <f>((List1!$E158*List1!$F158)*List1!$G158)/1000000</f>
        <v>0</v>
      </c>
      <c r="CA158" s="143">
        <f>IF(List1!$J158=$D$40,1*BZ158,0)</f>
        <v>0</v>
      </c>
      <c r="CB158" s="143">
        <f>IF(List1!$J158=$D$41,1*BZ158,0)</f>
        <v>0</v>
      </c>
      <c r="CC158" s="143">
        <f>IF(List1!$J158=$D$42,1*BZ158,0)</f>
        <v>0</v>
      </c>
      <c r="CD158" s="143">
        <f>IF(List1!$J158=$D$43,1*BZ158,0)</f>
        <v>0</v>
      </c>
      <c r="CE158" s="143">
        <f>IF(List1!$J158=$D$44,1*BZ158,0)</f>
        <v>0</v>
      </c>
      <c r="CF158" s="126">
        <f>IF(List1!$J158=$D$45,1*BZ158,0)</f>
        <v>0</v>
      </c>
      <c r="CG158" s="143">
        <f>IF(List1!$J158=$D$46,1*BZ158,0)</f>
        <v>0</v>
      </c>
      <c r="CH158" s="143">
        <f>IF(List1!$J158=$D$47,1*BZ158,0)</f>
        <v>0</v>
      </c>
      <c r="CJ158" s="125">
        <f>IF(AH158&gt;0,1*List1!$G158,0)</f>
        <v>0</v>
      </c>
      <c r="CK158" s="115">
        <f>IF(AI158&gt;0,1*List1!$G158,0)</f>
        <v>0</v>
      </c>
      <c r="CL158" s="115">
        <f>IF(AJ158&gt;0,1*List1!$G158,0)</f>
        <v>0</v>
      </c>
      <c r="CM158" s="120">
        <f>IF(AK158&gt;0,1*List1!$G158,0)</f>
        <v>0</v>
      </c>
      <c r="CN158" s="24">
        <f>IF(AU158&gt;0,1*List1!$G158,0)</f>
        <v>0</v>
      </c>
      <c r="CO158" s="24">
        <f>IF(AV158&gt;0,1*List1!$G158,0)</f>
        <v>0</v>
      </c>
      <c r="CP158" s="24">
        <f>IF(AW158&gt;0,1*List1!$G158,0)</f>
        <v>0</v>
      </c>
      <c r="CQ158" s="24">
        <f>IF(AX158&gt;0,1*List1!$G158,0)</f>
        <v>0</v>
      </c>
      <c r="CR158" s="125">
        <f>IF(BH158&gt;0,1*List1!$G158,0)</f>
        <v>0</v>
      </c>
      <c r="CS158" s="115">
        <f>IF(BI158&gt;0,1*List1!$G158,0)</f>
        <v>0</v>
      </c>
      <c r="CT158" s="115">
        <f>IF(BJ158&gt;0,1*List1!$G158,0)</f>
        <v>0</v>
      </c>
      <c r="CU158" s="120">
        <f>IF(BK158&gt;0,1*List1!$G158,0)</f>
        <v>0</v>
      </c>
      <c r="CV158" s="24">
        <f>IF(BU158&gt;0,1*List1!$G158,0)</f>
        <v>0</v>
      </c>
      <c r="CW158" s="24">
        <f>IF(BV158&gt;0,1*List1!$G158,0)</f>
        <v>0</v>
      </c>
      <c r="CX158" s="24">
        <f>IF(BW158&gt;0,1*List1!$G158,0)</f>
        <v>0</v>
      </c>
      <c r="CY158" s="149">
        <f>IF(BX158&gt;0,1*List1!$G158,0)</f>
        <v>0</v>
      </c>
      <c r="CZ158" s="24"/>
    </row>
    <row r="159" spans="2:104" ht="19.5" customHeight="1" thickBot="1">
      <c r="B159" s="150">
        <v>104</v>
      </c>
      <c r="C159" s="226">
        <f t="shared" si="5"/>
        <v>0</v>
      </c>
      <c r="D159" s="179"/>
      <c r="E159" s="255"/>
      <c r="F159" s="255"/>
      <c r="G159" s="175"/>
      <c r="H159" s="181"/>
      <c r="I159" s="178"/>
      <c r="J159" s="1"/>
      <c r="K159" s="177"/>
      <c r="L159" s="177"/>
      <c r="M159" s="177"/>
      <c r="N159" s="177"/>
      <c r="O159" s="428">
        <v>0</v>
      </c>
      <c r="P159" s="455"/>
      <c r="Q159" s="461"/>
      <c r="R159" s="461"/>
      <c r="S159" s="461"/>
      <c r="T159" s="461"/>
      <c r="U159" s="461"/>
      <c r="V159" s="462"/>
      <c r="W159" s="13"/>
      <c r="X159" s="152"/>
      <c r="Y159" s="135">
        <f>IF(List1!$K159="A",(1*List1!$E159+80)*List1!$G159,0)</f>
        <v>0</v>
      </c>
      <c r="Z159" s="135">
        <f>IF(List1!$K159="B",(1*List1!$E159+80)*List1!$G159,0)</f>
        <v>0</v>
      </c>
      <c r="AA159" s="135">
        <f>IF(List1!$K159="C",(1*List1!$E159+80)*List1!$G159,0)</f>
        <v>0</v>
      </c>
      <c r="AB159" s="135">
        <f>IF(List1!$K159="D",(1*List1!$E159+80)*List1!$G159,0)</f>
        <v>0</v>
      </c>
      <c r="AC159" s="135">
        <f>IF(List1!$K159="E",(1*List1!$E159+70)*List1!$G159,0)</f>
        <v>0</v>
      </c>
      <c r="AD159" s="135">
        <f>IF(List1!$K159="G",(1*List1!$E159+80)*List1!$G159,0)</f>
        <v>0</v>
      </c>
      <c r="AE159" s="135">
        <f>IF(List1!$K159="J",(1*List1!$E159+80)*List1!$G159,0)</f>
        <v>0</v>
      </c>
      <c r="AF159" s="135">
        <f>IF(List1!$K159="K",(1*List1!$E159+80)*List1!$G159,0)</f>
        <v>0</v>
      </c>
      <c r="AG159" s="135">
        <f>IF(List1!$K159="L",(1*List1!$E159+80)*List1!$G159,0)</f>
        <v>0</v>
      </c>
      <c r="AH159" s="136">
        <f>IF(List1!$K159="FL",(1*List1!$E159)*List1!$G159,0)</f>
        <v>0</v>
      </c>
      <c r="AI159" s="136">
        <f>IF(List1!$K159="FP",List1!$E159*List1!$G159,0)</f>
        <v>0</v>
      </c>
      <c r="AJ159" s="136">
        <f>IF(List1!$K159="DR",List1!$E159*List1!$G159,0)</f>
        <v>0</v>
      </c>
      <c r="AK159" s="136">
        <f>IF(List1!$K159="F",List1!$E159*List1!$G159,0)</f>
        <v>0</v>
      </c>
      <c r="AL159" s="137">
        <f>IF(List1!$L159="A",(1*List1!$E159+80)*List1!$G159,0)</f>
        <v>0</v>
      </c>
      <c r="AM159" s="137">
        <f>IF(List1!$L159="B",(1*List1!$E159+80)*List1!$G159,0)</f>
        <v>0</v>
      </c>
      <c r="AN159" s="137">
        <f>IF(List1!$L159="C",(1*List1!$E159+80)*List1!$G159,0)</f>
        <v>0</v>
      </c>
      <c r="AO159" s="137">
        <f>IF(List1!$L159="D",(1*List1!$E159+80)*List1!$G159,0)</f>
        <v>0</v>
      </c>
      <c r="AP159" s="137">
        <f>IF(List1!$L159="E",(1*List1!$E159+80)*List1!$G159,0)</f>
        <v>0</v>
      </c>
      <c r="AQ159" s="137">
        <f>IF(List1!$L159="G",(1*List1!$E159+80)*List1!$G159,0)</f>
        <v>0</v>
      </c>
      <c r="AR159" s="137">
        <f>IF(List1!$L159="J",(1*List1!$E159+80)*List1!$G159,0)</f>
        <v>0</v>
      </c>
      <c r="AS159" s="137">
        <f>IF(List1!$L159="K",(1*List1!$E159+80)*List1!$G159,0)</f>
        <v>0</v>
      </c>
      <c r="AT159" s="137">
        <f>IF(List1!$L159="L",(1*List1!$E159+80)*List1!$G159,0)</f>
        <v>0</v>
      </c>
      <c r="AU159" s="138">
        <f>IF(List1!$L159="FL",(1*List1!$E159)*List1!$G159,0)</f>
        <v>0</v>
      </c>
      <c r="AV159" s="138">
        <f>IF(List1!$L159="FP",List1!$E159*List1!$G159,0)</f>
        <v>0</v>
      </c>
      <c r="AW159" s="138">
        <f>IF(List1!$L159="DR",List1!$E159*List1!$G159,0)</f>
        <v>0</v>
      </c>
      <c r="AX159" s="138">
        <f>IF(List1!$L159="F",List1!$E159*List1!$G159,0)</f>
        <v>0</v>
      </c>
      <c r="AY159" s="135">
        <f>IF(List1!$M159="A",(1*List1!$F159+80)*List1!$G159,0)</f>
        <v>0</v>
      </c>
      <c r="AZ159" s="135">
        <f>IF(List1!$M159="B",(1*List1!$F159+80)*List1!$G159,0)</f>
        <v>0</v>
      </c>
      <c r="BA159" s="135">
        <f>IF(List1!$M159="C",(1*List1!$F159+80)*List1!$G159,0)</f>
        <v>0</v>
      </c>
      <c r="BB159" s="135">
        <f>IF(List1!$M159="D",(1*List1!$F159+80)*List1!$G159,0)</f>
        <v>0</v>
      </c>
      <c r="BC159" s="135">
        <f>IF(List1!$M159="E",(1*List1!$F159+80)*List1!$G159,0)</f>
        <v>0</v>
      </c>
      <c r="BD159" s="135">
        <f>IF(List1!$M159="G",(1*List1!$F159+80)*List1!$G159,0)</f>
        <v>0</v>
      </c>
      <c r="BE159" s="135">
        <f>IF(List1!$M159="J",(1*List1!$F159+80)*List1!$G159,0)</f>
        <v>0</v>
      </c>
      <c r="BF159" s="135">
        <f>IF(List1!$M159="K",(1*List1!$F159+80)*List1!$G159,0)</f>
        <v>0</v>
      </c>
      <c r="BG159" s="135">
        <f>IF(List1!$M159="L",(1*List1!$F159+80)*List1!$G159,0)</f>
        <v>0</v>
      </c>
      <c r="BH159" s="136">
        <f>IF(List1!$M159="FL",(1*List1!$F159)*List1!$G159,0)</f>
        <v>0</v>
      </c>
      <c r="BI159" s="136">
        <f>IF(List1!$M159="FP",List1!$F159*List1!$G159,0)</f>
        <v>0</v>
      </c>
      <c r="BJ159" s="136">
        <f>IF(List1!$M159="DR",List1!$F159*List1!$G159,0)</f>
        <v>0</v>
      </c>
      <c r="BK159" s="136">
        <f>IF(List1!$M159="F",List1!$F159*List1!$G159,0)</f>
        <v>0</v>
      </c>
      <c r="BL159" s="139">
        <f>IF(List1!$N159="A",(1*List1!$F159+80)*List1!$G159,0)</f>
        <v>0</v>
      </c>
      <c r="BM159" s="139">
        <f>IF(List1!$N159="B",(1*List1!$F159+80)*List1!$G159,0)</f>
        <v>0</v>
      </c>
      <c r="BN159" s="139">
        <f>IF(List1!$N159="C",(1*List1!$F159+80)*List1!$G159,0)</f>
        <v>0</v>
      </c>
      <c r="BO159" s="139">
        <f>IF(List1!$N159="D",(1*List1!$F159+80)*List1!$G159,0)</f>
        <v>0</v>
      </c>
      <c r="BP159" s="139">
        <f>IF(List1!$N159="E",(1*List1!$F159+80)*List1!$G159,0)</f>
        <v>0</v>
      </c>
      <c r="BQ159" s="139">
        <f>IF(List1!$N159="G",(1*List1!$F159+80)*List1!$G159,0)</f>
        <v>0</v>
      </c>
      <c r="BR159" s="139">
        <f>IF(List1!$N159="J",(1*List1!$F159+80)*List1!$G159,0)</f>
        <v>0</v>
      </c>
      <c r="BS159" s="139">
        <f>IF(List1!$N159="K",(1*List1!$F159+80)*List1!$G159,0)</f>
        <v>0</v>
      </c>
      <c r="BT159" s="139">
        <f>IF(List1!$N159="L",(1*List1!$F159+80)*List1!$G159,0)</f>
        <v>0</v>
      </c>
      <c r="BU159" s="140">
        <f>IF(List1!$N159="FL",(1*List1!$F159)*List1!$G159,0)</f>
        <v>0</v>
      </c>
      <c r="BV159" s="123">
        <f>IF(List1!$N159="FP",List1!$F159*List1!$G159,0)</f>
        <v>0</v>
      </c>
      <c r="BW159" s="141">
        <f>IF(List1!$N159="DR",List1!$F159*List1!$G159,0)</f>
        <v>0</v>
      </c>
      <c r="BX159" s="122">
        <f>IF(List1!$N159="F",List1!$F159*List1!$G159,0)</f>
        <v>0</v>
      </c>
      <c r="BZ159" s="142">
        <f>((List1!$E159*List1!$F159)*List1!$G159)/1000000</f>
        <v>0</v>
      </c>
      <c r="CA159" s="143">
        <f>IF(List1!$J159=$D$40,1*BZ159,0)</f>
        <v>0</v>
      </c>
      <c r="CB159" s="143">
        <f>IF(List1!$J159=$D$41,1*BZ159,0)</f>
        <v>0</v>
      </c>
      <c r="CC159" s="143">
        <f>IF(List1!$J159=$D$42,1*BZ159,0)</f>
        <v>0</v>
      </c>
      <c r="CD159" s="143">
        <f>IF(List1!$J159=$D$43,1*BZ159,0)</f>
        <v>0</v>
      </c>
      <c r="CE159" s="143">
        <f>IF(List1!$J159=$D$44,1*BZ159,0)</f>
        <v>0</v>
      </c>
      <c r="CF159" s="126">
        <f>IF(List1!$J159=$D$45,1*BZ159,0)</f>
        <v>0</v>
      </c>
      <c r="CG159" s="143">
        <f>IF(List1!$J159=$D$46,1*BZ159,0)</f>
        <v>0</v>
      </c>
      <c r="CH159" s="143">
        <f>IF(List1!$J159=$D$47,1*BZ159,0)</f>
        <v>0</v>
      </c>
      <c r="CJ159" s="125">
        <f>IF(AH159&gt;0,1*List1!$G159,0)</f>
        <v>0</v>
      </c>
      <c r="CK159" s="115">
        <f>IF(AI159&gt;0,1*List1!$G159,0)</f>
        <v>0</v>
      </c>
      <c r="CL159" s="115">
        <f>IF(AJ159&gt;0,1*List1!$G159,0)</f>
        <v>0</v>
      </c>
      <c r="CM159" s="120">
        <f>IF(AK159&gt;0,1*List1!$G159,0)</f>
        <v>0</v>
      </c>
      <c r="CN159" s="24">
        <f>IF(AU159&gt;0,1*List1!$G159,0)</f>
        <v>0</v>
      </c>
      <c r="CO159" s="24">
        <f>IF(AV159&gt;0,1*List1!$G159,0)</f>
        <v>0</v>
      </c>
      <c r="CP159" s="24">
        <f>IF(AW159&gt;0,1*List1!$G159,0)</f>
        <v>0</v>
      </c>
      <c r="CQ159" s="24">
        <f>IF(AX159&gt;0,1*List1!$G159,0)</f>
        <v>0</v>
      </c>
      <c r="CR159" s="125">
        <f>IF(BH159&gt;0,1*List1!$G159,0)</f>
        <v>0</v>
      </c>
      <c r="CS159" s="115">
        <f>IF(BI159&gt;0,1*List1!$G159,0)</f>
        <v>0</v>
      </c>
      <c r="CT159" s="115">
        <f>IF(BJ159&gt;0,1*List1!$G159,0)</f>
        <v>0</v>
      </c>
      <c r="CU159" s="120">
        <f>IF(BK159&gt;0,1*List1!$G159,0)</f>
        <v>0</v>
      </c>
      <c r="CV159" s="24">
        <f>IF(BU159&gt;0,1*List1!$G159,0)</f>
        <v>0</v>
      </c>
      <c r="CW159" s="24">
        <f>IF(BV159&gt;0,1*List1!$G159,0)</f>
        <v>0</v>
      </c>
      <c r="CX159" s="24">
        <f>IF(BW159&gt;0,1*List1!$G159,0)</f>
        <v>0</v>
      </c>
      <c r="CY159" s="149">
        <f>IF(BX159&gt;0,1*List1!$G159,0)</f>
        <v>0</v>
      </c>
      <c r="CZ159" s="24"/>
    </row>
    <row r="160" spans="2:104" ht="19.5" customHeight="1" thickBot="1">
      <c r="B160" s="150">
        <v>105</v>
      </c>
      <c r="C160" s="226">
        <f t="shared" si="5"/>
        <v>0</v>
      </c>
      <c r="D160" s="179"/>
      <c r="E160" s="256"/>
      <c r="F160" s="256"/>
      <c r="G160" s="180"/>
      <c r="H160" s="181"/>
      <c r="I160" s="178"/>
      <c r="J160" s="1"/>
      <c r="K160" s="177"/>
      <c r="L160" s="177"/>
      <c r="M160" s="177"/>
      <c r="N160" s="177"/>
      <c r="O160" s="428">
        <v>0</v>
      </c>
      <c r="P160" s="455"/>
      <c r="Q160" s="461"/>
      <c r="R160" s="461"/>
      <c r="S160" s="461"/>
      <c r="T160" s="461"/>
      <c r="U160" s="461"/>
      <c r="V160" s="462"/>
      <c r="W160" s="13"/>
      <c r="X160" s="152"/>
      <c r="Y160" s="135">
        <f>IF(List1!$K160="A",(1*List1!$E160+80)*List1!$G160,0)</f>
        <v>0</v>
      </c>
      <c r="Z160" s="135">
        <f>IF(List1!$K160="B",(1*List1!$E160+80)*List1!$G160,0)</f>
        <v>0</v>
      </c>
      <c r="AA160" s="135">
        <f>IF(List1!$K160="C",(1*List1!$E160+80)*List1!$G160,0)</f>
        <v>0</v>
      </c>
      <c r="AB160" s="135">
        <f>IF(List1!$K160="D",(1*List1!$E160+80)*List1!$G160,0)</f>
        <v>0</v>
      </c>
      <c r="AC160" s="135">
        <f>IF(List1!$K160="E",(1*List1!$E160+70)*List1!$G160,0)</f>
        <v>0</v>
      </c>
      <c r="AD160" s="135">
        <f>IF(List1!$K160="G",(1*List1!$E160+80)*List1!$G160,0)</f>
        <v>0</v>
      </c>
      <c r="AE160" s="135">
        <f>IF(List1!$K160="J",(1*List1!$E160+80)*List1!$G160,0)</f>
        <v>0</v>
      </c>
      <c r="AF160" s="135">
        <f>IF(List1!$K160="K",(1*List1!$E160+80)*List1!$G160,0)</f>
        <v>0</v>
      </c>
      <c r="AG160" s="135">
        <f>IF(List1!$K160="L",(1*List1!$E160+80)*List1!$G160,0)</f>
        <v>0</v>
      </c>
      <c r="AH160" s="136">
        <f>IF(List1!$K160="FL",(1*List1!$E160)*List1!$G160,0)</f>
        <v>0</v>
      </c>
      <c r="AI160" s="136">
        <f>IF(List1!$K160="FP",List1!$E160*List1!$G160,0)</f>
        <v>0</v>
      </c>
      <c r="AJ160" s="136">
        <f>IF(List1!$K160="DR",List1!$E160*List1!$G160,0)</f>
        <v>0</v>
      </c>
      <c r="AK160" s="136">
        <f>IF(List1!$K160="F",List1!$E160*List1!$G160,0)</f>
        <v>0</v>
      </c>
      <c r="AL160" s="137">
        <f>IF(List1!$L160="A",(1*List1!$E160+80)*List1!$G160,0)</f>
        <v>0</v>
      </c>
      <c r="AM160" s="137">
        <f>IF(List1!$L160="B",(1*List1!$E160+80)*List1!$G160,0)</f>
        <v>0</v>
      </c>
      <c r="AN160" s="137">
        <f>IF(List1!$L160="C",(1*List1!$E160+80)*List1!$G160,0)</f>
        <v>0</v>
      </c>
      <c r="AO160" s="137">
        <f>IF(List1!$L160="D",(1*List1!$E160+80)*List1!$G160,0)</f>
        <v>0</v>
      </c>
      <c r="AP160" s="137">
        <f>IF(List1!$L160="E",(1*List1!$E160+80)*List1!$G160,0)</f>
        <v>0</v>
      </c>
      <c r="AQ160" s="137">
        <f>IF(List1!$L160="G",(1*List1!$E160+80)*List1!$G160,0)</f>
        <v>0</v>
      </c>
      <c r="AR160" s="137">
        <f>IF(List1!$L160="J",(1*List1!$E160+80)*List1!$G160,0)</f>
        <v>0</v>
      </c>
      <c r="AS160" s="137">
        <f>IF(List1!$L160="K",(1*List1!$E160+80)*List1!$G160,0)</f>
        <v>0</v>
      </c>
      <c r="AT160" s="137">
        <f>IF(List1!$L160="L",(1*List1!$E160+80)*List1!$G160,0)</f>
        <v>0</v>
      </c>
      <c r="AU160" s="138">
        <f>IF(List1!$L160="FL",(1*List1!$E160)*List1!$G160,0)</f>
        <v>0</v>
      </c>
      <c r="AV160" s="138">
        <f>IF(List1!$L160="FP",List1!$E160*List1!$G160,0)</f>
        <v>0</v>
      </c>
      <c r="AW160" s="138">
        <f>IF(List1!$L160="DR",List1!$E160*List1!$G160,0)</f>
        <v>0</v>
      </c>
      <c r="AX160" s="138">
        <f>IF(List1!$L160="F",List1!$E160*List1!$G160,0)</f>
        <v>0</v>
      </c>
      <c r="AY160" s="135">
        <f>IF(List1!$M160="A",(1*List1!$F160+80)*List1!$G160,0)</f>
        <v>0</v>
      </c>
      <c r="AZ160" s="135">
        <f>IF(List1!$M160="B",(1*List1!$F160+80)*List1!$G160,0)</f>
        <v>0</v>
      </c>
      <c r="BA160" s="135">
        <f>IF(List1!$M160="C",(1*List1!$F160+80)*List1!$G160,0)</f>
        <v>0</v>
      </c>
      <c r="BB160" s="135">
        <f>IF(List1!$M160="D",(1*List1!$F160+80)*List1!$G160,0)</f>
        <v>0</v>
      </c>
      <c r="BC160" s="135">
        <f>IF(List1!$M160="E",(1*List1!$F160+80)*List1!$G160,0)</f>
        <v>0</v>
      </c>
      <c r="BD160" s="135">
        <f>IF(List1!$M160="G",(1*List1!$F160+80)*List1!$G160,0)</f>
        <v>0</v>
      </c>
      <c r="BE160" s="135">
        <f>IF(List1!$M160="J",(1*List1!$F160+80)*List1!$G160,0)</f>
        <v>0</v>
      </c>
      <c r="BF160" s="135">
        <f>IF(List1!$M160="K",(1*List1!$F160+80)*List1!$G160,0)</f>
        <v>0</v>
      </c>
      <c r="BG160" s="135">
        <f>IF(List1!$M160="L",(1*List1!$F160+80)*List1!$G160,0)</f>
        <v>0</v>
      </c>
      <c r="BH160" s="136">
        <f>IF(List1!$M160="FL",(1*List1!$F160)*List1!$G160,0)</f>
        <v>0</v>
      </c>
      <c r="BI160" s="136">
        <f>IF(List1!$M160="FP",List1!$F160*List1!$G160,0)</f>
        <v>0</v>
      </c>
      <c r="BJ160" s="136">
        <f>IF(List1!$M160="DR",List1!$F160*List1!$G160,0)</f>
        <v>0</v>
      </c>
      <c r="BK160" s="136">
        <f>IF(List1!$M160="F",List1!$F160*List1!$G160,0)</f>
        <v>0</v>
      </c>
      <c r="BL160" s="139">
        <f>IF(List1!$N160="A",(1*List1!$F160+80)*List1!$G160,0)</f>
        <v>0</v>
      </c>
      <c r="BM160" s="139">
        <f>IF(List1!$N160="B",(1*List1!$F160+80)*List1!$G160,0)</f>
        <v>0</v>
      </c>
      <c r="BN160" s="139">
        <f>IF(List1!$N160="C",(1*List1!$F160+80)*List1!$G160,0)</f>
        <v>0</v>
      </c>
      <c r="BO160" s="139">
        <f>IF(List1!$N160="D",(1*List1!$F160+80)*List1!$G160,0)</f>
        <v>0</v>
      </c>
      <c r="BP160" s="139">
        <f>IF(List1!$N160="E",(1*List1!$F160+80)*List1!$G160,0)</f>
        <v>0</v>
      </c>
      <c r="BQ160" s="139">
        <f>IF(List1!$N160="G",(1*List1!$F160+80)*List1!$G160,0)</f>
        <v>0</v>
      </c>
      <c r="BR160" s="139">
        <f>IF(List1!$N160="J",(1*List1!$F160+80)*List1!$G160,0)</f>
        <v>0</v>
      </c>
      <c r="BS160" s="139">
        <f>IF(List1!$N160="K",(1*List1!$F160+80)*List1!$G160,0)</f>
        <v>0</v>
      </c>
      <c r="BT160" s="139">
        <f>IF(List1!$N160="L",(1*List1!$F160+80)*List1!$G160,0)</f>
        <v>0</v>
      </c>
      <c r="BU160" s="140">
        <f>IF(List1!$N160="FL",(1*List1!$F160)*List1!$G160,0)</f>
        <v>0</v>
      </c>
      <c r="BV160" s="123">
        <f>IF(List1!$N160="FP",List1!$F160*List1!$G160,0)</f>
        <v>0</v>
      </c>
      <c r="BW160" s="141">
        <f>IF(List1!$N160="DR",List1!$F160*List1!$G160,0)</f>
        <v>0</v>
      </c>
      <c r="BX160" s="122">
        <f>IF(List1!$N160="F",List1!$F160*List1!$G160,0)</f>
        <v>0</v>
      </c>
      <c r="BZ160" s="142">
        <f>((List1!$E160*List1!$F160)*List1!$G160)/1000000</f>
        <v>0</v>
      </c>
      <c r="CA160" s="143">
        <f>IF(List1!$J160=$D$40,1*BZ160,0)</f>
        <v>0</v>
      </c>
      <c r="CB160" s="143">
        <f>IF(List1!$J160=$D$41,1*BZ160,0)</f>
        <v>0</v>
      </c>
      <c r="CC160" s="143">
        <f>IF(List1!$J160=$D$42,1*BZ160,0)</f>
        <v>0</v>
      </c>
      <c r="CD160" s="143">
        <f>IF(List1!$J160=$D$43,1*BZ160,0)</f>
        <v>0</v>
      </c>
      <c r="CE160" s="143">
        <f>IF(List1!$J160=$D$44,1*BZ160,0)</f>
        <v>0</v>
      </c>
      <c r="CF160" s="126">
        <f>IF(List1!$J160=$D$45,1*BZ160,0)</f>
        <v>0</v>
      </c>
      <c r="CG160" s="143">
        <f>IF(List1!$J160=$D$46,1*BZ160,0)</f>
        <v>0</v>
      </c>
      <c r="CH160" s="143">
        <f>IF(List1!$J160=$D$47,1*BZ160,0)</f>
        <v>0</v>
      </c>
      <c r="CJ160" s="125">
        <f>IF(AH160&gt;0,1*List1!$G160,0)</f>
        <v>0</v>
      </c>
      <c r="CK160" s="115">
        <f>IF(AI160&gt;0,1*List1!$G160,0)</f>
        <v>0</v>
      </c>
      <c r="CL160" s="115">
        <f>IF(AJ160&gt;0,1*List1!$G160,0)</f>
        <v>0</v>
      </c>
      <c r="CM160" s="120">
        <f>IF(AK160&gt;0,1*List1!$G160,0)</f>
        <v>0</v>
      </c>
      <c r="CN160" s="24">
        <f>IF(AU160&gt;0,1*List1!$G160,0)</f>
        <v>0</v>
      </c>
      <c r="CO160" s="24">
        <f>IF(AV160&gt;0,1*List1!$G160,0)</f>
        <v>0</v>
      </c>
      <c r="CP160" s="24">
        <f>IF(AW160&gt;0,1*List1!$G160,0)</f>
        <v>0</v>
      </c>
      <c r="CQ160" s="24">
        <f>IF(AX160&gt;0,1*List1!$G160,0)</f>
        <v>0</v>
      </c>
      <c r="CR160" s="125">
        <f>IF(BH160&gt;0,1*List1!$G160,0)</f>
        <v>0</v>
      </c>
      <c r="CS160" s="115">
        <f>IF(BI160&gt;0,1*List1!$G160,0)</f>
        <v>0</v>
      </c>
      <c r="CT160" s="115">
        <f>IF(BJ160&gt;0,1*List1!$G160,0)</f>
        <v>0</v>
      </c>
      <c r="CU160" s="120">
        <f>IF(BK160&gt;0,1*List1!$G160,0)</f>
        <v>0</v>
      </c>
      <c r="CV160" s="24">
        <f>IF(BU160&gt;0,1*List1!$G160,0)</f>
        <v>0</v>
      </c>
      <c r="CW160" s="24">
        <f>IF(BV160&gt;0,1*List1!$G160,0)</f>
        <v>0</v>
      </c>
      <c r="CX160" s="24">
        <f>IF(BW160&gt;0,1*List1!$G160,0)</f>
        <v>0</v>
      </c>
      <c r="CY160" s="149">
        <f>IF(BX160&gt;0,1*List1!$G160,0)</f>
        <v>0</v>
      </c>
      <c r="CZ160" s="24"/>
    </row>
    <row r="161" spans="2:104" ht="19.5" customHeight="1" thickBot="1">
      <c r="B161" s="146">
        <v>106</v>
      </c>
      <c r="C161" s="226">
        <f t="shared" si="5"/>
        <v>0</v>
      </c>
      <c r="D161" s="179"/>
      <c r="E161" s="255"/>
      <c r="F161" s="255"/>
      <c r="G161" s="175"/>
      <c r="H161" s="181"/>
      <c r="I161" s="178"/>
      <c r="J161" s="1"/>
      <c r="K161" s="177"/>
      <c r="L161" s="177"/>
      <c r="M161" s="177"/>
      <c r="N161" s="177"/>
      <c r="O161" s="428">
        <v>0</v>
      </c>
      <c r="P161" s="455"/>
      <c r="Q161" s="461"/>
      <c r="R161" s="461"/>
      <c r="S161" s="461"/>
      <c r="T161" s="461"/>
      <c r="U161" s="461"/>
      <c r="V161" s="462"/>
      <c r="W161" s="13"/>
      <c r="X161" s="152"/>
      <c r="Y161" s="135">
        <f>IF(List1!$K161="A",(1*List1!$E161+80)*List1!$G161,0)</f>
        <v>0</v>
      </c>
      <c r="Z161" s="135">
        <f>IF(List1!$K161="B",(1*List1!$E161+80)*List1!$G161,0)</f>
        <v>0</v>
      </c>
      <c r="AA161" s="135">
        <f>IF(List1!$K161="C",(1*List1!$E161+80)*List1!$G161,0)</f>
        <v>0</v>
      </c>
      <c r="AB161" s="135">
        <f>IF(List1!$K161="D",(1*List1!$E161+80)*List1!$G161,0)</f>
        <v>0</v>
      </c>
      <c r="AC161" s="135">
        <f>IF(List1!$K161="E",(1*List1!$E161+70)*List1!$G161,0)</f>
        <v>0</v>
      </c>
      <c r="AD161" s="135">
        <f>IF(List1!$K161="G",(1*List1!$E161+80)*List1!$G161,0)</f>
        <v>0</v>
      </c>
      <c r="AE161" s="135">
        <f>IF(List1!$K161="J",(1*List1!$E161+80)*List1!$G161,0)</f>
        <v>0</v>
      </c>
      <c r="AF161" s="135">
        <f>IF(List1!$K161="K",(1*List1!$E161+80)*List1!$G161,0)</f>
        <v>0</v>
      </c>
      <c r="AG161" s="135">
        <f>IF(List1!$K161="L",(1*List1!$E161+80)*List1!$G161,0)</f>
        <v>0</v>
      </c>
      <c r="AH161" s="136">
        <f>IF(List1!$K161="FL",(1*List1!$E161)*List1!$G161,0)</f>
        <v>0</v>
      </c>
      <c r="AI161" s="136">
        <f>IF(List1!$K161="FP",List1!$E161*List1!$G161,0)</f>
        <v>0</v>
      </c>
      <c r="AJ161" s="136">
        <f>IF(List1!$K161="DR",List1!$E161*List1!$G161,0)</f>
        <v>0</v>
      </c>
      <c r="AK161" s="136">
        <f>IF(List1!$K161="F",List1!$E161*List1!$G161,0)</f>
        <v>0</v>
      </c>
      <c r="AL161" s="137">
        <f>IF(List1!$L161="A",(1*List1!$E161+80)*List1!$G161,0)</f>
        <v>0</v>
      </c>
      <c r="AM161" s="137">
        <f>IF(List1!$L161="B",(1*List1!$E161+80)*List1!$G161,0)</f>
        <v>0</v>
      </c>
      <c r="AN161" s="137">
        <f>IF(List1!$L161="C",(1*List1!$E161+80)*List1!$G161,0)</f>
        <v>0</v>
      </c>
      <c r="AO161" s="137">
        <f>IF(List1!$L161="D",(1*List1!$E161+80)*List1!$G161,0)</f>
        <v>0</v>
      </c>
      <c r="AP161" s="137">
        <f>IF(List1!$L161="E",(1*List1!$E161+80)*List1!$G161,0)</f>
        <v>0</v>
      </c>
      <c r="AQ161" s="137">
        <f>IF(List1!$L161="G",(1*List1!$E161+80)*List1!$G161,0)</f>
        <v>0</v>
      </c>
      <c r="AR161" s="137">
        <f>IF(List1!$L161="J",(1*List1!$E161+80)*List1!$G161,0)</f>
        <v>0</v>
      </c>
      <c r="AS161" s="137">
        <f>IF(List1!$L161="K",(1*List1!$E161+80)*List1!$G161,0)</f>
        <v>0</v>
      </c>
      <c r="AT161" s="137">
        <f>IF(List1!$L161="L",(1*List1!$E161+80)*List1!$G161,0)</f>
        <v>0</v>
      </c>
      <c r="AU161" s="138">
        <f>IF(List1!$L161="FL",(1*List1!$E161)*List1!$G161,0)</f>
        <v>0</v>
      </c>
      <c r="AV161" s="138">
        <f>IF(List1!$L161="FP",List1!$E161*List1!$G161,0)</f>
        <v>0</v>
      </c>
      <c r="AW161" s="138">
        <f>IF(List1!$L161="DR",List1!$E161*List1!$G161,0)</f>
        <v>0</v>
      </c>
      <c r="AX161" s="138">
        <f>IF(List1!$L161="F",List1!$E161*List1!$G161,0)</f>
        <v>0</v>
      </c>
      <c r="AY161" s="135">
        <f>IF(List1!$M161="A",(1*List1!$F161+80)*List1!$G161,0)</f>
        <v>0</v>
      </c>
      <c r="AZ161" s="135">
        <f>IF(List1!$M161="B",(1*List1!$F161+80)*List1!$G161,0)</f>
        <v>0</v>
      </c>
      <c r="BA161" s="135">
        <f>IF(List1!$M161="C",(1*List1!$F161+80)*List1!$G161,0)</f>
        <v>0</v>
      </c>
      <c r="BB161" s="135">
        <f>IF(List1!$M161="D",(1*List1!$F161+80)*List1!$G161,0)</f>
        <v>0</v>
      </c>
      <c r="BC161" s="135">
        <f>IF(List1!$M161="E",(1*List1!$F161+80)*List1!$G161,0)</f>
        <v>0</v>
      </c>
      <c r="BD161" s="135">
        <f>IF(List1!$M161="G",(1*List1!$F161+80)*List1!$G161,0)</f>
        <v>0</v>
      </c>
      <c r="BE161" s="135">
        <f>IF(List1!$M161="J",(1*List1!$F161+80)*List1!$G161,0)</f>
        <v>0</v>
      </c>
      <c r="BF161" s="135">
        <f>IF(List1!$M161="K",(1*List1!$F161+80)*List1!$G161,0)</f>
        <v>0</v>
      </c>
      <c r="BG161" s="135">
        <f>IF(List1!$M161="L",(1*List1!$F161+80)*List1!$G161,0)</f>
        <v>0</v>
      </c>
      <c r="BH161" s="136">
        <f>IF(List1!$M161="FL",(1*List1!$F161)*List1!$G161,0)</f>
        <v>0</v>
      </c>
      <c r="BI161" s="136">
        <f>IF(List1!$M161="FP",List1!$F161*List1!$G161,0)</f>
        <v>0</v>
      </c>
      <c r="BJ161" s="136">
        <f>IF(List1!$M161="DR",List1!$F161*List1!$G161,0)</f>
        <v>0</v>
      </c>
      <c r="BK161" s="136">
        <f>IF(List1!$M161="F",List1!$F161*List1!$G161,0)</f>
        <v>0</v>
      </c>
      <c r="BL161" s="139">
        <f>IF(List1!$N161="A",(1*List1!$F161+80)*List1!$G161,0)</f>
        <v>0</v>
      </c>
      <c r="BM161" s="139">
        <f>IF(List1!$N161="B",(1*List1!$F161+80)*List1!$G161,0)</f>
        <v>0</v>
      </c>
      <c r="BN161" s="139">
        <f>IF(List1!$N161="C",(1*List1!$F161+80)*List1!$G161,0)</f>
        <v>0</v>
      </c>
      <c r="BO161" s="139">
        <f>IF(List1!$N161="D",(1*List1!$F161+80)*List1!$G161,0)</f>
        <v>0</v>
      </c>
      <c r="BP161" s="139">
        <f>IF(List1!$N161="E",(1*List1!$F161+80)*List1!$G161,0)</f>
        <v>0</v>
      </c>
      <c r="BQ161" s="139">
        <f>IF(List1!$N161="G",(1*List1!$F161+80)*List1!$G161,0)</f>
        <v>0</v>
      </c>
      <c r="BR161" s="139">
        <f>IF(List1!$N161="J",(1*List1!$F161+80)*List1!$G161,0)</f>
        <v>0</v>
      </c>
      <c r="BS161" s="139">
        <f>IF(List1!$N161="K",(1*List1!$F161+80)*List1!$G161,0)</f>
        <v>0</v>
      </c>
      <c r="BT161" s="139">
        <f>IF(List1!$N161="L",(1*List1!$F161+80)*List1!$G161,0)</f>
        <v>0</v>
      </c>
      <c r="BU161" s="140">
        <f>IF(List1!$N161="FL",(1*List1!$F161)*List1!$G161,0)</f>
        <v>0</v>
      </c>
      <c r="BV161" s="123">
        <f>IF(List1!$N161="FP",List1!$F161*List1!$G161,0)</f>
        <v>0</v>
      </c>
      <c r="BW161" s="141">
        <f>IF(List1!$N161="DR",List1!$F161*List1!$G161,0)</f>
        <v>0</v>
      </c>
      <c r="BX161" s="122">
        <f>IF(List1!$N161="F",List1!$F161*List1!$G161,0)</f>
        <v>0</v>
      </c>
      <c r="BZ161" s="142">
        <f>((List1!$E161*List1!$F161)*List1!$G161)/1000000</f>
        <v>0</v>
      </c>
      <c r="CA161" s="143">
        <f>IF(List1!$J161=$D$40,1*BZ161,0)</f>
        <v>0</v>
      </c>
      <c r="CB161" s="143">
        <f>IF(List1!$J161=$D$41,1*BZ161,0)</f>
        <v>0</v>
      </c>
      <c r="CC161" s="143">
        <f>IF(List1!$J161=$D$42,1*BZ161,0)</f>
        <v>0</v>
      </c>
      <c r="CD161" s="143">
        <f>IF(List1!$J161=$D$43,1*BZ161,0)</f>
        <v>0</v>
      </c>
      <c r="CE161" s="143">
        <f>IF(List1!$J161=$D$44,1*BZ161,0)</f>
        <v>0</v>
      </c>
      <c r="CF161" s="126">
        <f>IF(List1!$J161=$D$45,1*BZ161,0)</f>
        <v>0</v>
      </c>
      <c r="CG161" s="143">
        <f>IF(List1!$J161=$D$46,1*BZ161,0)</f>
        <v>0</v>
      </c>
      <c r="CH161" s="143">
        <f>IF(List1!$J161=$D$47,1*BZ161,0)</f>
        <v>0</v>
      </c>
      <c r="CJ161" s="125">
        <f>IF(AH161&gt;0,1*List1!$G161,0)</f>
        <v>0</v>
      </c>
      <c r="CK161" s="115">
        <f>IF(AI161&gt;0,1*List1!$G161,0)</f>
        <v>0</v>
      </c>
      <c r="CL161" s="115">
        <f>IF(AJ161&gt;0,1*List1!$G161,0)</f>
        <v>0</v>
      </c>
      <c r="CM161" s="120">
        <f>IF(AK161&gt;0,1*List1!$G161,0)</f>
        <v>0</v>
      </c>
      <c r="CN161" s="24">
        <f>IF(AU161&gt;0,1*List1!$G161,0)</f>
        <v>0</v>
      </c>
      <c r="CO161" s="24">
        <f>IF(AV161&gt;0,1*List1!$G161,0)</f>
        <v>0</v>
      </c>
      <c r="CP161" s="24">
        <f>IF(AW161&gt;0,1*List1!$G161,0)</f>
        <v>0</v>
      </c>
      <c r="CQ161" s="24">
        <f>IF(AX161&gt;0,1*List1!$G161,0)</f>
        <v>0</v>
      </c>
      <c r="CR161" s="125">
        <f>IF(BH161&gt;0,1*List1!$G161,0)</f>
        <v>0</v>
      </c>
      <c r="CS161" s="115">
        <f>IF(BI161&gt;0,1*List1!$G161,0)</f>
        <v>0</v>
      </c>
      <c r="CT161" s="115">
        <f>IF(BJ161&gt;0,1*List1!$G161,0)</f>
        <v>0</v>
      </c>
      <c r="CU161" s="120">
        <f>IF(BK161&gt;0,1*List1!$G161,0)</f>
        <v>0</v>
      </c>
      <c r="CV161" s="24">
        <f>IF(BU161&gt;0,1*List1!$G161,0)</f>
        <v>0</v>
      </c>
      <c r="CW161" s="24">
        <f>IF(BV161&gt;0,1*List1!$G161,0)</f>
        <v>0</v>
      </c>
      <c r="CX161" s="24">
        <f>IF(BW161&gt;0,1*List1!$G161,0)</f>
        <v>0</v>
      </c>
      <c r="CY161" s="149">
        <f>IF(BX161&gt;0,1*List1!$G161,0)</f>
        <v>0</v>
      </c>
      <c r="CZ161" s="24"/>
    </row>
    <row r="162" spans="2:104" ht="19.5" customHeight="1" thickBot="1">
      <c r="B162" s="150">
        <v>107</v>
      </c>
      <c r="C162" s="226">
        <f t="shared" si="5"/>
        <v>0</v>
      </c>
      <c r="D162" s="179"/>
      <c r="E162" s="256"/>
      <c r="F162" s="256"/>
      <c r="G162" s="180"/>
      <c r="H162" s="181"/>
      <c r="I162" s="178"/>
      <c r="J162" s="1"/>
      <c r="K162" s="177"/>
      <c r="L162" s="177"/>
      <c r="M162" s="177"/>
      <c r="N162" s="177"/>
      <c r="O162" s="428">
        <v>0</v>
      </c>
      <c r="P162" s="455"/>
      <c r="Q162" s="461"/>
      <c r="R162" s="461"/>
      <c r="S162" s="461"/>
      <c r="T162" s="461"/>
      <c r="U162" s="461"/>
      <c r="V162" s="462"/>
      <c r="W162" s="13"/>
      <c r="X162" s="152"/>
      <c r="Y162" s="135">
        <f>IF(List1!$K162="A",(1*List1!$E162+80)*List1!$G162,0)</f>
        <v>0</v>
      </c>
      <c r="Z162" s="135">
        <f>IF(List1!$K162="B",(1*List1!$E162+80)*List1!$G162,0)</f>
        <v>0</v>
      </c>
      <c r="AA162" s="135">
        <f>IF(List1!$K162="C",(1*List1!$E162+80)*List1!$G162,0)</f>
        <v>0</v>
      </c>
      <c r="AB162" s="135">
        <f>IF(List1!$K162="D",(1*List1!$E162+80)*List1!$G162,0)</f>
        <v>0</v>
      </c>
      <c r="AC162" s="135">
        <f>IF(List1!$K162="E",(1*List1!$E162+70)*List1!$G162,0)</f>
        <v>0</v>
      </c>
      <c r="AD162" s="135">
        <f>IF(List1!$K162="G",(1*List1!$E162+80)*List1!$G162,0)</f>
        <v>0</v>
      </c>
      <c r="AE162" s="135">
        <f>IF(List1!$K162="J",(1*List1!$E162+80)*List1!$G162,0)</f>
        <v>0</v>
      </c>
      <c r="AF162" s="135">
        <f>IF(List1!$K162="K",(1*List1!$E162+80)*List1!$G162,0)</f>
        <v>0</v>
      </c>
      <c r="AG162" s="135">
        <f>IF(List1!$K162="L",(1*List1!$E162+80)*List1!$G162,0)</f>
        <v>0</v>
      </c>
      <c r="AH162" s="136">
        <f>IF(List1!$K162="FL",(1*List1!$E162)*List1!$G162,0)</f>
        <v>0</v>
      </c>
      <c r="AI162" s="136">
        <f>IF(List1!$K162="FP",List1!$E162*List1!$G162,0)</f>
        <v>0</v>
      </c>
      <c r="AJ162" s="136">
        <f>IF(List1!$K162="DR",List1!$E162*List1!$G162,0)</f>
        <v>0</v>
      </c>
      <c r="AK162" s="136">
        <f>IF(List1!$K162="F",List1!$E162*List1!$G162,0)</f>
        <v>0</v>
      </c>
      <c r="AL162" s="137">
        <f>IF(List1!$L162="A",(1*List1!$E162+80)*List1!$G162,0)</f>
        <v>0</v>
      </c>
      <c r="AM162" s="137">
        <f>IF(List1!$L162="B",(1*List1!$E162+80)*List1!$G162,0)</f>
        <v>0</v>
      </c>
      <c r="AN162" s="137">
        <f>IF(List1!$L162="C",(1*List1!$E162+80)*List1!$G162,0)</f>
        <v>0</v>
      </c>
      <c r="AO162" s="137">
        <f>IF(List1!$L162="D",(1*List1!$E162+80)*List1!$G162,0)</f>
        <v>0</v>
      </c>
      <c r="AP162" s="137">
        <f>IF(List1!$L162="E",(1*List1!$E162+80)*List1!$G162,0)</f>
        <v>0</v>
      </c>
      <c r="AQ162" s="137">
        <f>IF(List1!$L162="G",(1*List1!$E162+80)*List1!$G162,0)</f>
        <v>0</v>
      </c>
      <c r="AR162" s="137">
        <f>IF(List1!$L162="J",(1*List1!$E162+80)*List1!$G162,0)</f>
        <v>0</v>
      </c>
      <c r="AS162" s="137">
        <f>IF(List1!$L162="K",(1*List1!$E162+80)*List1!$G162,0)</f>
        <v>0</v>
      </c>
      <c r="AT162" s="137">
        <f>IF(List1!$L162="L",(1*List1!$E162+80)*List1!$G162,0)</f>
        <v>0</v>
      </c>
      <c r="AU162" s="138">
        <f>IF(List1!$L162="FL",(1*List1!$E162)*List1!$G162,0)</f>
        <v>0</v>
      </c>
      <c r="AV162" s="138">
        <f>IF(List1!$L162="FP",List1!$E162*List1!$G162,0)</f>
        <v>0</v>
      </c>
      <c r="AW162" s="138">
        <f>IF(List1!$L162="DR",List1!$E162*List1!$G162,0)</f>
        <v>0</v>
      </c>
      <c r="AX162" s="138">
        <f>IF(List1!$L162="F",List1!$E162*List1!$G162,0)</f>
        <v>0</v>
      </c>
      <c r="AY162" s="135">
        <f>IF(List1!$M162="A",(1*List1!$F162+80)*List1!$G162,0)</f>
        <v>0</v>
      </c>
      <c r="AZ162" s="135">
        <f>IF(List1!$M162="B",(1*List1!$F162+80)*List1!$G162,0)</f>
        <v>0</v>
      </c>
      <c r="BA162" s="135">
        <f>IF(List1!$M162="C",(1*List1!$F162+80)*List1!$G162,0)</f>
        <v>0</v>
      </c>
      <c r="BB162" s="135">
        <f>IF(List1!$M162="D",(1*List1!$F162+80)*List1!$G162,0)</f>
        <v>0</v>
      </c>
      <c r="BC162" s="135">
        <f>IF(List1!$M162="E",(1*List1!$F162+80)*List1!$G162,0)</f>
        <v>0</v>
      </c>
      <c r="BD162" s="135">
        <f>IF(List1!$M162="G",(1*List1!$F162+80)*List1!$G162,0)</f>
        <v>0</v>
      </c>
      <c r="BE162" s="135">
        <f>IF(List1!$M162="J",(1*List1!$F162+80)*List1!$G162,0)</f>
        <v>0</v>
      </c>
      <c r="BF162" s="135">
        <f>IF(List1!$M162="K",(1*List1!$F162+80)*List1!$G162,0)</f>
        <v>0</v>
      </c>
      <c r="BG162" s="135">
        <f>IF(List1!$M162="L",(1*List1!$F162+80)*List1!$G162,0)</f>
        <v>0</v>
      </c>
      <c r="BH162" s="136">
        <f>IF(List1!$M162="FL",(1*List1!$F162)*List1!$G162,0)</f>
        <v>0</v>
      </c>
      <c r="BI162" s="136">
        <f>IF(List1!$M162="FP",List1!$F162*List1!$G162,0)</f>
        <v>0</v>
      </c>
      <c r="BJ162" s="136">
        <f>IF(List1!$M162="DR",List1!$F162*List1!$G162,0)</f>
        <v>0</v>
      </c>
      <c r="BK162" s="136">
        <f>IF(List1!$M162="F",List1!$F162*List1!$G162,0)</f>
        <v>0</v>
      </c>
      <c r="BL162" s="139">
        <f>IF(List1!$N162="A",(1*List1!$F162+80)*List1!$G162,0)</f>
        <v>0</v>
      </c>
      <c r="BM162" s="139">
        <f>IF(List1!$N162="B",(1*List1!$F162+80)*List1!$G162,0)</f>
        <v>0</v>
      </c>
      <c r="BN162" s="139">
        <f>IF(List1!$N162="C",(1*List1!$F162+80)*List1!$G162,0)</f>
        <v>0</v>
      </c>
      <c r="BO162" s="139">
        <f>IF(List1!$N162="D",(1*List1!$F162+80)*List1!$G162,0)</f>
        <v>0</v>
      </c>
      <c r="BP162" s="139">
        <f>IF(List1!$N162="E",(1*List1!$F162+80)*List1!$G162,0)</f>
        <v>0</v>
      </c>
      <c r="BQ162" s="139">
        <f>IF(List1!$N162="G",(1*List1!$F162+80)*List1!$G162,0)</f>
        <v>0</v>
      </c>
      <c r="BR162" s="139">
        <f>IF(List1!$N162="J",(1*List1!$F162+80)*List1!$G162,0)</f>
        <v>0</v>
      </c>
      <c r="BS162" s="139">
        <f>IF(List1!$N162="K",(1*List1!$F162+80)*List1!$G162,0)</f>
        <v>0</v>
      </c>
      <c r="BT162" s="139">
        <f>IF(List1!$N162="L",(1*List1!$F162+80)*List1!$G162,0)</f>
        <v>0</v>
      </c>
      <c r="BU162" s="140">
        <f>IF(List1!$N162="FL",(1*List1!$F162)*List1!$G162,0)</f>
        <v>0</v>
      </c>
      <c r="BV162" s="123">
        <f>IF(List1!$N162="FP",List1!$F162*List1!$G162,0)</f>
        <v>0</v>
      </c>
      <c r="BW162" s="141">
        <f>IF(List1!$N162="DR",List1!$F162*List1!$G162,0)</f>
        <v>0</v>
      </c>
      <c r="BX162" s="122">
        <f>IF(List1!$N162="F",List1!$F162*List1!$G162,0)</f>
        <v>0</v>
      </c>
      <c r="BZ162" s="142">
        <f>((List1!$E162*List1!$F162)*List1!$G162)/1000000</f>
        <v>0</v>
      </c>
      <c r="CA162" s="143">
        <f>IF(List1!$J162=$D$40,1*BZ162,0)</f>
        <v>0</v>
      </c>
      <c r="CB162" s="143">
        <f>IF(List1!$J162=$D$41,1*BZ162,0)</f>
        <v>0</v>
      </c>
      <c r="CC162" s="143">
        <f>IF(List1!$J162=$D$42,1*BZ162,0)</f>
        <v>0</v>
      </c>
      <c r="CD162" s="143">
        <f>IF(List1!$J162=$D$43,1*BZ162,0)</f>
        <v>0</v>
      </c>
      <c r="CE162" s="143">
        <f>IF(List1!$J162=$D$44,1*BZ162,0)</f>
        <v>0</v>
      </c>
      <c r="CF162" s="126">
        <f>IF(List1!$J162=$D$45,1*BZ162,0)</f>
        <v>0</v>
      </c>
      <c r="CG162" s="143">
        <f>IF(List1!$J162=$D$46,1*BZ162,0)</f>
        <v>0</v>
      </c>
      <c r="CH162" s="143">
        <f>IF(List1!$J162=$D$47,1*BZ162,0)</f>
        <v>0</v>
      </c>
      <c r="CJ162" s="125">
        <f>IF(AH162&gt;0,1*List1!$G162,0)</f>
        <v>0</v>
      </c>
      <c r="CK162" s="115">
        <f>IF(AI162&gt;0,1*List1!$G162,0)</f>
        <v>0</v>
      </c>
      <c r="CL162" s="115">
        <f>IF(AJ162&gt;0,1*List1!$G162,0)</f>
        <v>0</v>
      </c>
      <c r="CM162" s="120">
        <f>IF(AK162&gt;0,1*List1!$G162,0)</f>
        <v>0</v>
      </c>
      <c r="CN162" s="24">
        <f>IF(AU162&gt;0,1*List1!$G162,0)</f>
        <v>0</v>
      </c>
      <c r="CO162" s="24">
        <f>IF(AV162&gt;0,1*List1!$G162,0)</f>
        <v>0</v>
      </c>
      <c r="CP162" s="24">
        <f>IF(AW162&gt;0,1*List1!$G162,0)</f>
        <v>0</v>
      </c>
      <c r="CQ162" s="24">
        <f>IF(AX162&gt;0,1*List1!$G162,0)</f>
        <v>0</v>
      </c>
      <c r="CR162" s="125">
        <f>IF(BH162&gt;0,1*List1!$G162,0)</f>
        <v>0</v>
      </c>
      <c r="CS162" s="115">
        <f>IF(BI162&gt;0,1*List1!$G162,0)</f>
        <v>0</v>
      </c>
      <c r="CT162" s="115">
        <f>IF(BJ162&gt;0,1*List1!$G162,0)</f>
        <v>0</v>
      </c>
      <c r="CU162" s="120">
        <f>IF(BK162&gt;0,1*List1!$G162,0)</f>
        <v>0</v>
      </c>
      <c r="CV162" s="24">
        <f>IF(BU162&gt;0,1*List1!$G162,0)</f>
        <v>0</v>
      </c>
      <c r="CW162" s="24">
        <f>IF(BV162&gt;0,1*List1!$G162,0)</f>
        <v>0</v>
      </c>
      <c r="CX162" s="24">
        <f>IF(BW162&gt;0,1*List1!$G162,0)</f>
        <v>0</v>
      </c>
      <c r="CY162" s="149">
        <f>IF(BX162&gt;0,1*List1!$G162,0)</f>
        <v>0</v>
      </c>
      <c r="CZ162" s="24"/>
    </row>
    <row r="163" spans="2:104" ht="19.5" customHeight="1" thickBot="1">
      <c r="B163" s="150">
        <v>108</v>
      </c>
      <c r="C163" s="226">
        <f t="shared" si="5"/>
        <v>0</v>
      </c>
      <c r="D163" s="179"/>
      <c r="E163" s="255"/>
      <c r="F163" s="255"/>
      <c r="G163" s="175"/>
      <c r="H163" s="181"/>
      <c r="I163" s="178"/>
      <c r="J163" s="1"/>
      <c r="K163" s="177"/>
      <c r="L163" s="177"/>
      <c r="M163" s="177"/>
      <c r="N163" s="177"/>
      <c r="O163" s="428">
        <v>0</v>
      </c>
      <c r="P163" s="455"/>
      <c r="Q163" s="461"/>
      <c r="R163" s="461"/>
      <c r="S163" s="461"/>
      <c r="T163" s="461"/>
      <c r="U163" s="461"/>
      <c r="V163" s="462"/>
      <c r="W163" s="13"/>
      <c r="X163" s="152"/>
      <c r="Y163" s="135">
        <f>IF(List1!$K163="A",(1*List1!$E163+80)*List1!$G163,0)</f>
        <v>0</v>
      </c>
      <c r="Z163" s="135">
        <f>IF(List1!$K163="B",(1*List1!$E163+80)*List1!$G163,0)</f>
        <v>0</v>
      </c>
      <c r="AA163" s="135">
        <f>IF(List1!$K163="C",(1*List1!$E163+80)*List1!$G163,0)</f>
        <v>0</v>
      </c>
      <c r="AB163" s="135">
        <f>IF(List1!$K163="D",(1*List1!$E163+80)*List1!$G163,0)</f>
        <v>0</v>
      </c>
      <c r="AC163" s="135">
        <f>IF(List1!$K163="E",(1*List1!$E163+70)*List1!$G163,0)</f>
        <v>0</v>
      </c>
      <c r="AD163" s="135">
        <f>IF(List1!$K163="G",(1*List1!$E163+80)*List1!$G163,0)</f>
        <v>0</v>
      </c>
      <c r="AE163" s="135">
        <f>IF(List1!$K163="J",(1*List1!$E163+80)*List1!$G163,0)</f>
        <v>0</v>
      </c>
      <c r="AF163" s="135">
        <f>IF(List1!$K163="K",(1*List1!$E163+80)*List1!$G163,0)</f>
        <v>0</v>
      </c>
      <c r="AG163" s="135">
        <f>IF(List1!$K163="L",(1*List1!$E163+80)*List1!$G163,0)</f>
        <v>0</v>
      </c>
      <c r="AH163" s="136">
        <f>IF(List1!$K163="FL",(1*List1!$E163)*List1!$G163,0)</f>
        <v>0</v>
      </c>
      <c r="AI163" s="136">
        <f>IF(List1!$K163="FP",List1!$E163*List1!$G163,0)</f>
        <v>0</v>
      </c>
      <c r="AJ163" s="136">
        <f>IF(List1!$K163="DR",List1!$E163*List1!$G163,0)</f>
        <v>0</v>
      </c>
      <c r="AK163" s="136">
        <f>IF(List1!$K163="F",List1!$E163*List1!$G163,0)</f>
        <v>0</v>
      </c>
      <c r="AL163" s="137">
        <f>IF(List1!$L163="A",(1*List1!$E163+80)*List1!$G163,0)</f>
        <v>0</v>
      </c>
      <c r="AM163" s="137">
        <f>IF(List1!$L163="B",(1*List1!$E163+80)*List1!$G163,0)</f>
        <v>0</v>
      </c>
      <c r="AN163" s="137">
        <f>IF(List1!$L163="C",(1*List1!$E163+80)*List1!$G163,0)</f>
        <v>0</v>
      </c>
      <c r="AO163" s="137">
        <f>IF(List1!$L163="D",(1*List1!$E163+80)*List1!$G163,0)</f>
        <v>0</v>
      </c>
      <c r="AP163" s="137">
        <f>IF(List1!$L163="E",(1*List1!$E163+80)*List1!$G163,0)</f>
        <v>0</v>
      </c>
      <c r="AQ163" s="137">
        <f>IF(List1!$L163="G",(1*List1!$E163+80)*List1!$G163,0)</f>
        <v>0</v>
      </c>
      <c r="AR163" s="137">
        <f>IF(List1!$L163="J",(1*List1!$E163+80)*List1!$G163,0)</f>
        <v>0</v>
      </c>
      <c r="AS163" s="137">
        <f>IF(List1!$L163="K",(1*List1!$E163+80)*List1!$G163,0)</f>
        <v>0</v>
      </c>
      <c r="AT163" s="137">
        <f>IF(List1!$L163="L",(1*List1!$E163+80)*List1!$G163,0)</f>
        <v>0</v>
      </c>
      <c r="AU163" s="138">
        <f>IF(List1!$L163="FL",(1*List1!$E163)*List1!$G163,0)</f>
        <v>0</v>
      </c>
      <c r="AV163" s="138">
        <f>IF(List1!$L163="FP",List1!$E163*List1!$G163,0)</f>
        <v>0</v>
      </c>
      <c r="AW163" s="138">
        <f>IF(List1!$L163="DR",List1!$E163*List1!$G163,0)</f>
        <v>0</v>
      </c>
      <c r="AX163" s="138">
        <f>IF(List1!$L163="F",List1!$E163*List1!$G163,0)</f>
        <v>0</v>
      </c>
      <c r="AY163" s="135">
        <f>IF(List1!$M163="A",(1*List1!$F163+80)*List1!$G163,0)</f>
        <v>0</v>
      </c>
      <c r="AZ163" s="135">
        <f>IF(List1!$M163="B",(1*List1!$F163+80)*List1!$G163,0)</f>
        <v>0</v>
      </c>
      <c r="BA163" s="135">
        <f>IF(List1!$M163="C",(1*List1!$F163+80)*List1!$G163,0)</f>
        <v>0</v>
      </c>
      <c r="BB163" s="135">
        <f>IF(List1!$M163="D",(1*List1!$F163+80)*List1!$G163,0)</f>
        <v>0</v>
      </c>
      <c r="BC163" s="135">
        <f>IF(List1!$M163="E",(1*List1!$F163+80)*List1!$G163,0)</f>
        <v>0</v>
      </c>
      <c r="BD163" s="135">
        <f>IF(List1!$M163="G",(1*List1!$F163+80)*List1!$G163,0)</f>
        <v>0</v>
      </c>
      <c r="BE163" s="135">
        <f>IF(List1!$M163="J",(1*List1!$F163+80)*List1!$G163,0)</f>
        <v>0</v>
      </c>
      <c r="BF163" s="135">
        <f>IF(List1!$M163="K",(1*List1!$F163+80)*List1!$G163,0)</f>
        <v>0</v>
      </c>
      <c r="BG163" s="135">
        <f>IF(List1!$M163="L",(1*List1!$F163+80)*List1!$G163,0)</f>
        <v>0</v>
      </c>
      <c r="BH163" s="136">
        <f>IF(List1!$M163="FL",(1*List1!$F163)*List1!$G163,0)</f>
        <v>0</v>
      </c>
      <c r="BI163" s="136">
        <f>IF(List1!$M163="FP",List1!$F163*List1!$G163,0)</f>
        <v>0</v>
      </c>
      <c r="BJ163" s="136">
        <f>IF(List1!$M163="DR",List1!$F163*List1!$G163,0)</f>
        <v>0</v>
      </c>
      <c r="BK163" s="136">
        <f>IF(List1!$M163="F",List1!$F163*List1!$G163,0)</f>
        <v>0</v>
      </c>
      <c r="BL163" s="139">
        <f>IF(List1!$N163="A",(1*List1!$F163+80)*List1!$G163,0)</f>
        <v>0</v>
      </c>
      <c r="BM163" s="139">
        <f>IF(List1!$N163="B",(1*List1!$F163+80)*List1!$G163,0)</f>
        <v>0</v>
      </c>
      <c r="BN163" s="139">
        <f>IF(List1!$N163="C",(1*List1!$F163+80)*List1!$G163,0)</f>
        <v>0</v>
      </c>
      <c r="BO163" s="139">
        <f>IF(List1!$N163="D",(1*List1!$F163+80)*List1!$G163,0)</f>
        <v>0</v>
      </c>
      <c r="BP163" s="139">
        <f>IF(List1!$N163="E",(1*List1!$F163+80)*List1!$G163,0)</f>
        <v>0</v>
      </c>
      <c r="BQ163" s="139">
        <f>IF(List1!$N163="G",(1*List1!$F163+80)*List1!$G163,0)</f>
        <v>0</v>
      </c>
      <c r="BR163" s="139">
        <f>IF(List1!$N163="J",(1*List1!$F163+80)*List1!$G163,0)</f>
        <v>0</v>
      </c>
      <c r="BS163" s="139">
        <f>IF(List1!$N163="K",(1*List1!$F163+80)*List1!$G163,0)</f>
        <v>0</v>
      </c>
      <c r="BT163" s="139">
        <f>IF(List1!$N163="L",(1*List1!$F163+80)*List1!$G163,0)</f>
        <v>0</v>
      </c>
      <c r="BU163" s="140">
        <f>IF(List1!$N163="FL",(1*List1!$F163)*List1!$G163,0)</f>
        <v>0</v>
      </c>
      <c r="BV163" s="123">
        <f>IF(List1!$N163="FP",List1!$F163*List1!$G163,0)</f>
        <v>0</v>
      </c>
      <c r="BW163" s="141">
        <f>IF(List1!$N163="DR",List1!$F163*List1!$G163,0)</f>
        <v>0</v>
      </c>
      <c r="BX163" s="122">
        <f>IF(List1!$N163="F",List1!$F163*List1!$G163,0)</f>
        <v>0</v>
      </c>
      <c r="BZ163" s="142">
        <f>((List1!$E163*List1!$F163)*List1!$G163)/1000000</f>
        <v>0</v>
      </c>
      <c r="CA163" s="143">
        <f>IF(List1!$J163=$D$40,1*BZ163,0)</f>
        <v>0</v>
      </c>
      <c r="CB163" s="143">
        <f>IF(List1!$J163=$D$41,1*BZ163,0)</f>
        <v>0</v>
      </c>
      <c r="CC163" s="143">
        <f>IF(List1!$J163=$D$42,1*BZ163,0)</f>
        <v>0</v>
      </c>
      <c r="CD163" s="143">
        <f>IF(List1!$J163=$D$43,1*BZ163,0)</f>
        <v>0</v>
      </c>
      <c r="CE163" s="143">
        <f>IF(List1!$J163=$D$44,1*BZ163,0)</f>
        <v>0</v>
      </c>
      <c r="CF163" s="126">
        <f>IF(List1!$J163=$D$45,1*BZ163,0)</f>
        <v>0</v>
      </c>
      <c r="CG163" s="143">
        <f>IF(List1!$J163=$D$46,1*BZ163,0)</f>
        <v>0</v>
      </c>
      <c r="CH163" s="143">
        <f>IF(List1!$J163=$D$47,1*BZ163,0)</f>
        <v>0</v>
      </c>
      <c r="CJ163" s="125">
        <f>IF(AH163&gt;0,1*List1!$G163,0)</f>
        <v>0</v>
      </c>
      <c r="CK163" s="115">
        <f>IF(AI163&gt;0,1*List1!$G163,0)</f>
        <v>0</v>
      </c>
      <c r="CL163" s="115">
        <f>IF(AJ163&gt;0,1*List1!$G163,0)</f>
        <v>0</v>
      </c>
      <c r="CM163" s="120">
        <f>IF(AK163&gt;0,1*List1!$G163,0)</f>
        <v>0</v>
      </c>
      <c r="CN163" s="24">
        <f>IF(AU163&gt;0,1*List1!$G163,0)</f>
        <v>0</v>
      </c>
      <c r="CO163" s="24">
        <f>IF(AV163&gt;0,1*List1!$G163,0)</f>
        <v>0</v>
      </c>
      <c r="CP163" s="24">
        <f>IF(AW163&gt;0,1*List1!$G163,0)</f>
        <v>0</v>
      </c>
      <c r="CQ163" s="24">
        <f>IF(AX163&gt;0,1*List1!$G163,0)</f>
        <v>0</v>
      </c>
      <c r="CR163" s="125">
        <f>IF(BH163&gt;0,1*List1!$G163,0)</f>
        <v>0</v>
      </c>
      <c r="CS163" s="115">
        <f>IF(BI163&gt;0,1*List1!$G163,0)</f>
        <v>0</v>
      </c>
      <c r="CT163" s="115">
        <f>IF(BJ163&gt;0,1*List1!$G163,0)</f>
        <v>0</v>
      </c>
      <c r="CU163" s="120">
        <f>IF(BK163&gt;0,1*List1!$G163,0)</f>
        <v>0</v>
      </c>
      <c r="CV163" s="24">
        <f>IF(BU163&gt;0,1*List1!$G163,0)</f>
        <v>0</v>
      </c>
      <c r="CW163" s="24">
        <f>IF(BV163&gt;0,1*List1!$G163,0)</f>
        <v>0</v>
      </c>
      <c r="CX163" s="24">
        <f>IF(BW163&gt;0,1*List1!$G163,0)</f>
        <v>0</v>
      </c>
      <c r="CY163" s="149">
        <f>IF(BX163&gt;0,1*List1!$G163,0)</f>
        <v>0</v>
      </c>
      <c r="CZ163" s="24"/>
    </row>
    <row r="164" spans="2:104" ht="19.5" customHeight="1" thickBot="1">
      <c r="B164" s="146">
        <v>109</v>
      </c>
      <c r="C164" s="226">
        <f t="shared" si="5"/>
        <v>0</v>
      </c>
      <c r="D164" s="179"/>
      <c r="E164" s="256"/>
      <c r="F164" s="256"/>
      <c r="G164" s="180"/>
      <c r="H164" s="181"/>
      <c r="I164" s="178"/>
      <c r="J164" s="1"/>
      <c r="K164" s="177"/>
      <c r="L164" s="177"/>
      <c r="M164" s="177"/>
      <c r="N164" s="177"/>
      <c r="O164" s="428">
        <v>0</v>
      </c>
      <c r="P164" s="455"/>
      <c r="Q164" s="461"/>
      <c r="R164" s="461"/>
      <c r="S164" s="461"/>
      <c r="T164" s="461"/>
      <c r="U164" s="461"/>
      <c r="V164" s="462"/>
      <c r="W164" s="13"/>
      <c r="X164" s="152"/>
      <c r="Y164" s="135">
        <f>IF(List1!$K164="A",(1*List1!$E164+80)*List1!$G164,0)</f>
        <v>0</v>
      </c>
      <c r="Z164" s="135">
        <f>IF(List1!$K164="B",(1*List1!$E164+80)*List1!$G164,0)</f>
        <v>0</v>
      </c>
      <c r="AA164" s="135">
        <f>IF(List1!$K164="C",(1*List1!$E164+80)*List1!$G164,0)</f>
        <v>0</v>
      </c>
      <c r="AB164" s="135">
        <f>IF(List1!$K164="D",(1*List1!$E164+80)*List1!$G164,0)</f>
        <v>0</v>
      </c>
      <c r="AC164" s="135">
        <f>IF(List1!$K164="E",(1*List1!$E164+70)*List1!$G164,0)</f>
        <v>0</v>
      </c>
      <c r="AD164" s="135">
        <f>IF(List1!$K164="G",(1*List1!$E164+80)*List1!$G164,0)</f>
        <v>0</v>
      </c>
      <c r="AE164" s="135">
        <f>IF(List1!$K164="J",(1*List1!$E164+80)*List1!$G164,0)</f>
        <v>0</v>
      </c>
      <c r="AF164" s="135">
        <f>IF(List1!$K164="K",(1*List1!$E164+80)*List1!$G164,0)</f>
        <v>0</v>
      </c>
      <c r="AG164" s="135">
        <f>IF(List1!$K164="L",(1*List1!$E164+80)*List1!$G164,0)</f>
        <v>0</v>
      </c>
      <c r="AH164" s="136">
        <f>IF(List1!$K164="FL",(1*List1!$E164)*List1!$G164,0)</f>
        <v>0</v>
      </c>
      <c r="AI164" s="136">
        <f>IF(List1!$K164="FP",List1!$E164*List1!$G164,0)</f>
        <v>0</v>
      </c>
      <c r="AJ164" s="136">
        <f>IF(List1!$K164="DR",List1!$E164*List1!$G164,0)</f>
        <v>0</v>
      </c>
      <c r="AK164" s="136">
        <f>IF(List1!$K164="F",List1!$E164*List1!$G164,0)</f>
        <v>0</v>
      </c>
      <c r="AL164" s="137">
        <f>IF(List1!$L164="A",(1*List1!$E164+80)*List1!$G164,0)</f>
        <v>0</v>
      </c>
      <c r="AM164" s="137">
        <f>IF(List1!$L164="B",(1*List1!$E164+80)*List1!$G164,0)</f>
        <v>0</v>
      </c>
      <c r="AN164" s="137">
        <f>IF(List1!$L164="C",(1*List1!$E164+80)*List1!$G164,0)</f>
        <v>0</v>
      </c>
      <c r="AO164" s="137">
        <f>IF(List1!$L164="D",(1*List1!$E164+80)*List1!$G164,0)</f>
        <v>0</v>
      </c>
      <c r="AP164" s="137">
        <f>IF(List1!$L164="E",(1*List1!$E164+80)*List1!$G164,0)</f>
        <v>0</v>
      </c>
      <c r="AQ164" s="137">
        <f>IF(List1!$L164="G",(1*List1!$E164+80)*List1!$G164,0)</f>
        <v>0</v>
      </c>
      <c r="AR164" s="137">
        <f>IF(List1!$L164="J",(1*List1!$E164+80)*List1!$G164,0)</f>
        <v>0</v>
      </c>
      <c r="AS164" s="137">
        <f>IF(List1!$L164="K",(1*List1!$E164+80)*List1!$G164,0)</f>
        <v>0</v>
      </c>
      <c r="AT164" s="137">
        <f>IF(List1!$L164="L",(1*List1!$E164+80)*List1!$G164,0)</f>
        <v>0</v>
      </c>
      <c r="AU164" s="138">
        <f>IF(List1!$L164="FL",(1*List1!$E164)*List1!$G164,0)</f>
        <v>0</v>
      </c>
      <c r="AV164" s="138">
        <f>IF(List1!$L164="FP",List1!$E164*List1!$G164,0)</f>
        <v>0</v>
      </c>
      <c r="AW164" s="138">
        <f>IF(List1!$L164="DR",List1!$E164*List1!$G164,0)</f>
        <v>0</v>
      </c>
      <c r="AX164" s="138">
        <f>IF(List1!$L164="F",List1!$E164*List1!$G164,0)</f>
        <v>0</v>
      </c>
      <c r="AY164" s="135">
        <f>IF(List1!$M164="A",(1*List1!$F164+80)*List1!$G164,0)</f>
        <v>0</v>
      </c>
      <c r="AZ164" s="135">
        <f>IF(List1!$M164="B",(1*List1!$F164+80)*List1!$G164,0)</f>
        <v>0</v>
      </c>
      <c r="BA164" s="135">
        <f>IF(List1!$M164="C",(1*List1!$F164+80)*List1!$G164,0)</f>
        <v>0</v>
      </c>
      <c r="BB164" s="135">
        <f>IF(List1!$M164="D",(1*List1!$F164+80)*List1!$G164,0)</f>
        <v>0</v>
      </c>
      <c r="BC164" s="135">
        <f>IF(List1!$M164="E",(1*List1!$F164+80)*List1!$G164,0)</f>
        <v>0</v>
      </c>
      <c r="BD164" s="135">
        <f>IF(List1!$M164="G",(1*List1!$F164+80)*List1!$G164,0)</f>
        <v>0</v>
      </c>
      <c r="BE164" s="135">
        <f>IF(List1!$M164="J",(1*List1!$F164+80)*List1!$G164,0)</f>
        <v>0</v>
      </c>
      <c r="BF164" s="135">
        <f>IF(List1!$M164="K",(1*List1!$F164+80)*List1!$G164,0)</f>
        <v>0</v>
      </c>
      <c r="BG164" s="135">
        <f>IF(List1!$M164="L",(1*List1!$F164+80)*List1!$G164,0)</f>
        <v>0</v>
      </c>
      <c r="BH164" s="136">
        <f>IF(List1!$M164="FL",(1*List1!$F164)*List1!$G164,0)</f>
        <v>0</v>
      </c>
      <c r="BI164" s="136">
        <f>IF(List1!$M164="FP",List1!$F164*List1!$G164,0)</f>
        <v>0</v>
      </c>
      <c r="BJ164" s="136">
        <f>IF(List1!$M164="DR",List1!$F164*List1!$G164,0)</f>
        <v>0</v>
      </c>
      <c r="BK164" s="136">
        <f>IF(List1!$M164="F",List1!$F164*List1!$G164,0)</f>
        <v>0</v>
      </c>
      <c r="BL164" s="139">
        <f>IF(List1!$N164="A",(1*List1!$F164+80)*List1!$G164,0)</f>
        <v>0</v>
      </c>
      <c r="BM164" s="139">
        <f>IF(List1!$N164="B",(1*List1!$F164+80)*List1!$G164,0)</f>
        <v>0</v>
      </c>
      <c r="BN164" s="139">
        <f>IF(List1!$N164="C",(1*List1!$F164+80)*List1!$G164,0)</f>
        <v>0</v>
      </c>
      <c r="BO164" s="139">
        <f>IF(List1!$N164="D",(1*List1!$F164+80)*List1!$G164,0)</f>
        <v>0</v>
      </c>
      <c r="BP164" s="139">
        <f>IF(List1!$N164="E",(1*List1!$F164+80)*List1!$G164,0)</f>
        <v>0</v>
      </c>
      <c r="BQ164" s="139">
        <f>IF(List1!$N164="G",(1*List1!$F164+80)*List1!$G164,0)</f>
        <v>0</v>
      </c>
      <c r="BR164" s="139">
        <f>IF(List1!$N164="J",(1*List1!$F164+80)*List1!$G164,0)</f>
        <v>0</v>
      </c>
      <c r="BS164" s="139">
        <f>IF(List1!$N164="K",(1*List1!$F164+80)*List1!$G164,0)</f>
        <v>0</v>
      </c>
      <c r="BT164" s="139">
        <f>IF(List1!$N164="L",(1*List1!$F164+80)*List1!$G164,0)</f>
        <v>0</v>
      </c>
      <c r="BU164" s="140">
        <f>IF(List1!$N164="FL",(1*List1!$F164)*List1!$G164,0)</f>
        <v>0</v>
      </c>
      <c r="BV164" s="123">
        <f>IF(List1!$N164="FP",List1!$F164*List1!$G164,0)</f>
        <v>0</v>
      </c>
      <c r="BW164" s="141">
        <f>IF(List1!$N164="DR",List1!$F164*List1!$G164,0)</f>
        <v>0</v>
      </c>
      <c r="BX164" s="122">
        <f>IF(List1!$N164="F",List1!$F164*List1!$G164,0)</f>
        <v>0</v>
      </c>
      <c r="BZ164" s="142">
        <f>((List1!$E164*List1!$F164)*List1!$G164)/1000000</f>
        <v>0</v>
      </c>
      <c r="CA164" s="143">
        <f>IF(List1!$J164=$D$40,1*BZ164,0)</f>
        <v>0</v>
      </c>
      <c r="CB164" s="143">
        <f>IF(List1!$J164=$D$41,1*BZ164,0)</f>
        <v>0</v>
      </c>
      <c r="CC164" s="143">
        <f>IF(List1!$J164=$D$42,1*BZ164,0)</f>
        <v>0</v>
      </c>
      <c r="CD164" s="143">
        <f>IF(List1!$J164=$D$43,1*BZ164,0)</f>
        <v>0</v>
      </c>
      <c r="CE164" s="143">
        <f>IF(List1!$J164=$D$44,1*BZ164,0)</f>
        <v>0</v>
      </c>
      <c r="CF164" s="126">
        <f>IF(List1!$J164=$D$45,1*BZ164,0)</f>
        <v>0</v>
      </c>
      <c r="CG164" s="143">
        <f>IF(List1!$J164=$D$46,1*BZ164,0)</f>
        <v>0</v>
      </c>
      <c r="CH164" s="143">
        <f>IF(List1!$J164=$D$47,1*BZ164,0)</f>
        <v>0</v>
      </c>
      <c r="CJ164" s="125">
        <f>IF(AH164&gt;0,1*List1!$G164,0)</f>
        <v>0</v>
      </c>
      <c r="CK164" s="115">
        <f>IF(AI164&gt;0,1*List1!$G164,0)</f>
        <v>0</v>
      </c>
      <c r="CL164" s="115">
        <f>IF(AJ164&gt;0,1*List1!$G164,0)</f>
        <v>0</v>
      </c>
      <c r="CM164" s="120">
        <f>IF(AK164&gt;0,1*List1!$G164,0)</f>
        <v>0</v>
      </c>
      <c r="CN164" s="24">
        <f>IF(AU164&gt;0,1*List1!$G164,0)</f>
        <v>0</v>
      </c>
      <c r="CO164" s="24">
        <f>IF(AV164&gt;0,1*List1!$G164,0)</f>
        <v>0</v>
      </c>
      <c r="CP164" s="24">
        <f>IF(AW164&gt;0,1*List1!$G164,0)</f>
        <v>0</v>
      </c>
      <c r="CQ164" s="24">
        <f>IF(AX164&gt;0,1*List1!$G164,0)</f>
        <v>0</v>
      </c>
      <c r="CR164" s="125">
        <f>IF(BH164&gt;0,1*List1!$G164,0)</f>
        <v>0</v>
      </c>
      <c r="CS164" s="115">
        <f>IF(BI164&gt;0,1*List1!$G164,0)</f>
        <v>0</v>
      </c>
      <c r="CT164" s="115">
        <f>IF(BJ164&gt;0,1*List1!$G164,0)</f>
        <v>0</v>
      </c>
      <c r="CU164" s="120">
        <f>IF(BK164&gt;0,1*List1!$G164,0)</f>
        <v>0</v>
      </c>
      <c r="CV164" s="24">
        <f>IF(BU164&gt;0,1*List1!$G164,0)</f>
        <v>0</v>
      </c>
      <c r="CW164" s="24">
        <f>IF(BV164&gt;0,1*List1!$G164,0)</f>
        <v>0</v>
      </c>
      <c r="CX164" s="24">
        <f>IF(BW164&gt;0,1*List1!$G164,0)</f>
        <v>0</v>
      </c>
      <c r="CY164" s="149">
        <f>IF(BX164&gt;0,1*List1!$G164,0)</f>
        <v>0</v>
      </c>
      <c r="CZ164" s="24"/>
    </row>
    <row r="165" spans="2:104" ht="19.5" customHeight="1" thickBot="1">
      <c r="B165" s="150">
        <v>110</v>
      </c>
      <c r="C165" s="226">
        <f t="shared" si="5"/>
        <v>0</v>
      </c>
      <c r="D165" s="179"/>
      <c r="E165" s="255"/>
      <c r="F165" s="255"/>
      <c r="G165" s="175"/>
      <c r="H165" s="181"/>
      <c r="I165" s="178"/>
      <c r="J165" s="1"/>
      <c r="K165" s="177"/>
      <c r="L165" s="177"/>
      <c r="M165" s="177"/>
      <c r="N165" s="177"/>
      <c r="O165" s="428">
        <v>0</v>
      </c>
      <c r="P165" s="455"/>
      <c r="Q165" s="461"/>
      <c r="R165" s="461"/>
      <c r="S165" s="461"/>
      <c r="T165" s="461"/>
      <c r="U165" s="461"/>
      <c r="V165" s="462"/>
      <c r="W165" s="13"/>
      <c r="X165" s="152"/>
      <c r="Y165" s="135">
        <f>IF(List1!$K165="A",(1*List1!$E165+80)*List1!$G165,0)</f>
        <v>0</v>
      </c>
      <c r="Z165" s="135">
        <f>IF(List1!$K165="B",(1*List1!$E165+80)*List1!$G165,0)</f>
        <v>0</v>
      </c>
      <c r="AA165" s="135">
        <f>IF(List1!$K165="C",(1*List1!$E165+80)*List1!$G165,0)</f>
        <v>0</v>
      </c>
      <c r="AB165" s="135">
        <f>IF(List1!$K165="D",(1*List1!$E165+80)*List1!$G165,0)</f>
        <v>0</v>
      </c>
      <c r="AC165" s="135">
        <f>IF(List1!$K165="E",(1*List1!$E165+70)*List1!$G165,0)</f>
        <v>0</v>
      </c>
      <c r="AD165" s="135">
        <f>IF(List1!$K165="G",(1*List1!$E165+80)*List1!$G165,0)</f>
        <v>0</v>
      </c>
      <c r="AE165" s="135">
        <f>IF(List1!$K165="J",(1*List1!$E165+80)*List1!$G165,0)</f>
        <v>0</v>
      </c>
      <c r="AF165" s="135">
        <f>IF(List1!$K165="K",(1*List1!$E165+80)*List1!$G165,0)</f>
        <v>0</v>
      </c>
      <c r="AG165" s="135">
        <f>IF(List1!$K165="L",(1*List1!$E165+80)*List1!$G165,0)</f>
        <v>0</v>
      </c>
      <c r="AH165" s="136">
        <f>IF(List1!$K165="FL",(1*List1!$E165)*List1!$G165,0)</f>
        <v>0</v>
      </c>
      <c r="AI165" s="136">
        <f>IF(List1!$K165="FP",List1!$E165*List1!$G165,0)</f>
        <v>0</v>
      </c>
      <c r="AJ165" s="136">
        <f>IF(List1!$K165="DR",List1!$E165*List1!$G165,0)</f>
        <v>0</v>
      </c>
      <c r="AK165" s="136">
        <f>IF(List1!$K165="F",List1!$E165*List1!$G165,0)</f>
        <v>0</v>
      </c>
      <c r="AL165" s="137">
        <f>IF(List1!$L165="A",(1*List1!$E165+80)*List1!$G165,0)</f>
        <v>0</v>
      </c>
      <c r="AM165" s="137">
        <f>IF(List1!$L165="B",(1*List1!$E165+80)*List1!$G165,0)</f>
        <v>0</v>
      </c>
      <c r="AN165" s="137">
        <f>IF(List1!$L165="C",(1*List1!$E165+80)*List1!$G165,0)</f>
        <v>0</v>
      </c>
      <c r="AO165" s="137">
        <f>IF(List1!$L165="D",(1*List1!$E165+80)*List1!$G165,0)</f>
        <v>0</v>
      </c>
      <c r="AP165" s="137">
        <f>IF(List1!$L165="E",(1*List1!$E165+80)*List1!$G165,0)</f>
        <v>0</v>
      </c>
      <c r="AQ165" s="137">
        <f>IF(List1!$L165="G",(1*List1!$E165+80)*List1!$G165,0)</f>
        <v>0</v>
      </c>
      <c r="AR165" s="137">
        <f>IF(List1!$L165="J",(1*List1!$E165+80)*List1!$G165,0)</f>
        <v>0</v>
      </c>
      <c r="AS165" s="137">
        <f>IF(List1!$L165="K",(1*List1!$E165+80)*List1!$G165,0)</f>
        <v>0</v>
      </c>
      <c r="AT165" s="137">
        <f>IF(List1!$L165="L",(1*List1!$E165+80)*List1!$G165,0)</f>
        <v>0</v>
      </c>
      <c r="AU165" s="138">
        <f>IF(List1!$L165="FL",(1*List1!$E165)*List1!$G165,0)</f>
        <v>0</v>
      </c>
      <c r="AV165" s="138">
        <f>IF(List1!$L165="FP",List1!$E165*List1!$G165,0)</f>
        <v>0</v>
      </c>
      <c r="AW165" s="138">
        <f>IF(List1!$L165="DR",List1!$E165*List1!$G165,0)</f>
        <v>0</v>
      </c>
      <c r="AX165" s="138">
        <f>IF(List1!$L165="F",List1!$E165*List1!$G165,0)</f>
        <v>0</v>
      </c>
      <c r="AY165" s="135">
        <f>IF(List1!$M165="A",(1*List1!$F165+80)*List1!$G165,0)</f>
        <v>0</v>
      </c>
      <c r="AZ165" s="135">
        <f>IF(List1!$M165="B",(1*List1!$F165+80)*List1!$G165,0)</f>
        <v>0</v>
      </c>
      <c r="BA165" s="135">
        <f>IF(List1!$M165="C",(1*List1!$F165+80)*List1!$G165,0)</f>
        <v>0</v>
      </c>
      <c r="BB165" s="135">
        <f>IF(List1!$M165="D",(1*List1!$F165+80)*List1!$G165,0)</f>
        <v>0</v>
      </c>
      <c r="BC165" s="135">
        <f>IF(List1!$M165="E",(1*List1!$F165+80)*List1!$G165,0)</f>
        <v>0</v>
      </c>
      <c r="BD165" s="135">
        <f>IF(List1!$M165="G",(1*List1!$F165+80)*List1!$G165,0)</f>
        <v>0</v>
      </c>
      <c r="BE165" s="135">
        <f>IF(List1!$M165="J",(1*List1!$F165+80)*List1!$G165,0)</f>
        <v>0</v>
      </c>
      <c r="BF165" s="135">
        <f>IF(List1!$M165="K",(1*List1!$F165+80)*List1!$G165,0)</f>
        <v>0</v>
      </c>
      <c r="BG165" s="135">
        <f>IF(List1!$M165="L",(1*List1!$F165+80)*List1!$G165,0)</f>
        <v>0</v>
      </c>
      <c r="BH165" s="136">
        <f>IF(List1!$M165="FL",(1*List1!$F165)*List1!$G165,0)</f>
        <v>0</v>
      </c>
      <c r="BI165" s="136">
        <f>IF(List1!$M165="FP",List1!$F165*List1!$G165,0)</f>
        <v>0</v>
      </c>
      <c r="BJ165" s="136">
        <f>IF(List1!$M165="DR",List1!$F165*List1!$G165,0)</f>
        <v>0</v>
      </c>
      <c r="BK165" s="136">
        <f>IF(List1!$M165="F",List1!$F165*List1!$G165,0)</f>
        <v>0</v>
      </c>
      <c r="BL165" s="139">
        <f>IF(List1!$N165="A",(1*List1!$F165+80)*List1!$G165,0)</f>
        <v>0</v>
      </c>
      <c r="BM165" s="139">
        <f>IF(List1!$N165="B",(1*List1!$F165+80)*List1!$G165,0)</f>
        <v>0</v>
      </c>
      <c r="BN165" s="139">
        <f>IF(List1!$N165="C",(1*List1!$F165+80)*List1!$G165,0)</f>
        <v>0</v>
      </c>
      <c r="BO165" s="139">
        <f>IF(List1!$N165="D",(1*List1!$F165+80)*List1!$G165,0)</f>
        <v>0</v>
      </c>
      <c r="BP165" s="139">
        <f>IF(List1!$N165="E",(1*List1!$F165+80)*List1!$G165,0)</f>
        <v>0</v>
      </c>
      <c r="BQ165" s="139">
        <f>IF(List1!$N165="G",(1*List1!$F165+80)*List1!$G165,0)</f>
        <v>0</v>
      </c>
      <c r="BR165" s="139">
        <f>IF(List1!$N165="J",(1*List1!$F165+80)*List1!$G165,0)</f>
        <v>0</v>
      </c>
      <c r="BS165" s="139">
        <f>IF(List1!$N165="K",(1*List1!$F165+80)*List1!$G165,0)</f>
        <v>0</v>
      </c>
      <c r="BT165" s="139">
        <f>IF(List1!$N165="L",(1*List1!$F165+80)*List1!$G165,0)</f>
        <v>0</v>
      </c>
      <c r="BU165" s="140">
        <f>IF(List1!$N165="FL",(1*List1!$F165)*List1!$G165,0)</f>
        <v>0</v>
      </c>
      <c r="BV165" s="123">
        <f>IF(List1!$N165="FP",List1!$F165*List1!$G165,0)</f>
        <v>0</v>
      </c>
      <c r="BW165" s="141">
        <f>IF(List1!$N165="DR",List1!$F165*List1!$G165,0)</f>
        <v>0</v>
      </c>
      <c r="BX165" s="122">
        <f>IF(List1!$N165="F",List1!$F165*List1!$G165,0)</f>
        <v>0</v>
      </c>
      <c r="BZ165" s="142">
        <f>((List1!$E165*List1!$F165)*List1!$G165)/1000000</f>
        <v>0</v>
      </c>
      <c r="CA165" s="143">
        <f>IF(List1!$J165=$D$40,1*BZ165,0)</f>
        <v>0</v>
      </c>
      <c r="CB165" s="143">
        <f>IF(List1!$J165=$D$41,1*BZ165,0)</f>
        <v>0</v>
      </c>
      <c r="CC165" s="143">
        <f>IF(List1!$J165=$D$42,1*BZ165,0)</f>
        <v>0</v>
      </c>
      <c r="CD165" s="143">
        <f>IF(List1!$J165=$D$43,1*BZ165,0)</f>
        <v>0</v>
      </c>
      <c r="CE165" s="143">
        <f>IF(List1!$J165=$D$44,1*BZ165,0)</f>
        <v>0</v>
      </c>
      <c r="CF165" s="126">
        <f>IF(List1!$J165=$D$45,1*BZ165,0)</f>
        <v>0</v>
      </c>
      <c r="CG165" s="143">
        <f>IF(List1!$J165=$D$46,1*BZ165,0)</f>
        <v>0</v>
      </c>
      <c r="CH165" s="143">
        <f>IF(List1!$J165=$D$47,1*BZ165,0)</f>
        <v>0</v>
      </c>
      <c r="CJ165" s="125">
        <f>IF(AH165&gt;0,1*List1!$G165,0)</f>
        <v>0</v>
      </c>
      <c r="CK165" s="115">
        <f>IF(AI165&gt;0,1*List1!$G165,0)</f>
        <v>0</v>
      </c>
      <c r="CL165" s="115">
        <f>IF(AJ165&gt;0,1*List1!$G165,0)</f>
        <v>0</v>
      </c>
      <c r="CM165" s="120">
        <f>IF(AK165&gt;0,1*List1!$G165,0)</f>
        <v>0</v>
      </c>
      <c r="CN165" s="24">
        <f>IF(AU165&gt;0,1*List1!$G165,0)</f>
        <v>0</v>
      </c>
      <c r="CO165" s="24">
        <f>IF(AV165&gt;0,1*List1!$G165,0)</f>
        <v>0</v>
      </c>
      <c r="CP165" s="24">
        <f>IF(AW165&gt;0,1*List1!$G165,0)</f>
        <v>0</v>
      </c>
      <c r="CQ165" s="24">
        <f>IF(AX165&gt;0,1*List1!$G165,0)</f>
        <v>0</v>
      </c>
      <c r="CR165" s="125">
        <f>IF(BH165&gt;0,1*List1!$G165,0)</f>
        <v>0</v>
      </c>
      <c r="CS165" s="115">
        <f>IF(BI165&gt;0,1*List1!$G165,0)</f>
        <v>0</v>
      </c>
      <c r="CT165" s="115">
        <f>IF(BJ165&gt;0,1*List1!$G165,0)</f>
        <v>0</v>
      </c>
      <c r="CU165" s="120">
        <f>IF(BK165&gt;0,1*List1!$G165,0)</f>
        <v>0</v>
      </c>
      <c r="CV165" s="24">
        <f>IF(BU165&gt;0,1*List1!$G165,0)</f>
        <v>0</v>
      </c>
      <c r="CW165" s="24">
        <f>IF(BV165&gt;0,1*List1!$G165,0)</f>
        <v>0</v>
      </c>
      <c r="CX165" s="24">
        <f>IF(BW165&gt;0,1*List1!$G165,0)</f>
        <v>0</v>
      </c>
      <c r="CY165" s="149">
        <f>IF(BX165&gt;0,1*List1!$G165,0)</f>
        <v>0</v>
      </c>
      <c r="CZ165" s="24"/>
    </row>
    <row r="166" spans="2:104" ht="19.5" customHeight="1" thickBot="1">
      <c r="B166" s="150">
        <v>111</v>
      </c>
      <c r="C166" s="226">
        <f t="shared" si="5"/>
        <v>0</v>
      </c>
      <c r="D166" s="179"/>
      <c r="E166" s="256"/>
      <c r="F166" s="256"/>
      <c r="G166" s="180"/>
      <c r="H166" s="181"/>
      <c r="I166" s="178"/>
      <c r="J166" s="1"/>
      <c r="K166" s="177"/>
      <c r="L166" s="177"/>
      <c r="M166" s="177"/>
      <c r="N166" s="177"/>
      <c r="O166" s="428">
        <v>0</v>
      </c>
      <c r="P166" s="455"/>
      <c r="Q166" s="461"/>
      <c r="R166" s="461"/>
      <c r="S166" s="461"/>
      <c r="T166" s="461"/>
      <c r="U166" s="461"/>
      <c r="V166" s="462"/>
      <c r="W166" s="13"/>
      <c r="X166" s="152"/>
      <c r="Y166" s="135">
        <f>IF(List1!$K166="A",(1*List1!$E166+80)*List1!$G166,0)</f>
        <v>0</v>
      </c>
      <c r="Z166" s="135">
        <f>IF(List1!$K166="B",(1*List1!$E166+80)*List1!$G166,0)</f>
        <v>0</v>
      </c>
      <c r="AA166" s="135">
        <f>IF(List1!$K166="C",(1*List1!$E166+80)*List1!$G166,0)</f>
        <v>0</v>
      </c>
      <c r="AB166" s="135">
        <f>IF(List1!$K166="D",(1*List1!$E166+80)*List1!$G166,0)</f>
        <v>0</v>
      </c>
      <c r="AC166" s="135">
        <f>IF(List1!$K166="E",(1*List1!$E166+70)*List1!$G166,0)</f>
        <v>0</v>
      </c>
      <c r="AD166" s="135">
        <f>IF(List1!$K166="G",(1*List1!$E166+80)*List1!$G166,0)</f>
        <v>0</v>
      </c>
      <c r="AE166" s="135">
        <f>IF(List1!$K166="J",(1*List1!$E166+80)*List1!$G166,0)</f>
        <v>0</v>
      </c>
      <c r="AF166" s="135">
        <f>IF(List1!$K166="K",(1*List1!$E166+80)*List1!$G166,0)</f>
        <v>0</v>
      </c>
      <c r="AG166" s="135">
        <f>IF(List1!$K166="L",(1*List1!$E166+80)*List1!$G166,0)</f>
        <v>0</v>
      </c>
      <c r="AH166" s="136">
        <f>IF(List1!$K166="FL",(1*List1!$E166)*List1!$G166,0)</f>
        <v>0</v>
      </c>
      <c r="AI166" s="136">
        <f>IF(List1!$K166="FP",List1!$E166*List1!$G166,0)</f>
        <v>0</v>
      </c>
      <c r="AJ166" s="136">
        <f>IF(List1!$K166="DR",List1!$E166*List1!$G166,0)</f>
        <v>0</v>
      </c>
      <c r="AK166" s="136">
        <f>IF(List1!$K166="F",List1!$E166*List1!$G166,0)</f>
        <v>0</v>
      </c>
      <c r="AL166" s="137">
        <f>IF(List1!$L166="A",(1*List1!$E166+80)*List1!$G166,0)</f>
        <v>0</v>
      </c>
      <c r="AM166" s="137">
        <f>IF(List1!$L166="B",(1*List1!$E166+80)*List1!$G166,0)</f>
        <v>0</v>
      </c>
      <c r="AN166" s="137">
        <f>IF(List1!$L166="C",(1*List1!$E166+80)*List1!$G166,0)</f>
        <v>0</v>
      </c>
      <c r="AO166" s="137">
        <f>IF(List1!$L166="D",(1*List1!$E166+80)*List1!$G166,0)</f>
        <v>0</v>
      </c>
      <c r="AP166" s="137">
        <f>IF(List1!$L166="E",(1*List1!$E166+80)*List1!$G166,0)</f>
        <v>0</v>
      </c>
      <c r="AQ166" s="137">
        <f>IF(List1!$L166="G",(1*List1!$E166+80)*List1!$G166,0)</f>
        <v>0</v>
      </c>
      <c r="AR166" s="137">
        <f>IF(List1!$L166="J",(1*List1!$E166+80)*List1!$G166,0)</f>
        <v>0</v>
      </c>
      <c r="AS166" s="137">
        <f>IF(List1!$L166="K",(1*List1!$E166+80)*List1!$G166,0)</f>
        <v>0</v>
      </c>
      <c r="AT166" s="137">
        <f>IF(List1!$L166="L",(1*List1!$E166+80)*List1!$G166,0)</f>
        <v>0</v>
      </c>
      <c r="AU166" s="138">
        <f>IF(List1!$L166="FL",(1*List1!$E166)*List1!$G166,0)</f>
        <v>0</v>
      </c>
      <c r="AV166" s="138">
        <f>IF(List1!$L166="FP",List1!$E166*List1!$G166,0)</f>
        <v>0</v>
      </c>
      <c r="AW166" s="138">
        <f>IF(List1!$L166="DR",List1!$E166*List1!$G166,0)</f>
        <v>0</v>
      </c>
      <c r="AX166" s="138">
        <f>IF(List1!$L166="F",List1!$E166*List1!$G166,0)</f>
        <v>0</v>
      </c>
      <c r="AY166" s="135">
        <f>IF(List1!$M166="A",(1*List1!$F166+80)*List1!$G166,0)</f>
        <v>0</v>
      </c>
      <c r="AZ166" s="135">
        <f>IF(List1!$M166="B",(1*List1!$F166+80)*List1!$G166,0)</f>
        <v>0</v>
      </c>
      <c r="BA166" s="135">
        <f>IF(List1!$M166="C",(1*List1!$F166+80)*List1!$G166,0)</f>
        <v>0</v>
      </c>
      <c r="BB166" s="135">
        <f>IF(List1!$M166="D",(1*List1!$F166+80)*List1!$G166,0)</f>
        <v>0</v>
      </c>
      <c r="BC166" s="135">
        <f>IF(List1!$M166="E",(1*List1!$F166+80)*List1!$G166,0)</f>
        <v>0</v>
      </c>
      <c r="BD166" s="135">
        <f>IF(List1!$M166="G",(1*List1!$F166+80)*List1!$G166,0)</f>
        <v>0</v>
      </c>
      <c r="BE166" s="135">
        <f>IF(List1!$M166="J",(1*List1!$F166+80)*List1!$G166,0)</f>
        <v>0</v>
      </c>
      <c r="BF166" s="135">
        <f>IF(List1!$M166="K",(1*List1!$F166+80)*List1!$G166,0)</f>
        <v>0</v>
      </c>
      <c r="BG166" s="135">
        <f>IF(List1!$M166="L",(1*List1!$F166+80)*List1!$G166,0)</f>
        <v>0</v>
      </c>
      <c r="BH166" s="136">
        <f>IF(List1!$M166="FL",(1*List1!$F166)*List1!$G166,0)</f>
        <v>0</v>
      </c>
      <c r="BI166" s="136">
        <f>IF(List1!$M166="FP",List1!$F166*List1!$G166,0)</f>
        <v>0</v>
      </c>
      <c r="BJ166" s="136">
        <f>IF(List1!$M166="DR",List1!$F166*List1!$G166,0)</f>
        <v>0</v>
      </c>
      <c r="BK166" s="136">
        <f>IF(List1!$M166="F",List1!$F166*List1!$G166,0)</f>
        <v>0</v>
      </c>
      <c r="BL166" s="139">
        <f>IF(List1!$N166="A",(1*List1!$F166+80)*List1!$G166,0)</f>
        <v>0</v>
      </c>
      <c r="BM166" s="139">
        <f>IF(List1!$N166="B",(1*List1!$F166+80)*List1!$G166,0)</f>
        <v>0</v>
      </c>
      <c r="BN166" s="139">
        <f>IF(List1!$N166="C",(1*List1!$F166+80)*List1!$G166,0)</f>
        <v>0</v>
      </c>
      <c r="BO166" s="139">
        <f>IF(List1!$N166="D",(1*List1!$F166+80)*List1!$G166,0)</f>
        <v>0</v>
      </c>
      <c r="BP166" s="139">
        <f>IF(List1!$N166="E",(1*List1!$F166+80)*List1!$G166,0)</f>
        <v>0</v>
      </c>
      <c r="BQ166" s="139">
        <f>IF(List1!$N166="G",(1*List1!$F166+80)*List1!$G166,0)</f>
        <v>0</v>
      </c>
      <c r="BR166" s="139">
        <f>IF(List1!$N166="J",(1*List1!$F166+80)*List1!$G166,0)</f>
        <v>0</v>
      </c>
      <c r="BS166" s="139">
        <f>IF(List1!$N166="K",(1*List1!$F166+80)*List1!$G166,0)</f>
        <v>0</v>
      </c>
      <c r="BT166" s="139">
        <f>IF(List1!$N166="L",(1*List1!$F166+80)*List1!$G166,0)</f>
        <v>0</v>
      </c>
      <c r="BU166" s="140">
        <f>IF(List1!$N166="FL",(1*List1!$F166)*List1!$G166,0)</f>
        <v>0</v>
      </c>
      <c r="BV166" s="123">
        <f>IF(List1!$N166="FP",List1!$F166*List1!$G166,0)</f>
        <v>0</v>
      </c>
      <c r="BW166" s="141">
        <f>IF(List1!$N166="DR",List1!$F166*List1!$G166,0)</f>
        <v>0</v>
      </c>
      <c r="BX166" s="122">
        <f>IF(List1!$N166="F",List1!$F166*List1!$G166,0)</f>
        <v>0</v>
      </c>
      <c r="BZ166" s="142">
        <f>((List1!$E166*List1!$F166)*List1!$G166)/1000000</f>
        <v>0</v>
      </c>
      <c r="CA166" s="143">
        <f>IF(List1!$J166=$D$40,1*BZ166,0)</f>
        <v>0</v>
      </c>
      <c r="CB166" s="143">
        <f>IF(List1!$J166=$D$41,1*BZ166,0)</f>
        <v>0</v>
      </c>
      <c r="CC166" s="143">
        <f>IF(List1!$J166=$D$42,1*BZ166,0)</f>
        <v>0</v>
      </c>
      <c r="CD166" s="143">
        <f>IF(List1!$J166=$D$43,1*BZ166,0)</f>
        <v>0</v>
      </c>
      <c r="CE166" s="143">
        <f>IF(List1!$J166=$D$44,1*BZ166,0)</f>
        <v>0</v>
      </c>
      <c r="CF166" s="126">
        <f>IF(List1!$J166=$D$45,1*BZ166,0)</f>
        <v>0</v>
      </c>
      <c r="CG166" s="143">
        <f>IF(List1!$J166=$D$46,1*BZ166,0)</f>
        <v>0</v>
      </c>
      <c r="CH166" s="143">
        <f>IF(List1!$J166=$D$47,1*BZ166,0)</f>
        <v>0</v>
      </c>
      <c r="CJ166" s="125">
        <f>IF(AH166&gt;0,1*List1!$G166,0)</f>
        <v>0</v>
      </c>
      <c r="CK166" s="115">
        <f>IF(AI166&gt;0,1*List1!$G166,0)</f>
        <v>0</v>
      </c>
      <c r="CL166" s="115">
        <f>IF(AJ166&gt;0,1*List1!$G166,0)</f>
        <v>0</v>
      </c>
      <c r="CM166" s="120">
        <f>IF(AK166&gt;0,1*List1!$G166,0)</f>
        <v>0</v>
      </c>
      <c r="CN166" s="24">
        <f>IF(AU166&gt;0,1*List1!$G166,0)</f>
        <v>0</v>
      </c>
      <c r="CO166" s="24">
        <f>IF(AV166&gt;0,1*List1!$G166,0)</f>
        <v>0</v>
      </c>
      <c r="CP166" s="24">
        <f>IF(AW166&gt;0,1*List1!$G166,0)</f>
        <v>0</v>
      </c>
      <c r="CQ166" s="24">
        <f>IF(AX166&gt;0,1*List1!$G166,0)</f>
        <v>0</v>
      </c>
      <c r="CR166" s="125">
        <f>IF(BH166&gt;0,1*List1!$G166,0)</f>
        <v>0</v>
      </c>
      <c r="CS166" s="115">
        <f>IF(BI166&gt;0,1*List1!$G166,0)</f>
        <v>0</v>
      </c>
      <c r="CT166" s="115">
        <f>IF(BJ166&gt;0,1*List1!$G166,0)</f>
        <v>0</v>
      </c>
      <c r="CU166" s="120">
        <f>IF(BK166&gt;0,1*List1!$G166,0)</f>
        <v>0</v>
      </c>
      <c r="CV166" s="24">
        <f>IF(BU166&gt;0,1*List1!$G166,0)</f>
        <v>0</v>
      </c>
      <c r="CW166" s="24">
        <f>IF(BV166&gt;0,1*List1!$G166,0)</f>
        <v>0</v>
      </c>
      <c r="CX166" s="24">
        <f>IF(BW166&gt;0,1*List1!$G166,0)</f>
        <v>0</v>
      </c>
      <c r="CY166" s="149">
        <f>IF(BX166&gt;0,1*List1!$G166,0)</f>
        <v>0</v>
      </c>
      <c r="CZ166" s="24"/>
    </row>
    <row r="167" spans="2:104" ht="19.5" customHeight="1" thickBot="1">
      <c r="B167" s="146">
        <v>112</v>
      </c>
      <c r="C167" s="226">
        <f t="shared" si="5"/>
        <v>0</v>
      </c>
      <c r="D167" s="179"/>
      <c r="E167" s="255"/>
      <c r="F167" s="255"/>
      <c r="G167" s="175"/>
      <c r="H167" s="181"/>
      <c r="I167" s="178"/>
      <c r="J167" s="1"/>
      <c r="K167" s="177"/>
      <c r="L167" s="177"/>
      <c r="M167" s="177"/>
      <c r="N167" s="177"/>
      <c r="O167" s="428">
        <v>0</v>
      </c>
      <c r="P167" s="455"/>
      <c r="Q167" s="461"/>
      <c r="R167" s="461"/>
      <c r="S167" s="461"/>
      <c r="T167" s="461"/>
      <c r="U167" s="461"/>
      <c r="V167" s="462"/>
      <c r="W167" s="13"/>
      <c r="X167" s="152"/>
      <c r="Y167" s="135">
        <f>IF(List1!$K167="A",(1*List1!$E167+80)*List1!$G167,0)</f>
        <v>0</v>
      </c>
      <c r="Z167" s="135">
        <f>IF(List1!$K167="B",(1*List1!$E167+80)*List1!$G167,0)</f>
        <v>0</v>
      </c>
      <c r="AA167" s="135">
        <f>IF(List1!$K167="C",(1*List1!$E167+80)*List1!$G167,0)</f>
        <v>0</v>
      </c>
      <c r="AB167" s="135">
        <f>IF(List1!$K167="D",(1*List1!$E167+80)*List1!$G167,0)</f>
        <v>0</v>
      </c>
      <c r="AC167" s="135">
        <f>IF(List1!$K167="E",(1*List1!$E167+70)*List1!$G167,0)</f>
        <v>0</v>
      </c>
      <c r="AD167" s="135">
        <f>IF(List1!$K167="G",(1*List1!$E167+80)*List1!$G167,0)</f>
        <v>0</v>
      </c>
      <c r="AE167" s="135">
        <f>IF(List1!$K167="J",(1*List1!$E167+80)*List1!$G167,0)</f>
        <v>0</v>
      </c>
      <c r="AF167" s="135">
        <f>IF(List1!$K167="K",(1*List1!$E167+80)*List1!$G167,0)</f>
        <v>0</v>
      </c>
      <c r="AG167" s="135">
        <f>IF(List1!$K167="L",(1*List1!$E167+80)*List1!$G167,0)</f>
        <v>0</v>
      </c>
      <c r="AH167" s="136">
        <f>IF(List1!$K167="FL",(1*List1!$E167)*List1!$G167,0)</f>
        <v>0</v>
      </c>
      <c r="AI167" s="136">
        <f>IF(List1!$K167="FP",List1!$E167*List1!$G167,0)</f>
        <v>0</v>
      </c>
      <c r="AJ167" s="136">
        <f>IF(List1!$K167="DR",List1!$E167*List1!$G167,0)</f>
        <v>0</v>
      </c>
      <c r="AK167" s="136">
        <f>IF(List1!$K167="F",List1!$E167*List1!$G167,0)</f>
        <v>0</v>
      </c>
      <c r="AL167" s="137">
        <f>IF(List1!$L167="A",(1*List1!$E167+80)*List1!$G167,0)</f>
        <v>0</v>
      </c>
      <c r="AM167" s="137">
        <f>IF(List1!$L167="B",(1*List1!$E167+80)*List1!$G167,0)</f>
        <v>0</v>
      </c>
      <c r="AN167" s="137">
        <f>IF(List1!$L167="C",(1*List1!$E167+80)*List1!$G167,0)</f>
        <v>0</v>
      </c>
      <c r="AO167" s="137">
        <f>IF(List1!$L167="D",(1*List1!$E167+80)*List1!$G167,0)</f>
        <v>0</v>
      </c>
      <c r="AP167" s="137">
        <f>IF(List1!$L167="E",(1*List1!$E167+80)*List1!$G167,0)</f>
        <v>0</v>
      </c>
      <c r="AQ167" s="137">
        <f>IF(List1!$L167="G",(1*List1!$E167+80)*List1!$G167,0)</f>
        <v>0</v>
      </c>
      <c r="AR167" s="137">
        <f>IF(List1!$L167="J",(1*List1!$E167+80)*List1!$G167,0)</f>
        <v>0</v>
      </c>
      <c r="AS167" s="137">
        <f>IF(List1!$L167="K",(1*List1!$E167+80)*List1!$G167,0)</f>
        <v>0</v>
      </c>
      <c r="AT167" s="137">
        <f>IF(List1!$L167="L",(1*List1!$E167+80)*List1!$G167,0)</f>
        <v>0</v>
      </c>
      <c r="AU167" s="138">
        <f>IF(List1!$L167="FL",(1*List1!$E167)*List1!$G167,0)</f>
        <v>0</v>
      </c>
      <c r="AV167" s="138">
        <f>IF(List1!$L167="FP",List1!$E167*List1!$G167,0)</f>
        <v>0</v>
      </c>
      <c r="AW167" s="138">
        <f>IF(List1!$L167="DR",List1!$E167*List1!$G167,0)</f>
        <v>0</v>
      </c>
      <c r="AX167" s="138">
        <f>IF(List1!$L167="F",List1!$E167*List1!$G167,0)</f>
        <v>0</v>
      </c>
      <c r="AY167" s="135">
        <f>IF(List1!$M167="A",(1*List1!$F167+80)*List1!$G167,0)</f>
        <v>0</v>
      </c>
      <c r="AZ167" s="135">
        <f>IF(List1!$M167="B",(1*List1!$F167+80)*List1!$G167,0)</f>
        <v>0</v>
      </c>
      <c r="BA167" s="135">
        <f>IF(List1!$M167="C",(1*List1!$F167+80)*List1!$G167,0)</f>
        <v>0</v>
      </c>
      <c r="BB167" s="135">
        <f>IF(List1!$M167="D",(1*List1!$F167+80)*List1!$G167,0)</f>
        <v>0</v>
      </c>
      <c r="BC167" s="135">
        <f>IF(List1!$M167="E",(1*List1!$F167+80)*List1!$G167,0)</f>
        <v>0</v>
      </c>
      <c r="BD167" s="135">
        <f>IF(List1!$M167="G",(1*List1!$F167+80)*List1!$G167,0)</f>
        <v>0</v>
      </c>
      <c r="BE167" s="135">
        <f>IF(List1!$M167="J",(1*List1!$F167+80)*List1!$G167,0)</f>
        <v>0</v>
      </c>
      <c r="BF167" s="135">
        <f>IF(List1!$M167="K",(1*List1!$F167+80)*List1!$G167,0)</f>
        <v>0</v>
      </c>
      <c r="BG167" s="135">
        <f>IF(List1!$M167="L",(1*List1!$F167+80)*List1!$G167,0)</f>
        <v>0</v>
      </c>
      <c r="BH167" s="136">
        <f>IF(List1!$M167="FL",(1*List1!$F167)*List1!$G167,0)</f>
        <v>0</v>
      </c>
      <c r="BI167" s="136">
        <f>IF(List1!$M167="FP",List1!$F167*List1!$G167,0)</f>
        <v>0</v>
      </c>
      <c r="BJ167" s="136">
        <f>IF(List1!$M167="DR",List1!$F167*List1!$G167,0)</f>
        <v>0</v>
      </c>
      <c r="BK167" s="136">
        <f>IF(List1!$M167="F",List1!$F167*List1!$G167,0)</f>
        <v>0</v>
      </c>
      <c r="BL167" s="139">
        <f>IF(List1!$N167="A",(1*List1!$F167+80)*List1!$G167,0)</f>
        <v>0</v>
      </c>
      <c r="BM167" s="139">
        <f>IF(List1!$N167="B",(1*List1!$F167+80)*List1!$G167,0)</f>
        <v>0</v>
      </c>
      <c r="BN167" s="139">
        <f>IF(List1!$N167="C",(1*List1!$F167+80)*List1!$G167,0)</f>
        <v>0</v>
      </c>
      <c r="BO167" s="139">
        <f>IF(List1!$N167="D",(1*List1!$F167+80)*List1!$G167,0)</f>
        <v>0</v>
      </c>
      <c r="BP167" s="139">
        <f>IF(List1!$N167="E",(1*List1!$F167+80)*List1!$G167,0)</f>
        <v>0</v>
      </c>
      <c r="BQ167" s="139">
        <f>IF(List1!$N167="G",(1*List1!$F167+80)*List1!$G167,0)</f>
        <v>0</v>
      </c>
      <c r="BR167" s="139">
        <f>IF(List1!$N167="J",(1*List1!$F167+80)*List1!$G167,0)</f>
        <v>0</v>
      </c>
      <c r="BS167" s="139">
        <f>IF(List1!$N167="K",(1*List1!$F167+80)*List1!$G167,0)</f>
        <v>0</v>
      </c>
      <c r="BT167" s="139">
        <f>IF(List1!$N167="L",(1*List1!$F167+80)*List1!$G167,0)</f>
        <v>0</v>
      </c>
      <c r="BU167" s="140">
        <f>IF(List1!$N167="FL",(1*List1!$F167)*List1!$G167,0)</f>
        <v>0</v>
      </c>
      <c r="BV167" s="123">
        <f>IF(List1!$N167="FP",List1!$F167*List1!$G167,0)</f>
        <v>0</v>
      </c>
      <c r="BW167" s="141">
        <f>IF(List1!$N167="DR",List1!$F167*List1!$G167,0)</f>
        <v>0</v>
      </c>
      <c r="BX167" s="122">
        <f>IF(List1!$N167="F",List1!$F167*List1!$G167,0)</f>
        <v>0</v>
      </c>
      <c r="BZ167" s="142">
        <f>((List1!$E167*List1!$F167)*List1!$G167)/1000000</f>
        <v>0</v>
      </c>
      <c r="CA167" s="143">
        <f>IF(List1!$J167=$D$40,1*BZ167,0)</f>
        <v>0</v>
      </c>
      <c r="CB167" s="143">
        <f>IF(List1!$J167=$D$41,1*BZ167,0)</f>
        <v>0</v>
      </c>
      <c r="CC167" s="143">
        <f>IF(List1!$J167=$D$42,1*BZ167,0)</f>
        <v>0</v>
      </c>
      <c r="CD167" s="143">
        <f>IF(List1!$J167=$D$43,1*BZ167,0)</f>
        <v>0</v>
      </c>
      <c r="CE167" s="143">
        <f>IF(List1!$J167=$D$44,1*BZ167,0)</f>
        <v>0</v>
      </c>
      <c r="CF167" s="126">
        <f>IF(List1!$J167=$D$45,1*BZ167,0)</f>
        <v>0</v>
      </c>
      <c r="CG167" s="143">
        <f>IF(List1!$J167=$D$46,1*BZ167,0)</f>
        <v>0</v>
      </c>
      <c r="CH167" s="143">
        <f>IF(List1!$J167=$D$47,1*BZ167,0)</f>
        <v>0</v>
      </c>
      <c r="CJ167" s="125">
        <f>IF(AH167&gt;0,1*List1!$G167,0)</f>
        <v>0</v>
      </c>
      <c r="CK167" s="115">
        <f>IF(AI167&gt;0,1*List1!$G167,0)</f>
        <v>0</v>
      </c>
      <c r="CL167" s="115">
        <f>IF(AJ167&gt;0,1*List1!$G167,0)</f>
        <v>0</v>
      </c>
      <c r="CM167" s="120">
        <f>IF(AK167&gt;0,1*List1!$G167,0)</f>
        <v>0</v>
      </c>
      <c r="CN167" s="24">
        <f>IF(AU167&gt;0,1*List1!$G167,0)</f>
        <v>0</v>
      </c>
      <c r="CO167" s="24">
        <f>IF(AV167&gt;0,1*List1!$G167,0)</f>
        <v>0</v>
      </c>
      <c r="CP167" s="24">
        <f>IF(AW167&gt;0,1*List1!$G167,0)</f>
        <v>0</v>
      </c>
      <c r="CQ167" s="24">
        <f>IF(AX167&gt;0,1*List1!$G167,0)</f>
        <v>0</v>
      </c>
      <c r="CR167" s="125">
        <f>IF(BH167&gt;0,1*List1!$G167,0)</f>
        <v>0</v>
      </c>
      <c r="CS167" s="115">
        <f>IF(BI167&gt;0,1*List1!$G167,0)</f>
        <v>0</v>
      </c>
      <c r="CT167" s="115">
        <f>IF(BJ167&gt;0,1*List1!$G167,0)</f>
        <v>0</v>
      </c>
      <c r="CU167" s="120">
        <f>IF(BK167&gt;0,1*List1!$G167,0)</f>
        <v>0</v>
      </c>
      <c r="CV167" s="24">
        <f>IF(BU167&gt;0,1*List1!$G167,0)</f>
        <v>0</v>
      </c>
      <c r="CW167" s="24">
        <f>IF(BV167&gt;0,1*List1!$G167,0)</f>
        <v>0</v>
      </c>
      <c r="CX167" s="24">
        <f>IF(BW167&gt;0,1*List1!$G167,0)</f>
        <v>0</v>
      </c>
      <c r="CY167" s="149">
        <f>IF(BX167&gt;0,1*List1!$G167,0)</f>
        <v>0</v>
      </c>
      <c r="CZ167" s="24"/>
    </row>
    <row r="168" spans="2:104" ht="19.5" customHeight="1" thickBot="1">
      <c r="B168" s="150">
        <v>113</v>
      </c>
      <c r="C168" s="226">
        <f t="shared" si="5"/>
        <v>0</v>
      </c>
      <c r="D168" s="179"/>
      <c r="E168" s="256"/>
      <c r="F168" s="256"/>
      <c r="G168" s="180"/>
      <c r="H168" s="181"/>
      <c r="I168" s="178"/>
      <c r="J168" s="1"/>
      <c r="K168" s="177"/>
      <c r="L168" s="177"/>
      <c r="M168" s="177"/>
      <c r="N168" s="177"/>
      <c r="O168" s="428">
        <v>0</v>
      </c>
      <c r="P168" s="455"/>
      <c r="Q168" s="461"/>
      <c r="R168" s="461"/>
      <c r="S168" s="461"/>
      <c r="T168" s="461"/>
      <c r="U168" s="461"/>
      <c r="V168" s="462"/>
      <c r="W168" s="13"/>
      <c r="X168" s="152"/>
      <c r="Y168" s="135">
        <f>IF(List1!$K168="A",(1*List1!$E168+80)*List1!$G168,0)</f>
        <v>0</v>
      </c>
      <c r="Z168" s="135">
        <f>IF(List1!$K168="B",(1*List1!$E168+80)*List1!$G168,0)</f>
        <v>0</v>
      </c>
      <c r="AA168" s="135">
        <f>IF(List1!$K168="C",(1*List1!$E168+80)*List1!$G168,0)</f>
        <v>0</v>
      </c>
      <c r="AB168" s="135">
        <f>IF(List1!$K168="D",(1*List1!$E168+80)*List1!$G168,0)</f>
        <v>0</v>
      </c>
      <c r="AC168" s="135">
        <f>IF(List1!$K168="E",(1*List1!$E168+70)*List1!$G168,0)</f>
        <v>0</v>
      </c>
      <c r="AD168" s="135">
        <f>IF(List1!$K168="G",(1*List1!$E168+80)*List1!$G168,0)</f>
        <v>0</v>
      </c>
      <c r="AE168" s="135">
        <f>IF(List1!$K168="J",(1*List1!$E168+80)*List1!$G168,0)</f>
        <v>0</v>
      </c>
      <c r="AF168" s="135">
        <f>IF(List1!$K168="K",(1*List1!$E168+80)*List1!$G168,0)</f>
        <v>0</v>
      </c>
      <c r="AG168" s="135">
        <f>IF(List1!$K168="L",(1*List1!$E168+80)*List1!$G168,0)</f>
        <v>0</v>
      </c>
      <c r="AH168" s="136">
        <f>IF(List1!$K168="FL",(1*List1!$E168)*List1!$G168,0)</f>
        <v>0</v>
      </c>
      <c r="AI168" s="136">
        <f>IF(List1!$K168="FP",List1!$E168*List1!$G168,0)</f>
        <v>0</v>
      </c>
      <c r="AJ168" s="136">
        <f>IF(List1!$K168="DR",List1!$E168*List1!$G168,0)</f>
        <v>0</v>
      </c>
      <c r="AK168" s="136">
        <f>IF(List1!$K168="F",List1!$E168*List1!$G168,0)</f>
        <v>0</v>
      </c>
      <c r="AL168" s="137">
        <f>IF(List1!$L168="A",(1*List1!$E168+80)*List1!$G168,0)</f>
        <v>0</v>
      </c>
      <c r="AM168" s="137">
        <f>IF(List1!$L168="B",(1*List1!$E168+80)*List1!$G168,0)</f>
        <v>0</v>
      </c>
      <c r="AN168" s="137">
        <f>IF(List1!$L168="C",(1*List1!$E168+80)*List1!$G168,0)</f>
        <v>0</v>
      </c>
      <c r="AO168" s="137">
        <f>IF(List1!$L168="D",(1*List1!$E168+80)*List1!$G168,0)</f>
        <v>0</v>
      </c>
      <c r="AP168" s="137">
        <f>IF(List1!$L168="E",(1*List1!$E168+80)*List1!$G168,0)</f>
        <v>0</v>
      </c>
      <c r="AQ168" s="137">
        <f>IF(List1!$L168="G",(1*List1!$E168+80)*List1!$G168,0)</f>
        <v>0</v>
      </c>
      <c r="AR168" s="137">
        <f>IF(List1!$L168="J",(1*List1!$E168+80)*List1!$G168,0)</f>
        <v>0</v>
      </c>
      <c r="AS168" s="137">
        <f>IF(List1!$L168="K",(1*List1!$E168+80)*List1!$G168,0)</f>
        <v>0</v>
      </c>
      <c r="AT168" s="137">
        <f>IF(List1!$L168="L",(1*List1!$E168+80)*List1!$G168,0)</f>
        <v>0</v>
      </c>
      <c r="AU168" s="138">
        <f>IF(List1!$L168="FL",(1*List1!$E168)*List1!$G168,0)</f>
        <v>0</v>
      </c>
      <c r="AV168" s="138">
        <f>IF(List1!$L168="FP",List1!$E168*List1!$G168,0)</f>
        <v>0</v>
      </c>
      <c r="AW168" s="138">
        <f>IF(List1!$L168="DR",List1!$E168*List1!$G168,0)</f>
        <v>0</v>
      </c>
      <c r="AX168" s="138">
        <f>IF(List1!$L168="F",List1!$E168*List1!$G168,0)</f>
        <v>0</v>
      </c>
      <c r="AY168" s="135">
        <f>IF(List1!$M168="A",(1*List1!$F168+80)*List1!$G168,0)</f>
        <v>0</v>
      </c>
      <c r="AZ168" s="135">
        <f>IF(List1!$M168="B",(1*List1!$F168+80)*List1!$G168,0)</f>
        <v>0</v>
      </c>
      <c r="BA168" s="135">
        <f>IF(List1!$M168="C",(1*List1!$F168+80)*List1!$G168,0)</f>
        <v>0</v>
      </c>
      <c r="BB168" s="135">
        <f>IF(List1!$M168="D",(1*List1!$F168+80)*List1!$G168,0)</f>
        <v>0</v>
      </c>
      <c r="BC168" s="135">
        <f>IF(List1!$M168="E",(1*List1!$F168+80)*List1!$G168,0)</f>
        <v>0</v>
      </c>
      <c r="BD168" s="135">
        <f>IF(List1!$M168="G",(1*List1!$F168+80)*List1!$G168,0)</f>
        <v>0</v>
      </c>
      <c r="BE168" s="135">
        <f>IF(List1!$M168="J",(1*List1!$F168+80)*List1!$G168,0)</f>
        <v>0</v>
      </c>
      <c r="BF168" s="135">
        <f>IF(List1!$M168="K",(1*List1!$F168+80)*List1!$G168,0)</f>
        <v>0</v>
      </c>
      <c r="BG168" s="135">
        <f>IF(List1!$M168="L",(1*List1!$F168+80)*List1!$G168,0)</f>
        <v>0</v>
      </c>
      <c r="BH168" s="136">
        <f>IF(List1!$M168="FL",(1*List1!$F168)*List1!$G168,0)</f>
        <v>0</v>
      </c>
      <c r="BI168" s="136">
        <f>IF(List1!$M168="FP",List1!$F168*List1!$G168,0)</f>
        <v>0</v>
      </c>
      <c r="BJ168" s="136">
        <f>IF(List1!$M168="DR",List1!$F168*List1!$G168,0)</f>
        <v>0</v>
      </c>
      <c r="BK168" s="136">
        <f>IF(List1!$M168="F",List1!$F168*List1!$G168,0)</f>
        <v>0</v>
      </c>
      <c r="BL168" s="139">
        <f>IF(List1!$N168="A",(1*List1!$F168+80)*List1!$G168,0)</f>
        <v>0</v>
      </c>
      <c r="BM168" s="139">
        <f>IF(List1!$N168="B",(1*List1!$F168+80)*List1!$G168,0)</f>
        <v>0</v>
      </c>
      <c r="BN168" s="139">
        <f>IF(List1!$N168="C",(1*List1!$F168+80)*List1!$G168,0)</f>
        <v>0</v>
      </c>
      <c r="BO168" s="139">
        <f>IF(List1!$N168="D",(1*List1!$F168+80)*List1!$G168,0)</f>
        <v>0</v>
      </c>
      <c r="BP168" s="139">
        <f>IF(List1!$N168="E",(1*List1!$F168+80)*List1!$G168,0)</f>
        <v>0</v>
      </c>
      <c r="BQ168" s="139">
        <f>IF(List1!$N168="G",(1*List1!$F168+80)*List1!$G168,0)</f>
        <v>0</v>
      </c>
      <c r="BR168" s="139">
        <f>IF(List1!$N168="J",(1*List1!$F168+80)*List1!$G168,0)</f>
        <v>0</v>
      </c>
      <c r="BS168" s="139">
        <f>IF(List1!$N168="K",(1*List1!$F168+80)*List1!$G168,0)</f>
        <v>0</v>
      </c>
      <c r="BT168" s="139">
        <f>IF(List1!$N168="L",(1*List1!$F168+80)*List1!$G168,0)</f>
        <v>0</v>
      </c>
      <c r="BU168" s="140">
        <f>IF(List1!$N168="FL",(1*List1!$F168)*List1!$G168,0)</f>
        <v>0</v>
      </c>
      <c r="BV168" s="123">
        <f>IF(List1!$N168="FP",List1!$F168*List1!$G168,0)</f>
        <v>0</v>
      </c>
      <c r="BW168" s="141">
        <f>IF(List1!$N168="DR",List1!$F168*List1!$G168,0)</f>
        <v>0</v>
      </c>
      <c r="BX168" s="122">
        <f>IF(List1!$N168="F",List1!$F168*List1!$G168,0)</f>
        <v>0</v>
      </c>
      <c r="BZ168" s="142">
        <f>((List1!$E168*List1!$F168)*List1!$G168)/1000000</f>
        <v>0</v>
      </c>
      <c r="CA168" s="143">
        <f>IF(List1!$J168=$D$40,1*BZ168,0)</f>
        <v>0</v>
      </c>
      <c r="CB168" s="143">
        <f>IF(List1!$J168=$D$41,1*BZ168,0)</f>
        <v>0</v>
      </c>
      <c r="CC168" s="143">
        <f>IF(List1!$J168=$D$42,1*BZ168,0)</f>
        <v>0</v>
      </c>
      <c r="CD168" s="143">
        <f>IF(List1!$J168=$D$43,1*BZ168,0)</f>
        <v>0</v>
      </c>
      <c r="CE168" s="143">
        <f>IF(List1!$J168=$D$44,1*BZ168,0)</f>
        <v>0</v>
      </c>
      <c r="CF168" s="126">
        <f>IF(List1!$J168=$D$45,1*BZ168,0)</f>
        <v>0</v>
      </c>
      <c r="CG168" s="143">
        <f>IF(List1!$J168=$D$46,1*BZ168,0)</f>
        <v>0</v>
      </c>
      <c r="CH168" s="143">
        <f>IF(List1!$J168=$D$47,1*BZ168,0)</f>
        <v>0</v>
      </c>
      <c r="CJ168" s="125">
        <f>IF(AH168&gt;0,1*List1!$G168,0)</f>
        <v>0</v>
      </c>
      <c r="CK168" s="115">
        <f>IF(AI168&gt;0,1*List1!$G168,0)</f>
        <v>0</v>
      </c>
      <c r="CL168" s="115">
        <f>IF(AJ168&gt;0,1*List1!$G168,0)</f>
        <v>0</v>
      </c>
      <c r="CM168" s="120">
        <f>IF(AK168&gt;0,1*List1!$G168,0)</f>
        <v>0</v>
      </c>
      <c r="CN168" s="24">
        <f>IF(AU168&gt;0,1*List1!$G168,0)</f>
        <v>0</v>
      </c>
      <c r="CO168" s="24">
        <f>IF(AV168&gt;0,1*List1!$G168,0)</f>
        <v>0</v>
      </c>
      <c r="CP168" s="24">
        <f>IF(AW168&gt;0,1*List1!$G168,0)</f>
        <v>0</v>
      </c>
      <c r="CQ168" s="24">
        <f>IF(AX168&gt;0,1*List1!$G168,0)</f>
        <v>0</v>
      </c>
      <c r="CR168" s="125">
        <f>IF(BH168&gt;0,1*List1!$G168,0)</f>
        <v>0</v>
      </c>
      <c r="CS168" s="115">
        <f>IF(BI168&gt;0,1*List1!$G168,0)</f>
        <v>0</v>
      </c>
      <c r="CT168" s="115">
        <f>IF(BJ168&gt;0,1*List1!$G168,0)</f>
        <v>0</v>
      </c>
      <c r="CU168" s="120">
        <f>IF(BK168&gt;0,1*List1!$G168,0)</f>
        <v>0</v>
      </c>
      <c r="CV168" s="24">
        <f>IF(BU168&gt;0,1*List1!$G168,0)</f>
        <v>0</v>
      </c>
      <c r="CW168" s="24">
        <f>IF(BV168&gt;0,1*List1!$G168,0)</f>
        <v>0</v>
      </c>
      <c r="CX168" s="24">
        <f>IF(BW168&gt;0,1*List1!$G168,0)</f>
        <v>0</v>
      </c>
      <c r="CY168" s="149">
        <f>IF(BX168&gt;0,1*List1!$G168,0)</f>
        <v>0</v>
      </c>
      <c r="CZ168" s="24"/>
    </row>
    <row r="169" spans="2:104" ht="19.5" customHeight="1" thickBot="1">
      <c r="B169" s="150">
        <v>114</v>
      </c>
      <c r="C169" s="226">
        <f t="shared" si="5"/>
        <v>0</v>
      </c>
      <c r="D169" s="179"/>
      <c r="E169" s="255"/>
      <c r="F169" s="255"/>
      <c r="G169" s="175"/>
      <c r="H169" s="181"/>
      <c r="I169" s="178"/>
      <c r="J169" s="1"/>
      <c r="K169" s="177"/>
      <c r="L169" s="177"/>
      <c r="M169" s="177"/>
      <c r="N169" s="177"/>
      <c r="O169" s="428">
        <v>0</v>
      </c>
      <c r="P169" s="455"/>
      <c r="Q169" s="461"/>
      <c r="R169" s="461"/>
      <c r="S169" s="461"/>
      <c r="T169" s="461"/>
      <c r="U169" s="461"/>
      <c r="V169" s="462"/>
      <c r="W169" s="13"/>
      <c r="X169" s="152"/>
      <c r="Y169" s="135">
        <f>IF(List1!$K169="A",(1*List1!$E169+80)*List1!$G169,0)</f>
        <v>0</v>
      </c>
      <c r="Z169" s="135">
        <f>IF(List1!$K169="B",(1*List1!$E169+80)*List1!$G169,0)</f>
        <v>0</v>
      </c>
      <c r="AA169" s="135">
        <f>IF(List1!$K169="C",(1*List1!$E169+80)*List1!$G169,0)</f>
        <v>0</v>
      </c>
      <c r="AB169" s="135">
        <f>IF(List1!$K169="D",(1*List1!$E169+80)*List1!$G169,0)</f>
        <v>0</v>
      </c>
      <c r="AC169" s="135">
        <f>IF(List1!$K169="E",(1*List1!$E169+70)*List1!$G169,0)</f>
        <v>0</v>
      </c>
      <c r="AD169" s="135">
        <f>IF(List1!$K169="G",(1*List1!$E169+80)*List1!$G169,0)</f>
        <v>0</v>
      </c>
      <c r="AE169" s="135">
        <f>IF(List1!$K169="J",(1*List1!$E169+80)*List1!$G169,0)</f>
        <v>0</v>
      </c>
      <c r="AF169" s="135">
        <f>IF(List1!$K169="K",(1*List1!$E169+80)*List1!$G169,0)</f>
        <v>0</v>
      </c>
      <c r="AG169" s="135">
        <f>IF(List1!$K169="L",(1*List1!$E169+80)*List1!$G169,0)</f>
        <v>0</v>
      </c>
      <c r="AH169" s="136">
        <f>IF(List1!$K169="FL",(1*List1!$E169)*List1!$G169,0)</f>
        <v>0</v>
      </c>
      <c r="AI169" s="136">
        <f>IF(List1!$K169="FP",List1!$E169*List1!$G169,0)</f>
        <v>0</v>
      </c>
      <c r="AJ169" s="136">
        <f>IF(List1!$K169="DR",List1!$E169*List1!$G169,0)</f>
        <v>0</v>
      </c>
      <c r="AK169" s="136">
        <f>IF(List1!$K169="F",List1!$E169*List1!$G169,0)</f>
        <v>0</v>
      </c>
      <c r="AL169" s="137">
        <f>IF(List1!$L169="A",(1*List1!$E169+80)*List1!$G169,0)</f>
        <v>0</v>
      </c>
      <c r="AM169" s="137">
        <f>IF(List1!$L169="B",(1*List1!$E169+80)*List1!$G169,0)</f>
        <v>0</v>
      </c>
      <c r="AN169" s="137">
        <f>IF(List1!$L169="C",(1*List1!$E169+80)*List1!$G169,0)</f>
        <v>0</v>
      </c>
      <c r="AO169" s="137">
        <f>IF(List1!$L169="D",(1*List1!$E169+80)*List1!$G169,0)</f>
        <v>0</v>
      </c>
      <c r="AP169" s="137">
        <f>IF(List1!$L169="E",(1*List1!$E169+80)*List1!$G169,0)</f>
        <v>0</v>
      </c>
      <c r="AQ169" s="137">
        <f>IF(List1!$L169="G",(1*List1!$E169+80)*List1!$G169,0)</f>
        <v>0</v>
      </c>
      <c r="AR169" s="137">
        <f>IF(List1!$L169="J",(1*List1!$E169+80)*List1!$G169,0)</f>
        <v>0</v>
      </c>
      <c r="AS169" s="137">
        <f>IF(List1!$L169="K",(1*List1!$E169+80)*List1!$G169,0)</f>
        <v>0</v>
      </c>
      <c r="AT169" s="137">
        <f>IF(List1!$L169="L",(1*List1!$E169+80)*List1!$G169,0)</f>
        <v>0</v>
      </c>
      <c r="AU169" s="138">
        <f>IF(List1!$L169="FL",(1*List1!$E169)*List1!$G169,0)</f>
        <v>0</v>
      </c>
      <c r="AV169" s="138">
        <f>IF(List1!$L169="FP",List1!$E169*List1!$G169,0)</f>
        <v>0</v>
      </c>
      <c r="AW169" s="138">
        <f>IF(List1!$L169="DR",List1!$E169*List1!$G169,0)</f>
        <v>0</v>
      </c>
      <c r="AX169" s="138">
        <f>IF(List1!$L169="F",List1!$E169*List1!$G169,0)</f>
        <v>0</v>
      </c>
      <c r="AY169" s="135">
        <f>IF(List1!$M169="A",(1*List1!$F169+80)*List1!$G169,0)</f>
        <v>0</v>
      </c>
      <c r="AZ169" s="135">
        <f>IF(List1!$M169="B",(1*List1!$F169+80)*List1!$G169,0)</f>
        <v>0</v>
      </c>
      <c r="BA169" s="135">
        <f>IF(List1!$M169="C",(1*List1!$F169+80)*List1!$G169,0)</f>
        <v>0</v>
      </c>
      <c r="BB169" s="135">
        <f>IF(List1!$M169="D",(1*List1!$F169+80)*List1!$G169,0)</f>
        <v>0</v>
      </c>
      <c r="BC169" s="135">
        <f>IF(List1!$M169="E",(1*List1!$F169+80)*List1!$G169,0)</f>
        <v>0</v>
      </c>
      <c r="BD169" s="135">
        <f>IF(List1!$M169="G",(1*List1!$F169+80)*List1!$G169,0)</f>
        <v>0</v>
      </c>
      <c r="BE169" s="135">
        <f>IF(List1!$M169="J",(1*List1!$F169+80)*List1!$G169,0)</f>
        <v>0</v>
      </c>
      <c r="BF169" s="135">
        <f>IF(List1!$M169="K",(1*List1!$F169+80)*List1!$G169,0)</f>
        <v>0</v>
      </c>
      <c r="BG169" s="135">
        <f>IF(List1!$M169="L",(1*List1!$F169+80)*List1!$G169,0)</f>
        <v>0</v>
      </c>
      <c r="BH169" s="136">
        <f>IF(List1!$M169="FL",(1*List1!$F169)*List1!$G169,0)</f>
        <v>0</v>
      </c>
      <c r="BI169" s="136">
        <f>IF(List1!$M169="FP",List1!$F169*List1!$G169,0)</f>
        <v>0</v>
      </c>
      <c r="BJ169" s="136">
        <f>IF(List1!$M169="DR",List1!$F169*List1!$G169,0)</f>
        <v>0</v>
      </c>
      <c r="BK169" s="136">
        <f>IF(List1!$M169="F",List1!$F169*List1!$G169,0)</f>
        <v>0</v>
      </c>
      <c r="BL169" s="139">
        <f>IF(List1!$N169="A",(1*List1!$F169+80)*List1!$G169,0)</f>
        <v>0</v>
      </c>
      <c r="BM169" s="139">
        <f>IF(List1!$N169="B",(1*List1!$F169+80)*List1!$G169,0)</f>
        <v>0</v>
      </c>
      <c r="BN169" s="139">
        <f>IF(List1!$N169="C",(1*List1!$F169+80)*List1!$G169,0)</f>
        <v>0</v>
      </c>
      <c r="BO169" s="139">
        <f>IF(List1!$N169="D",(1*List1!$F169+80)*List1!$G169,0)</f>
        <v>0</v>
      </c>
      <c r="BP169" s="139">
        <f>IF(List1!$N169="E",(1*List1!$F169+80)*List1!$G169,0)</f>
        <v>0</v>
      </c>
      <c r="BQ169" s="139">
        <f>IF(List1!$N169="G",(1*List1!$F169+80)*List1!$G169,0)</f>
        <v>0</v>
      </c>
      <c r="BR169" s="139">
        <f>IF(List1!$N169="J",(1*List1!$F169+80)*List1!$G169,0)</f>
        <v>0</v>
      </c>
      <c r="BS169" s="139">
        <f>IF(List1!$N169="K",(1*List1!$F169+80)*List1!$G169,0)</f>
        <v>0</v>
      </c>
      <c r="BT169" s="139">
        <f>IF(List1!$N169="L",(1*List1!$F169+80)*List1!$G169,0)</f>
        <v>0</v>
      </c>
      <c r="BU169" s="140">
        <f>IF(List1!$N169="FL",(1*List1!$F169)*List1!$G169,0)</f>
        <v>0</v>
      </c>
      <c r="BV169" s="123">
        <f>IF(List1!$N169="FP",List1!$F169*List1!$G169,0)</f>
        <v>0</v>
      </c>
      <c r="BW169" s="141">
        <f>IF(List1!$N169="DR",List1!$F169*List1!$G169,0)</f>
        <v>0</v>
      </c>
      <c r="BX169" s="122">
        <f>IF(List1!$N169="F",List1!$F169*List1!$G169,0)</f>
        <v>0</v>
      </c>
      <c r="BZ169" s="142">
        <f>((List1!$E169*List1!$F169)*List1!$G169)/1000000</f>
        <v>0</v>
      </c>
      <c r="CA169" s="143">
        <f>IF(List1!$J169=$D$40,1*BZ169,0)</f>
        <v>0</v>
      </c>
      <c r="CB169" s="143">
        <f>IF(List1!$J169=$D$41,1*BZ169,0)</f>
        <v>0</v>
      </c>
      <c r="CC169" s="143">
        <f>IF(List1!$J169=$D$42,1*BZ169,0)</f>
        <v>0</v>
      </c>
      <c r="CD169" s="143">
        <f>IF(List1!$J169=$D$43,1*BZ169,0)</f>
        <v>0</v>
      </c>
      <c r="CE169" s="143">
        <f>IF(List1!$J169=$D$44,1*BZ169,0)</f>
        <v>0</v>
      </c>
      <c r="CF169" s="126">
        <f>IF(List1!$J169=$D$45,1*BZ169,0)</f>
        <v>0</v>
      </c>
      <c r="CG169" s="143">
        <f>IF(List1!$J169=$D$46,1*BZ169,0)</f>
        <v>0</v>
      </c>
      <c r="CH169" s="143">
        <f>IF(List1!$J169=$D$47,1*BZ169,0)</f>
        <v>0</v>
      </c>
      <c r="CJ169" s="125">
        <f>IF(AH169&gt;0,1*List1!$G169,0)</f>
        <v>0</v>
      </c>
      <c r="CK169" s="115">
        <f>IF(AI169&gt;0,1*List1!$G169,0)</f>
        <v>0</v>
      </c>
      <c r="CL169" s="115">
        <f>IF(AJ169&gt;0,1*List1!$G169,0)</f>
        <v>0</v>
      </c>
      <c r="CM169" s="120">
        <f>IF(AK169&gt;0,1*List1!$G169,0)</f>
        <v>0</v>
      </c>
      <c r="CN169" s="24">
        <f>IF(AU169&gt;0,1*List1!$G169,0)</f>
        <v>0</v>
      </c>
      <c r="CO169" s="24">
        <f>IF(AV169&gt;0,1*List1!$G169,0)</f>
        <v>0</v>
      </c>
      <c r="CP169" s="24">
        <f>IF(AW169&gt;0,1*List1!$G169,0)</f>
        <v>0</v>
      </c>
      <c r="CQ169" s="24">
        <f>IF(AX169&gt;0,1*List1!$G169,0)</f>
        <v>0</v>
      </c>
      <c r="CR169" s="125">
        <f>IF(BH169&gt;0,1*List1!$G169,0)</f>
        <v>0</v>
      </c>
      <c r="CS169" s="115">
        <f>IF(BI169&gt;0,1*List1!$G169,0)</f>
        <v>0</v>
      </c>
      <c r="CT169" s="115">
        <f>IF(BJ169&gt;0,1*List1!$G169,0)</f>
        <v>0</v>
      </c>
      <c r="CU169" s="120">
        <f>IF(BK169&gt;0,1*List1!$G169,0)</f>
        <v>0</v>
      </c>
      <c r="CV169" s="24">
        <f>IF(BU169&gt;0,1*List1!$G169,0)</f>
        <v>0</v>
      </c>
      <c r="CW169" s="24">
        <f>IF(BV169&gt;0,1*List1!$G169,0)</f>
        <v>0</v>
      </c>
      <c r="CX169" s="24">
        <f>IF(BW169&gt;0,1*List1!$G169,0)</f>
        <v>0</v>
      </c>
      <c r="CY169" s="149">
        <f>IF(BX169&gt;0,1*List1!$G169,0)</f>
        <v>0</v>
      </c>
      <c r="CZ169" s="24"/>
    </row>
    <row r="170" spans="2:104" ht="19.5" customHeight="1" thickBot="1">
      <c r="B170" s="146">
        <v>115</v>
      </c>
      <c r="C170" s="226">
        <f t="shared" si="5"/>
        <v>0</v>
      </c>
      <c r="D170" s="179"/>
      <c r="E170" s="256"/>
      <c r="F170" s="256"/>
      <c r="G170" s="180"/>
      <c r="H170" s="181"/>
      <c r="I170" s="178"/>
      <c r="J170" s="1"/>
      <c r="K170" s="177"/>
      <c r="L170" s="177"/>
      <c r="M170" s="177"/>
      <c r="N170" s="177"/>
      <c r="O170" s="428">
        <v>0</v>
      </c>
      <c r="P170" s="455"/>
      <c r="Q170" s="461"/>
      <c r="R170" s="461"/>
      <c r="S170" s="461"/>
      <c r="T170" s="461"/>
      <c r="U170" s="461"/>
      <c r="V170" s="462"/>
      <c r="W170" s="13"/>
      <c r="X170" s="152"/>
      <c r="Y170" s="135">
        <f>IF(List1!$K170="A",(1*List1!$E170+80)*List1!$G170,0)</f>
        <v>0</v>
      </c>
      <c r="Z170" s="135">
        <f>IF(List1!$K170="B",(1*List1!$E170+80)*List1!$G170,0)</f>
        <v>0</v>
      </c>
      <c r="AA170" s="135">
        <f>IF(List1!$K170="C",(1*List1!$E170+80)*List1!$G170,0)</f>
        <v>0</v>
      </c>
      <c r="AB170" s="135">
        <f>IF(List1!$K170="D",(1*List1!$E170+80)*List1!$G170,0)</f>
        <v>0</v>
      </c>
      <c r="AC170" s="135">
        <f>IF(List1!$K170="E",(1*List1!$E170+70)*List1!$G170,0)</f>
        <v>0</v>
      </c>
      <c r="AD170" s="135">
        <f>IF(List1!$K170="G",(1*List1!$E170+80)*List1!$G170,0)</f>
        <v>0</v>
      </c>
      <c r="AE170" s="135">
        <f>IF(List1!$K170="J",(1*List1!$E170+80)*List1!$G170,0)</f>
        <v>0</v>
      </c>
      <c r="AF170" s="135">
        <f>IF(List1!$K170="K",(1*List1!$E170+80)*List1!$G170,0)</f>
        <v>0</v>
      </c>
      <c r="AG170" s="135">
        <f>IF(List1!$K170="L",(1*List1!$E170+80)*List1!$G170,0)</f>
        <v>0</v>
      </c>
      <c r="AH170" s="136">
        <f>IF(List1!$K170="FL",(1*List1!$E170)*List1!$G170,0)</f>
        <v>0</v>
      </c>
      <c r="AI170" s="136">
        <f>IF(List1!$K170="FP",List1!$E170*List1!$G170,0)</f>
        <v>0</v>
      </c>
      <c r="AJ170" s="136">
        <f>IF(List1!$K170="DR",List1!$E170*List1!$G170,0)</f>
        <v>0</v>
      </c>
      <c r="AK170" s="136">
        <f>IF(List1!$K170="F",List1!$E170*List1!$G170,0)</f>
        <v>0</v>
      </c>
      <c r="AL170" s="137">
        <f>IF(List1!$L170="A",(1*List1!$E170+80)*List1!$G170,0)</f>
        <v>0</v>
      </c>
      <c r="AM170" s="137">
        <f>IF(List1!$L170="B",(1*List1!$E170+80)*List1!$G170,0)</f>
        <v>0</v>
      </c>
      <c r="AN170" s="137">
        <f>IF(List1!$L170="C",(1*List1!$E170+80)*List1!$G170,0)</f>
        <v>0</v>
      </c>
      <c r="AO170" s="137">
        <f>IF(List1!$L170="D",(1*List1!$E170+80)*List1!$G170,0)</f>
        <v>0</v>
      </c>
      <c r="AP170" s="137">
        <f>IF(List1!$L170="E",(1*List1!$E170+80)*List1!$G170,0)</f>
        <v>0</v>
      </c>
      <c r="AQ170" s="137">
        <f>IF(List1!$L170="G",(1*List1!$E170+80)*List1!$G170,0)</f>
        <v>0</v>
      </c>
      <c r="AR170" s="137">
        <f>IF(List1!$L170="J",(1*List1!$E170+80)*List1!$G170,0)</f>
        <v>0</v>
      </c>
      <c r="AS170" s="137">
        <f>IF(List1!$L170="K",(1*List1!$E170+80)*List1!$G170,0)</f>
        <v>0</v>
      </c>
      <c r="AT170" s="137">
        <f>IF(List1!$L170="L",(1*List1!$E170+80)*List1!$G170,0)</f>
        <v>0</v>
      </c>
      <c r="AU170" s="138">
        <f>IF(List1!$L170="FL",(1*List1!$E170)*List1!$G170,0)</f>
        <v>0</v>
      </c>
      <c r="AV170" s="138">
        <f>IF(List1!$L170="FP",List1!$E170*List1!$G170,0)</f>
        <v>0</v>
      </c>
      <c r="AW170" s="138">
        <f>IF(List1!$L170="DR",List1!$E170*List1!$G170,0)</f>
        <v>0</v>
      </c>
      <c r="AX170" s="138">
        <f>IF(List1!$L170="F",List1!$E170*List1!$G170,0)</f>
        <v>0</v>
      </c>
      <c r="AY170" s="135">
        <f>IF(List1!$M170="A",(1*List1!$F170+80)*List1!$G170,0)</f>
        <v>0</v>
      </c>
      <c r="AZ170" s="135">
        <f>IF(List1!$M170="B",(1*List1!$F170+80)*List1!$G170,0)</f>
        <v>0</v>
      </c>
      <c r="BA170" s="135">
        <f>IF(List1!$M170="C",(1*List1!$F170+80)*List1!$G170,0)</f>
        <v>0</v>
      </c>
      <c r="BB170" s="135">
        <f>IF(List1!$M170="D",(1*List1!$F170+80)*List1!$G170,0)</f>
        <v>0</v>
      </c>
      <c r="BC170" s="135">
        <f>IF(List1!$M170="E",(1*List1!$F170+80)*List1!$G170,0)</f>
        <v>0</v>
      </c>
      <c r="BD170" s="135">
        <f>IF(List1!$M170="G",(1*List1!$F170+80)*List1!$G170,0)</f>
        <v>0</v>
      </c>
      <c r="BE170" s="135">
        <f>IF(List1!$M170="J",(1*List1!$F170+80)*List1!$G170,0)</f>
        <v>0</v>
      </c>
      <c r="BF170" s="135">
        <f>IF(List1!$M170="K",(1*List1!$F170+80)*List1!$G170,0)</f>
        <v>0</v>
      </c>
      <c r="BG170" s="135">
        <f>IF(List1!$M170="L",(1*List1!$F170+80)*List1!$G170,0)</f>
        <v>0</v>
      </c>
      <c r="BH170" s="136">
        <f>IF(List1!$M170="FL",(1*List1!$F170)*List1!$G170,0)</f>
        <v>0</v>
      </c>
      <c r="BI170" s="136">
        <f>IF(List1!$M170="FP",List1!$F170*List1!$G170,0)</f>
        <v>0</v>
      </c>
      <c r="BJ170" s="136">
        <f>IF(List1!$M170="DR",List1!$F170*List1!$G170,0)</f>
        <v>0</v>
      </c>
      <c r="BK170" s="136">
        <f>IF(List1!$M170="F",List1!$F170*List1!$G170,0)</f>
        <v>0</v>
      </c>
      <c r="BL170" s="139">
        <f>IF(List1!$N170="A",(1*List1!$F170+80)*List1!$G170,0)</f>
        <v>0</v>
      </c>
      <c r="BM170" s="139">
        <f>IF(List1!$N170="B",(1*List1!$F170+80)*List1!$G170,0)</f>
        <v>0</v>
      </c>
      <c r="BN170" s="139">
        <f>IF(List1!$N170="C",(1*List1!$F170+80)*List1!$G170,0)</f>
        <v>0</v>
      </c>
      <c r="BO170" s="139">
        <f>IF(List1!$N170="D",(1*List1!$F170+80)*List1!$G170,0)</f>
        <v>0</v>
      </c>
      <c r="BP170" s="139">
        <f>IF(List1!$N170="E",(1*List1!$F170+80)*List1!$G170,0)</f>
        <v>0</v>
      </c>
      <c r="BQ170" s="139">
        <f>IF(List1!$N170="G",(1*List1!$F170+80)*List1!$G170,0)</f>
        <v>0</v>
      </c>
      <c r="BR170" s="139">
        <f>IF(List1!$N170="J",(1*List1!$F170+80)*List1!$G170,0)</f>
        <v>0</v>
      </c>
      <c r="BS170" s="139">
        <f>IF(List1!$N170="K",(1*List1!$F170+80)*List1!$G170,0)</f>
        <v>0</v>
      </c>
      <c r="BT170" s="139">
        <f>IF(List1!$N170="L",(1*List1!$F170+80)*List1!$G170,0)</f>
        <v>0</v>
      </c>
      <c r="BU170" s="140">
        <f>IF(List1!$N170="FL",(1*List1!$F170)*List1!$G170,0)</f>
        <v>0</v>
      </c>
      <c r="BV170" s="123">
        <f>IF(List1!$N170="FP",List1!$F170*List1!$G170,0)</f>
        <v>0</v>
      </c>
      <c r="BW170" s="141">
        <f>IF(List1!$N170="DR",List1!$F170*List1!$G170,0)</f>
        <v>0</v>
      </c>
      <c r="BX170" s="122">
        <f>IF(List1!$N170="F",List1!$F170*List1!$G170,0)</f>
        <v>0</v>
      </c>
      <c r="BZ170" s="142">
        <f>((List1!$E170*List1!$F170)*List1!$G170)/1000000</f>
        <v>0</v>
      </c>
      <c r="CA170" s="143">
        <f>IF(List1!$J170=$D$40,1*BZ170,0)</f>
        <v>0</v>
      </c>
      <c r="CB170" s="143">
        <f>IF(List1!$J170=$D$41,1*BZ170,0)</f>
        <v>0</v>
      </c>
      <c r="CC170" s="143">
        <f>IF(List1!$J170=$D$42,1*BZ170,0)</f>
        <v>0</v>
      </c>
      <c r="CD170" s="143">
        <f>IF(List1!$J170=$D$43,1*BZ170,0)</f>
        <v>0</v>
      </c>
      <c r="CE170" s="143">
        <f>IF(List1!$J170=$D$44,1*BZ170,0)</f>
        <v>0</v>
      </c>
      <c r="CF170" s="126">
        <f>IF(List1!$J170=$D$45,1*BZ170,0)</f>
        <v>0</v>
      </c>
      <c r="CG170" s="143">
        <f>IF(List1!$J170=$D$46,1*BZ170,0)</f>
        <v>0</v>
      </c>
      <c r="CH170" s="143">
        <f>IF(List1!$J170=$D$47,1*BZ170,0)</f>
        <v>0</v>
      </c>
      <c r="CJ170" s="125">
        <f>IF(AH170&gt;0,1*List1!$G170,0)</f>
        <v>0</v>
      </c>
      <c r="CK170" s="115">
        <f>IF(AI170&gt;0,1*List1!$G170,0)</f>
        <v>0</v>
      </c>
      <c r="CL170" s="115">
        <f>IF(AJ170&gt;0,1*List1!$G170,0)</f>
        <v>0</v>
      </c>
      <c r="CM170" s="120">
        <f>IF(AK170&gt;0,1*List1!$G170,0)</f>
        <v>0</v>
      </c>
      <c r="CN170" s="24">
        <f>IF(AU170&gt;0,1*List1!$G170,0)</f>
        <v>0</v>
      </c>
      <c r="CO170" s="24">
        <f>IF(AV170&gt;0,1*List1!$G170,0)</f>
        <v>0</v>
      </c>
      <c r="CP170" s="24">
        <f>IF(AW170&gt;0,1*List1!$G170,0)</f>
        <v>0</v>
      </c>
      <c r="CQ170" s="24">
        <f>IF(AX170&gt;0,1*List1!$G170,0)</f>
        <v>0</v>
      </c>
      <c r="CR170" s="125">
        <f>IF(BH170&gt;0,1*List1!$G170,0)</f>
        <v>0</v>
      </c>
      <c r="CS170" s="115">
        <f>IF(BI170&gt;0,1*List1!$G170,0)</f>
        <v>0</v>
      </c>
      <c r="CT170" s="115">
        <f>IF(BJ170&gt;0,1*List1!$G170,0)</f>
        <v>0</v>
      </c>
      <c r="CU170" s="120">
        <f>IF(BK170&gt;0,1*List1!$G170,0)</f>
        <v>0</v>
      </c>
      <c r="CV170" s="24">
        <f>IF(BU170&gt;0,1*List1!$G170,0)</f>
        <v>0</v>
      </c>
      <c r="CW170" s="24">
        <f>IF(BV170&gt;0,1*List1!$G170,0)</f>
        <v>0</v>
      </c>
      <c r="CX170" s="24">
        <f>IF(BW170&gt;0,1*List1!$G170,0)</f>
        <v>0</v>
      </c>
      <c r="CY170" s="149">
        <f>IF(BX170&gt;0,1*List1!$G170,0)</f>
        <v>0</v>
      </c>
      <c r="CZ170" s="24"/>
    </row>
    <row r="171" spans="2:104" ht="19.5" customHeight="1" thickBot="1">
      <c r="B171" s="150">
        <v>116</v>
      </c>
      <c r="C171" s="226">
        <f t="shared" si="5"/>
        <v>0</v>
      </c>
      <c r="D171" s="179"/>
      <c r="E171" s="255"/>
      <c r="F171" s="255"/>
      <c r="G171" s="175"/>
      <c r="H171" s="181"/>
      <c r="I171" s="178"/>
      <c r="J171" s="1"/>
      <c r="K171" s="177"/>
      <c r="L171" s="177"/>
      <c r="M171" s="177"/>
      <c r="N171" s="177"/>
      <c r="O171" s="428">
        <v>0</v>
      </c>
      <c r="P171" s="455"/>
      <c r="Q171" s="461"/>
      <c r="R171" s="461"/>
      <c r="S171" s="461"/>
      <c r="T171" s="461"/>
      <c r="U171" s="461"/>
      <c r="V171" s="462"/>
      <c r="W171" s="13"/>
      <c r="X171" s="152"/>
      <c r="Y171" s="135">
        <f>IF(List1!$K171="A",(1*List1!$E171+80)*List1!$G171,0)</f>
        <v>0</v>
      </c>
      <c r="Z171" s="135">
        <f>IF(List1!$K171="B",(1*List1!$E171+80)*List1!$G171,0)</f>
        <v>0</v>
      </c>
      <c r="AA171" s="135">
        <f>IF(List1!$K171="C",(1*List1!$E171+80)*List1!$G171,0)</f>
        <v>0</v>
      </c>
      <c r="AB171" s="135">
        <f>IF(List1!$K171="D",(1*List1!$E171+80)*List1!$G171,0)</f>
        <v>0</v>
      </c>
      <c r="AC171" s="135">
        <f>IF(List1!$K171="E",(1*List1!$E171+70)*List1!$G171,0)</f>
        <v>0</v>
      </c>
      <c r="AD171" s="135">
        <f>IF(List1!$K171="G",(1*List1!$E171+80)*List1!$G171,0)</f>
        <v>0</v>
      </c>
      <c r="AE171" s="135">
        <f>IF(List1!$K171="J",(1*List1!$E171+80)*List1!$G171,0)</f>
        <v>0</v>
      </c>
      <c r="AF171" s="135">
        <f>IF(List1!$K171="K",(1*List1!$E171+80)*List1!$G171,0)</f>
        <v>0</v>
      </c>
      <c r="AG171" s="135">
        <f>IF(List1!$K171="L",(1*List1!$E171+80)*List1!$G171,0)</f>
        <v>0</v>
      </c>
      <c r="AH171" s="136">
        <f>IF(List1!$K171="FL",(1*List1!$E171)*List1!$G171,0)</f>
        <v>0</v>
      </c>
      <c r="AI171" s="136">
        <f>IF(List1!$K171="FP",List1!$E171*List1!$G171,0)</f>
        <v>0</v>
      </c>
      <c r="AJ171" s="136">
        <f>IF(List1!$K171="DR",List1!$E171*List1!$G171,0)</f>
        <v>0</v>
      </c>
      <c r="AK171" s="136">
        <f>IF(List1!$K171="F",List1!$E171*List1!$G171,0)</f>
        <v>0</v>
      </c>
      <c r="AL171" s="137">
        <f>IF(List1!$L171="A",(1*List1!$E171+80)*List1!$G171,0)</f>
        <v>0</v>
      </c>
      <c r="AM171" s="137">
        <f>IF(List1!$L171="B",(1*List1!$E171+80)*List1!$G171,0)</f>
        <v>0</v>
      </c>
      <c r="AN171" s="137">
        <f>IF(List1!$L171="C",(1*List1!$E171+80)*List1!$G171,0)</f>
        <v>0</v>
      </c>
      <c r="AO171" s="137">
        <f>IF(List1!$L171="D",(1*List1!$E171+80)*List1!$G171,0)</f>
        <v>0</v>
      </c>
      <c r="AP171" s="137">
        <f>IF(List1!$L171="E",(1*List1!$E171+80)*List1!$G171,0)</f>
        <v>0</v>
      </c>
      <c r="AQ171" s="137">
        <f>IF(List1!$L171="G",(1*List1!$E171+80)*List1!$G171,0)</f>
        <v>0</v>
      </c>
      <c r="AR171" s="137">
        <f>IF(List1!$L171="J",(1*List1!$E171+80)*List1!$G171,0)</f>
        <v>0</v>
      </c>
      <c r="AS171" s="137">
        <f>IF(List1!$L171="K",(1*List1!$E171+80)*List1!$G171,0)</f>
        <v>0</v>
      </c>
      <c r="AT171" s="137">
        <f>IF(List1!$L171="L",(1*List1!$E171+80)*List1!$G171,0)</f>
        <v>0</v>
      </c>
      <c r="AU171" s="138">
        <f>IF(List1!$L171="FL",(1*List1!$E171)*List1!$G171,0)</f>
        <v>0</v>
      </c>
      <c r="AV171" s="138">
        <f>IF(List1!$L171="FP",List1!$E171*List1!$G171,0)</f>
        <v>0</v>
      </c>
      <c r="AW171" s="138">
        <f>IF(List1!$L171="DR",List1!$E171*List1!$G171,0)</f>
        <v>0</v>
      </c>
      <c r="AX171" s="138">
        <f>IF(List1!$L171="F",List1!$E171*List1!$G171,0)</f>
        <v>0</v>
      </c>
      <c r="AY171" s="135">
        <f>IF(List1!$M171="A",(1*List1!$F171+80)*List1!$G171,0)</f>
        <v>0</v>
      </c>
      <c r="AZ171" s="135">
        <f>IF(List1!$M171="B",(1*List1!$F171+80)*List1!$G171,0)</f>
        <v>0</v>
      </c>
      <c r="BA171" s="135">
        <f>IF(List1!$M171="C",(1*List1!$F171+80)*List1!$G171,0)</f>
        <v>0</v>
      </c>
      <c r="BB171" s="135">
        <f>IF(List1!$M171="D",(1*List1!$F171+80)*List1!$G171,0)</f>
        <v>0</v>
      </c>
      <c r="BC171" s="135">
        <f>IF(List1!$M171="E",(1*List1!$F171+80)*List1!$G171,0)</f>
        <v>0</v>
      </c>
      <c r="BD171" s="135">
        <f>IF(List1!$M171="G",(1*List1!$F171+80)*List1!$G171,0)</f>
        <v>0</v>
      </c>
      <c r="BE171" s="135">
        <f>IF(List1!$M171="J",(1*List1!$F171+80)*List1!$G171,0)</f>
        <v>0</v>
      </c>
      <c r="BF171" s="135">
        <f>IF(List1!$M171="K",(1*List1!$F171+80)*List1!$G171,0)</f>
        <v>0</v>
      </c>
      <c r="BG171" s="135">
        <f>IF(List1!$M171="L",(1*List1!$F171+80)*List1!$G171,0)</f>
        <v>0</v>
      </c>
      <c r="BH171" s="136">
        <f>IF(List1!$M171="FL",(1*List1!$F171)*List1!$G171,0)</f>
        <v>0</v>
      </c>
      <c r="BI171" s="136">
        <f>IF(List1!$M171="FP",List1!$F171*List1!$G171,0)</f>
        <v>0</v>
      </c>
      <c r="BJ171" s="136">
        <f>IF(List1!$M171="DR",List1!$F171*List1!$G171,0)</f>
        <v>0</v>
      </c>
      <c r="BK171" s="136">
        <f>IF(List1!$M171="F",List1!$F171*List1!$G171,0)</f>
        <v>0</v>
      </c>
      <c r="BL171" s="139">
        <f>IF(List1!$N171="A",(1*List1!$F171+80)*List1!$G171,0)</f>
        <v>0</v>
      </c>
      <c r="BM171" s="139">
        <f>IF(List1!$N171="B",(1*List1!$F171+80)*List1!$G171,0)</f>
        <v>0</v>
      </c>
      <c r="BN171" s="139">
        <f>IF(List1!$N171="C",(1*List1!$F171+80)*List1!$G171,0)</f>
        <v>0</v>
      </c>
      <c r="BO171" s="139">
        <f>IF(List1!$N171="D",(1*List1!$F171+80)*List1!$G171,0)</f>
        <v>0</v>
      </c>
      <c r="BP171" s="139">
        <f>IF(List1!$N171="E",(1*List1!$F171+80)*List1!$G171,0)</f>
        <v>0</v>
      </c>
      <c r="BQ171" s="139">
        <f>IF(List1!$N171="G",(1*List1!$F171+80)*List1!$G171,0)</f>
        <v>0</v>
      </c>
      <c r="BR171" s="139">
        <f>IF(List1!$N171="J",(1*List1!$F171+80)*List1!$G171,0)</f>
        <v>0</v>
      </c>
      <c r="BS171" s="139">
        <f>IF(List1!$N171="K",(1*List1!$F171+80)*List1!$G171,0)</f>
        <v>0</v>
      </c>
      <c r="BT171" s="139">
        <f>IF(List1!$N171="L",(1*List1!$F171+80)*List1!$G171,0)</f>
        <v>0</v>
      </c>
      <c r="BU171" s="140">
        <f>IF(List1!$N171="FL",(1*List1!$F171)*List1!$G171,0)</f>
        <v>0</v>
      </c>
      <c r="BV171" s="123">
        <f>IF(List1!$N171="FP",List1!$F171*List1!$G171,0)</f>
        <v>0</v>
      </c>
      <c r="BW171" s="141">
        <f>IF(List1!$N171="DR",List1!$F171*List1!$G171,0)</f>
        <v>0</v>
      </c>
      <c r="BX171" s="122">
        <f>IF(List1!$N171="F",List1!$F171*List1!$G171,0)</f>
        <v>0</v>
      </c>
      <c r="BZ171" s="142">
        <f>((List1!$E171*List1!$F171)*List1!$G171)/1000000</f>
        <v>0</v>
      </c>
      <c r="CA171" s="143">
        <f>IF(List1!$J171=$D$40,1*BZ171,0)</f>
        <v>0</v>
      </c>
      <c r="CB171" s="143">
        <f>IF(List1!$J171=$D$41,1*BZ171,0)</f>
        <v>0</v>
      </c>
      <c r="CC171" s="143">
        <f>IF(List1!$J171=$D$42,1*BZ171,0)</f>
        <v>0</v>
      </c>
      <c r="CD171" s="143">
        <f>IF(List1!$J171=$D$43,1*BZ171,0)</f>
        <v>0</v>
      </c>
      <c r="CE171" s="143">
        <f>IF(List1!$J171=$D$44,1*BZ171,0)</f>
        <v>0</v>
      </c>
      <c r="CF171" s="126">
        <f>IF(List1!$J171=$D$45,1*BZ171,0)</f>
        <v>0</v>
      </c>
      <c r="CG171" s="143">
        <f>IF(List1!$J171=$D$46,1*BZ171,0)</f>
        <v>0</v>
      </c>
      <c r="CH171" s="143">
        <f>IF(List1!$J171=$D$47,1*BZ171,0)</f>
        <v>0</v>
      </c>
      <c r="CJ171" s="125">
        <f>IF(AH171&gt;0,1*List1!$G171,0)</f>
        <v>0</v>
      </c>
      <c r="CK171" s="115">
        <f>IF(AI171&gt;0,1*List1!$G171,0)</f>
        <v>0</v>
      </c>
      <c r="CL171" s="115">
        <f>IF(AJ171&gt;0,1*List1!$G171,0)</f>
        <v>0</v>
      </c>
      <c r="CM171" s="120">
        <f>IF(AK171&gt;0,1*List1!$G171,0)</f>
        <v>0</v>
      </c>
      <c r="CN171" s="24">
        <f>IF(AU171&gt;0,1*List1!$G171,0)</f>
        <v>0</v>
      </c>
      <c r="CO171" s="24">
        <f>IF(AV171&gt;0,1*List1!$G171,0)</f>
        <v>0</v>
      </c>
      <c r="CP171" s="24">
        <f>IF(AW171&gt;0,1*List1!$G171,0)</f>
        <v>0</v>
      </c>
      <c r="CQ171" s="24">
        <f>IF(AX171&gt;0,1*List1!$G171,0)</f>
        <v>0</v>
      </c>
      <c r="CR171" s="125">
        <f>IF(BH171&gt;0,1*List1!$G171,0)</f>
        <v>0</v>
      </c>
      <c r="CS171" s="115">
        <f>IF(BI171&gt;0,1*List1!$G171,0)</f>
        <v>0</v>
      </c>
      <c r="CT171" s="115">
        <f>IF(BJ171&gt;0,1*List1!$G171,0)</f>
        <v>0</v>
      </c>
      <c r="CU171" s="120">
        <f>IF(BK171&gt;0,1*List1!$G171,0)</f>
        <v>0</v>
      </c>
      <c r="CV171" s="24">
        <f>IF(BU171&gt;0,1*List1!$G171,0)</f>
        <v>0</v>
      </c>
      <c r="CW171" s="24">
        <f>IF(BV171&gt;0,1*List1!$G171,0)</f>
        <v>0</v>
      </c>
      <c r="CX171" s="24">
        <f>IF(BW171&gt;0,1*List1!$G171,0)</f>
        <v>0</v>
      </c>
      <c r="CY171" s="149">
        <f>IF(BX171&gt;0,1*List1!$G171,0)</f>
        <v>0</v>
      </c>
      <c r="CZ171" s="24"/>
    </row>
    <row r="172" spans="2:104" ht="19.5" customHeight="1" thickBot="1">
      <c r="B172" s="150">
        <v>117</v>
      </c>
      <c r="C172" s="226">
        <f t="shared" si="5"/>
        <v>0</v>
      </c>
      <c r="D172" s="179"/>
      <c r="E172" s="256"/>
      <c r="F172" s="256"/>
      <c r="G172" s="180"/>
      <c r="H172" s="181"/>
      <c r="I172" s="178"/>
      <c r="J172" s="1"/>
      <c r="K172" s="177"/>
      <c r="L172" s="177"/>
      <c r="M172" s="177"/>
      <c r="N172" s="177"/>
      <c r="O172" s="428">
        <v>0</v>
      </c>
      <c r="P172" s="455"/>
      <c r="Q172" s="461"/>
      <c r="R172" s="461"/>
      <c r="S172" s="461"/>
      <c r="T172" s="461"/>
      <c r="U172" s="461"/>
      <c r="V172" s="462"/>
      <c r="W172" s="13"/>
      <c r="X172" s="152"/>
      <c r="Y172" s="135">
        <f>IF(List1!$K172="A",(1*List1!$E172+80)*List1!$G172,0)</f>
        <v>0</v>
      </c>
      <c r="Z172" s="135">
        <f>IF(List1!$K172="B",(1*List1!$E172+80)*List1!$G172,0)</f>
        <v>0</v>
      </c>
      <c r="AA172" s="135">
        <f>IF(List1!$K172="C",(1*List1!$E172+80)*List1!$G172,0)</f>
        <v>0</v>
      </c>
      <c r="AB172" s="135">
        <f>IF(List1!$K172="D",(1*List1!$E172+80)*List1!$G172,0)</f>
        <v>0</v>
      </c>
      <c r="AC172" s="135">
        <f>IF(List1!$K172="E",(1*List1!$E172+70)*List1!$G172,0)</f>
        <v>0</v>
      </c>
      <c r="AD172" s="135">
        <f>IF(List1!$K172="G",(1*List1!$E172+80)*List1!$G172,0)</f>
        <v>0</v>
      </c>
      <c r="AE172" s="135">
        <f>IF(List1!$K172="J",(1*List1!$E172+80)*List1!$G172,0)</f>
        <v>0</v>
      </c>
      <c r="AF172" s="135">
        <f>IF(List1!$K172="K",(1*List1!$E172+80)*List1!$G172,0)</f>
        <v>0</v>
      </c>
      <c r="AG172" s="135">
        <f>IF(List1!$K172="L",(1*List1!$E172+80)*List1!$G172,0)</f>
        <v>0</v>
      </c>
      <c r="AH172" s="136">
        <f>IF(List1!$K172="FL",(1*List1!$E172)*List1!$G172,0)</f>
        <v>0</v>
      </c>
      <c r="AI172" s="136">
        <f>IF(List1!$K172="FP",List1!$E172*List1!$G172,0)</f>
        <v>0</v>
      </c>
      <c r="AJ172" s="136">
        <f>IF(List1!$K172="DR",List1!$E172*List1!$G172,0)</f>
        <v>0</v>
      </c>
      <c r="AK172" s="136">
        <f>IF(List1!$K172="F",List1!$E172*List1!$G172,0)</f>
        <v>0</v>
      </c>
      <c r="AL172" s="137">
        <f>IF(List1!$L172="A",(1*List1!$E172+80)*List1!$G172,0)</f>
        <v>0</v>
      </c>
      <c r="AM172" s="137">
        <f>IF(List1!$L172="B",(1*List1!$E172+80)*List1!$G172,0)</f>
        <v>0</v>
      </c>
      <c r="AN172" s="137">
        <f>IF(List1!$L172="C",(1*List1!$E172+80)*List1!$G172,0)</f>
        <v>0</v>
      </c>
      <c r="AO172" s="137">
        <f>IF(List1!$L172="D",(1*List1!$E172+80)*List1!$G172,0)</f>
        <v>0</v>
      </c>
      <c r="AP172" s="137">
        <f>IF(List1!$L172="E",(1*List1!$E172+80)*List1!$G172,0)</f>
        <v>0</v>
      </c>
      <c r="AQ172" s="137">
        <f>IF(List1!$L172="G",(1*List1!$E172+80)*List1!$G172,0)</f>
        <v>0</v>
      </c>
      <c r="AR172" s="137">
        <f>IF(List1!$L172="J",(1*List1!$E172+80)*List1!$G172,0)</f>
        <v>0</v>
      </c>
      <c r="AS172" s="137">
        <f>IF(List1!$L172="K",(1*List1!$E172+80)*List1!$G172,0)</f>
        <v>0</v>
      </c>
      <c r="AT172" s="137">
        <f>IF(List1!$L172="L",(1*List1!$E172+80)*List1!$G172,0)</f>
        <v>0</v>
      </c>
      <c r="AU172" s="138">
        <f>IF(List1!$L172="FL",(1*List1!$E172)*List1!$G172,0)</f>
        <v>0</v>
      </c>
      <c r="AV172" s="138">
        <f>IF(List1!$L172="FP",List1!$E172*List1!$G172,0)</f>
        <v>0</v>
      </c>
      <c r="AW172" s="138">
        <f>IF(List1!$L172="DR",List1!$E172*List1!$G172,0)</f>
        <v>0</v>
      </c>
      <c r="AX172" s="138">
        <f>IF(List1!$L172="F",List1!$E172*List1!$G172,0)</f>
        <v>0</v>
      </c>
      <c r="AY172" s="135">
        <f>IF(List1!$M172="A",(1*List1!$F172+80)*List1!$G172,0)</f>
        <v>0</v>
      </c>
      <c r="AZ172" s="135">
        <f>IF(List1!$M172="B",(1*List1!$F172+80)*List1!$G172,0)</f>
        <v>0</v>
      </c>
      <c r="BA172" s="135">
        <f>IF(List1!$M172="C",(1*List1!$F172+80)*List1!$G172,0)</f>
        <v>0</v>
      </c>
      <c r="BB172" s="135">
        <f>IF(List1!$M172="D",(1*List1!$F172+80)*List1!$G172,0)</f>
        <v>0</v>
      </c>
      <c r="BC172" s="135">
        <f>IF(List1!$M172="E",(1*List1!$F172+80)*List1!$G172,0)</f>
        <v>0</v>
      </c>
      <c r="BD172" s="135">
        <f>IF(List1!$M172="G",(1*List1!$F172+80)*List1!$G172,0)</f>
        <v>0</v>
      </c>
      <c r="BE172" s="135">
        <f>IF(List1!$M172="J",(1*List1!$F172+80)*List1!$G172,0)</f>
        <v>0</v>
      </c>
      <c r="BF172" s="135">
        <f>IF(List1!$M172="K",(1*List1!$F172+80)*List1!$G172,0)</f>
        <v>0</v>
      </c>
      <c r="BG172" s="135">
        <f>IF(List1!$M172="L",(1*List1!$F172+80)*List1!$G172,0)</f>
        <v>0</v>
      </c>
      <c r="BH172" s="136">
        <f>IF(List1!$M172="FL",(1*List1!$F172)*List1!$G172,0)</f>
        <v>0</v>
      </c>
      <c r="BI172" s="136">
        <f>IF(List1!$M172="FP",List1!$F172*List1!$G172,0)</f>
        <v>0</v>
      </c>
      <c r="BJ172" s="136">
        <f>IF(List1!$M172="DR",List1!$F172*List1!$G172,0)</f>
        <v>0</v>
      </c>
      <c r="BK172" s="136">
        <f>IF(List1!$M172="F",List1!$F172*List1!$G172,0)</f>
        <v>0</v>
      </c>
      <c r="BL172" s="139">
        <f>IF(List1!$N172="A",(1*List1!$F172+80)*List1!$G172,0)</f>
        <v>0</v>
      </c>
      <c r="BM172" s="139">
        <f>IF(List1!$N172="B",(1*List1!$F172+80)*List1!$G172,0)</f>
        <v>0</v>
      </c>
      <c r="BN172" s="139">
        <f>IF(List1!$N172="C",(1*List1!$F172+80)*List1!$G172,0)</f>
        <v>0</v>
      </c>
      <c r="BO172" s="139">
        <f>IF(List1!$N172="D",(1*List1!$F172+80)*List1!$G172,0)</f>
        <v>0</v>
      </c>
      <c r="BP172" s="139">
        <f>IF(List1!$N172="E",(1*List1!$F172+80)*List1!$G172,0)</f>
        <v>0</v>
      </c>
      <c r="BQ172" s="139">
        <f>IF(List1!$N172="G",(1*List1!$F172+80)*List1!$G172,0)</f>
        <v>0</v>
      </c>
      <c r="BR172" s="139">
        <f>IF(List1!$N172="J",(1*List1!$F172+80)*List1!$G172,0)</f>
        <v>0</v>
      </c>
      <c r="BS172" s="139">
        <f>IF(List1!$N172="K",(1*List1!$F172+80)*List1!$G172,0)</f>
        <v>0</v>
      </c>
      <c r="BT172" s="139">
        <f>IF(List1!$N172="L",(1*List1!$F172+80)*List1!$G172,0)</f>
        <v>0</v>
      </c>
      <c r="BU172" s="140">
        <f>IF(List1!$N172="FL",(1*List1!$F172)*List1!$G172,0)</f>
        <v>0</v>
      </c>
      <c r="BV172" s="123">
        <f>IF(List1!$N172="FP",List1!$F172*List1!$G172,0)</f>
        <v>0</v>
      </c>
      <c r="BW172" s="141">
        <f>IF(List1!$N172="DR",List1!$F172*List1!$G172,0)</f>
        <v>0</v>
      </c>
      <c r="BX172" s="122">
        <f>IF(List1!$N172="F",List1!$F172*List1!$G172,0)</f>
        <v>0</v>
      </c>
      <c r="BZ172" s="142">
        <f>((List1!$E172*List1!$F172)*List1!$G172)/1000000</f>
        <v>0</v>
      </c>
      <c r="CA172" s="143">
        <f>IF(List1!$J172=$D$40,1*BZ172,0)</f>
        <v>0</v>
      </c>
      <c r="CB172" s="143">
        <f>IF(List1!$J172=$D$41,1*BZ172,0)</f>
        <v>0</v>
      </c>
      <c r="CC172" s="143">
        <f>IF(List1!$J172=$D$42,1*BZ172,0)</f>
        <v>0</v>
      </c>
      <c r="CD172" s="143">
        <f>IF(List1!$J172=$D$43,1*BZ172,0)</f>
        <v>0</v>
      </c>
      <c r="CE172" s="143">
        <f>IF(List1!$J172=$D$44,1*BZ172,0)</f>
        <v>0</v>
      </c>
      <c r="CF172" s="126">
        <f>IF(List1!$J172=$D$45,1*BZ172,0)</f>
        <v>0</v>
      </c>
      <c r="CG172" s="143">
        <f>IF(List1!$J172=$D$46,1*BZ172,0)</f>
        <v>0</v>
      </c>
      <c r="CH172" s="143">
        <f>IF(List1!$J172=$D$47,1*BZ172,0)</f>
        <v>0</v>
      </c>
      <c r="CJ172" s="125">
        <f>IF(AH172&gt;0,1*List1!$G172,0)</f>
        <v>0</v>
      </c>
      <c r="CK172" s="115">
        <f>IF(AI172&gt;0,1*List1!$G172,0)</f>
        <v>0</v>
      </c>
      <c r="CL172" s="115">
        <f>IF(AJ172&gt;0,1*List1!$G172,0)</f>
        <v>0</v>
      </c>
      <c r="CM172" s="120">
        <f>IF(AK172&gt;0,1*List1!$G172,0)</f>
        <v>0</v>
      </c>
      <c r="CN172" s="24">
        <f>IF(AU172&gt;0,1*List1!$G172,0)</f>
        <v>0</v>
      </c>
      <c r="CO172" s="24">
        <f>IF(AV172&gt;0,1*List1!$G172,0)</f>
        <v>0</v>
      </c>
      <c r="CP172" s="24">
        <f>IF(AW172&gt;0,1*List1!$G172,0)</f>
        <v>0</v>
      </c>
      <c r="CQ172" s="24">
        <f>IF(AX172&gt;0,1*List1!$G172,0)</f>
        <v>0</v>
      </c>
      <c r="CR172" s="125">
        <f>IF(BH172&gt;0,1*List1!$G172,0)</f>
        <v>0</v>
      </c>
      <c r="CS172" s="115">
        <f>IF(BI172&gt;0,1*List1!$G172,0)</f>
        <v>0</v>
      </c>
      <c r="CT172" s="115">
        <f>IF(BJ172&gt;0,1*List1!$G172,0)</f>
        <v>0</v>
      </c>
      <c r="CU172" s="120">
        <f>IF(BK172&gt;0,1*List1!$G172,0)</f>
        <v>0</v>
      </c>
      <c r="CV172" s="24">
        <f>IF(BU172&gt;0,1*List1!$G172,0)</f>
        <v>0</v>
      </c>
      <c r="CW172" s="24">
        <f>IF(BV172&gt;0,1*List1!$G172,0)</f>
        <v>0</v>
      </c>
      <c r="CX172" s="24">
        <f>IF(BW172&gt;0,1*List1!$G172,0)</f>
        <v>0</v>
      </c>
      <c r="CY172" s="149">
        <f>IF(BX172&gt;0,1*List1!$G172,0)</f>
        <v>0</v>
      </c>
      <c r="CZ172" s="24"/>
    </row>
    <row r="173" spans="2:104" ht="19.5" customHeight="1" thickBot="1">
      <c r="B173" s="146">
        <v>118</v>
      </c>
      <c r="C173" s="226">
        <f t="shared" si="5"/>
        <v>0</v>
      </c>
      <c r="D173" s="179"/>
      <c r="E173" s="255"/>
      <c r="F173" s="255"/>
      <c r="G173" s="175"/>
      <c r="H173" s="181"/>
      <c r="I173" s="178"/>
      <c r="J173" s="1"/>
      <c r="K173" s="177"/>
      <c r="L173" s="177"/>
      <c r="M173" s="177"/>
      <c r="N173" s="177"/>
      <c r="O173" s="428">
        <v>0</v>
      </c>
      <c r="P173" s="455"/>
      <c r="Q173" s="461"/>
      <c r="R173" s="461"/>
      <c r="S173" s="461"/>
      <c r="T173" s="461"/>
      <c r="U173" s="461"/>
      <c r="V173" s="462"/>
      <c r="W173" s="13"/>
      <c r="X173" s="152"/>
      <c r="Y173" s="135">
        <f>IF(List1!$K173="A",(1*List1!$E173+80)*List1!$G173,0)</f>
        <v>0</v>
      </c>
      <c r="Z173" s="135">
        <f>IF(List1!$K173="B",(1*List1!$E173+80)*List1!$G173,0)</f>
        <v>0</v>
      </c>
      <c r="AA173" s="135">
        <f>IF(List1!$K173="C",(1*List1!$E173+80)*List1!$G173,0)</f>
        <v>0</v>
      </c>
      <c r="AB173" s="135">
        <f>IF(List1!$K173="D",(1*List1!$E173+80)*List1!$G173,0)</f>
        <v>0</v>
      </c>
      <c r="AC173" s="135">
        <f>IF(List1!$K173="E",(1*List1!$E173+70)*List1!$G173,0)</f>
        <v>0</v>
      </c>
      <c r="AD173" s="135">
        <f>IF(List1!$K173="G",(1*List1!$E173+80)*List1!$G173,0)</f>
        <v>0</v>
      </c>
      <c r="AE173" s="135">
        <f>IF(List1!$K173="J",(1*List1!$E173+80)*List1!$G173,0)</f>
        <v>0</v>
      </c>
      <c r="AF173" s="135">
        <f>IF(List1!$K173="K",(1*List1!$E173+80)*List1!$G173,0)</f>
        <v>0</v>
      </c>
      <c r="AG173" s="135">
        <f>IF(List1!$K173="L",(1*List1!$E173+80)*List1!$G173,0)</f>
        <v>0</v>
      </c>
      <c r="AH173" s="136">
        <f>IF(List1!$K173="FL",(1*List1!$E173)*List1!$G173,0)</f>
        <v>0</v>
      </c>
      <c r="AI173" s="136">
        <f>IF(List1!$K173="FP",List1!$E173*List1!$G173,0)</f>
        <v>0</v>
      </c>
      <c r="AJ173" s="136">
        <f>IF(List1!$K173="DR",List1!$E173*List1!$G173,0)</f>
        <v>0</v>
      </c>
      <c r="AK173" s="136">
        <f>IF(List1!$K173="F",List1!$E173*List1!$G173,0)</f>
        <v>0</v>
      </c>
      <c r="AL173" s="137">
        <f>IF(List1!$L173="A",(1*List1!$E173+80)*List1!$G173,0)</f>
        <v>0</v>
      </c>
      <c r="AM173" s="137">
        <f>IF(List1!$L173="B",(1*List1!$E173+80)*List1!$G173,0)</f>
        <v>0</v>
      </c>
      <c r="AN173" s="137">
        <f>IF(List1!$L173="C",(1*List1!$E173+80)*List1!$G173,0)</f>
        <v>0</v>
      </c>
      <c r="AO173" s="137">
        <f>IF(List1!$L173="D",(1*List1!$E173+80)*List1!$G173,0)</f>
        <v>0</v>
      </c>
      <c r="AP173" s="137">
        <f>IF(List1!$L173="E",(1*List1!$E173+80)*List1!$G173,0)</f>
        <v>0</v>
      </c>
      <c r="AQ173" s="137">
        <f>IF(List1!$L173="G",(1*List1!$E173+80)*List1!$G173,0)</f>
        <v>0</v>
      </c>
      <c r="AR173" s="137">
        <f>IF(List1!$L173="J",(1*List1!$E173+80)*List1!$G173,0)</f>
        <v>0</v>
      </c>
      <c r="AS173" s="137">
        <f>IF(List1!$L173="K",(1*List1!$E173+80)*List1!$G173,0)</f>
        <v>0</v>
      </c>
      <c r="AT173" s="137">
        <f>IF(List1!$L173="L",(1*List1!$E173+80)*List1!$G173,0)</f>
        <v>0</v>
      </c>
      <c r="AU173" s="138">
        <f>IF(List1!$L173="FL",(1*List1!$E173)*List1!$G173,0)</f>
        <v>0</v>
      </c>
      <c r="AV173" s="138">
        <f>IF(List1!$L173="FP",List1!$E173*List1!$G173,0)</f>
        <v>0</v>
      </c>
      <c r="AW173" s="138">
        <f>IF(List1!$L173="DR",List1!$E173*List1!$G173,0)</f>
        <v>0</v>
      </c>
      <c r="AX173" s="138">
        <f>IF(List1!$L173="F",List1!$E173*List1!$G173,0)</f>
        <v>0</v>
      </c>
      <c r="AY173" s="135">
        <f>IF(List1!$M173="A",(1*List1!$F173+80)*List1!$G173,0)</f>
        <v>0</v>
      </c>
      <c r="AZ173" s="135">
        <f>IF(List1!$M173="B",(1*List1!$F173+80)*List1!$G173,0)</f>
        <v>0</v>
      </c>
      <c r="BA173" s="135">
        <f>IF(List1!$M173="C",(1*List1!$F173+80)*List1!$G173,0)</f>
        <v>0</v>
      </c>
      <c r="BB173" s="135">
        <f>IF(List1!$M173="D",(1*List1!$F173+80)*List1!$G173,0)</f>
        <v>0</v>
      </c>
      <c r="BC173" s="135">
        <f>IF(List1!$M173="E",(1*List1!$F173+80)*List1!$G173,0)</f>
        <v>0</v>
      </c>
      <c r="BD173" s="135">
        <f>IF(List1!$M173="G",(1*List1!$F173+80)*List1!$G173,0)</f>
        <v>0</v>
      </c>
      <c r="BE173" s="135">
        <f>IF(List1!$M173="J",(1*List1!$F173+80)*List1!$G173,0)</f>
        <v>0</v>
      </c>
      <c r="BF173" s="135">
        <f>IF(List1!$M173="K",(1*List1!$F173+80)*List1!$G173,0)</f>
        <v>0</v>
      </c>
      <c r="BG173" s="135">
        <f>IF(List1!$M173="L",(1*List1!$F173+80)*List1!$G173,0)</f>
        <v>0</v>
      </c>
      <c r="BH173" s="136">
        <f>IF(List1!$M173="FL",(1*List1!$F173)*List1!$G173,0)</f>
        <v>0</v>
      </c>
      <c r="BI173" s="136">
        <f>IF(List1!$M173="FP",List1!$F173*List1!$G173,0)</f>
        <v>0</v>
      </c>
      <c r="BJ173" s="136">
        <f>IF(List1!$M173="DR",List1!$F173*List1!$G173,0)</f>
        <v>0</v>
      </c>
      <c r="BK173" s="136">
        <f>IF(List1!$M173="F",List1!$F173*List1!$G173,0)</f>
        <v>0</v>
      </c>
      <c r="BL173" s="139">
        <f>IF(List1!$N173="A",(1*List1!$F173+80)*List1!$G173,0)</f>
        <v>0</v>
      </c>
      <c r="BM173" s="139">
        <f>IF(List1!$N173="B",(1*List1!$F173+80)*List1!$G173,0)</f>
        <v>0</v>
      </c>
      <c r="BN173" s="139">
        <f>IF(List1!$N173="C",(1*List1!$F173+80)*List1!$G173,0)</f>
        <v>0</v>
      </c>
      <c r="BO173" s="139">
        <f>IF(List1!$N173="D",(1*List1!$F173+80)*List1!$G173,0)</f>
        <v>0</v>
      </c>
      <c r="BP173" s="139">
        <f>IF(List1!$N173="E",(1*List1!$F173+80)*List1!$G173,0)</f>
        <v>0</v>
      </c>
      <c r="BQ173" s="139">
        <f>IF(List1!$N173="G",(1*List1!$F173+80)*List1!$G173,0)</f>
        <v>0</v>
      </c>
      <c r="BR173" s="139">
        <f>IF(List1!$N173="J",(1*List1!$F173+80)*List1!$G173,0)</f>
        <v>0</v>
      </c>
      <c r="BS173" s="139">
        <f>IF(List1!$N173="K",(1*List1!$F173+80)*List1!$G173,0)</f>
        <v>0</v>
      </c>
      <c r="BT173" s="139">
        <f>IF(List1!$N173="L",(1*List1!$F173+80)*List1!$G173,0)</f>
        <v>0</v>
      </c>
      <c r="BU173" s="140">
        <f>IF(List1!$N173="FL",(1*List1!$F173)*List1!$G173,0)</f>
        <v>0</v>
      </c>
      <c r="BV173" s="123">
        <f>IF(List1!$N173="FP",List1!$F173*List1!$G173,0)</f>
        <v>0</v>
      </c>
      <c r="BW173" s="141">
        <f>IF(List1!$N173="DR",List1!$F173*List1!$G173,0)</f>
        <v>0</v>
      </c>
      <c r="BX173" s="122">
        <f>IF(List1!$N173="F",List1!$F173*List1!$G173,0)</f>
        <v>0</v>
      </c>
      <c r="BZ173" s="142">
        <f>((List1!$E173*List1!$F173)*List1!$G173)/1000000</f>
        <v>0</v>
      </c>
      <c r="CA173" s="143">
        <f>IF(List1!$J173=$D$40,1*BZ173,0)</f>
        <v>0</v>
      </c>
      <c r="CB173" s="143">
        <f>IF(List1!$J173=$D$41,1*BZ173,0)</f>
        <v>0</v>
      </c>
      <c r="CC173" s="143">
        <f>IF(List1!$J173=$D$42,1*BZ173,0)</f>
        <v>0</v>
      </c>
      <c r="CD173" s="143">
        <f>IF(List1!$J173=$D$43,1*BZ173,0)</f>
        <v>0</v>
      </c>
      <c r="CE173" s="143">
        <f>IF(List1!$J173=$D$44,1*BZ173,0)</f>
        <v>0</v>
      </c>
      <c r="CF173" s="126">
        <f>IF(List1!$J173=$D$45,1*BZ173,0)</f>
        <v>0</v>
      </c>
      <c r="CG173" s="143">
        <f>IF(List1!$J173=$D$46,1*BZ173,0)</f>
        <v>0</v>
      </c>
      <c r="CH173" s="143">
        <f>IF(List1!$J173=$D$47,1*BZ173,0)</f>
        <v>0</v>
      </c>
      <c r="CJ173" s="125">
        <f>IF(AH173&gt;0,1*List1!$G173,0)</f>
        <v>0</v>
      </c>
      <c r="CK173" s="115">
        <f>IF(AI173&gt;0,1*List1!$G173,0)</f>
        <v>0</v>
      </c>
      <c r="CL173" s="115">
        <f>IF(AJ173&gt;0,1*List1!$G173,0)</f>
        <v>0</v>
      </c>
      <c r="CM173" s="120">
        <f>IF(AK173&gt;0,1*List1!$G173,0)</f>
        <v>0</v>
      </c>
      <c r="CN173" s="24">
        <f>IF(AU173&gt;0,1*List1!$G173,0)</f>
        <v>0</v>
      </c>
      <c r="CO173" s="24">
        <f>IF(AV173&gt;0,1*List1!$G173,0)</f>
        <v>0</v>
      </c>
      <c r="CP173" s="24">
        <f>IF(AW173&gt;0,1*List1!$G173,0)</f>
        <v>0</v>
      </c>
      <c r="CQ173" s="24">
        <f>IF(AX173&gt;0,1*List1!$G173,0)</f>
        <v>0</v>
      </c>
      <c r="CR173" s="125">
        <f>IF(BH173&gt;0,1*List1!$G173,0)</f>
        <v>0</v>
      </c>
      <c r="CS173" s="115">
        <f>IF(BI173&gt;0,1*List1!$G173,0)</f>
        <v>0</v>
      </c>
      <c r="CT173" s="115">
        <f>IF(BJ173&gt;0,1*List1!$G173,0)</f>
        <v>0</v>
      </c>
      <c r="CU173" s="120">
        <f>IF(BK173&gt;0,1*List1!$G173,0)</f>
        <v>0</v>
      </c>
      <c r="CV173" s="24">
        <f>IF(BU173&gt;0,1*List1!$G173,0)</f>
        <v>0</v>
      </c>
      <c r="CW173" s="24">
        <f>IF(BV173&gt;0,1*List1!$G173,0)</f>
        <v>0</v>
      </c>
      <c r="CX173" s="24">
        <f>IF(BW173&gt;0,1*List1!$G173,0)</f>
        <v>0</v>
      </c>
      <c r="CY173" s="149">
        <f>IF(BX173&gt;0,1*List1!$G173,0)</f>
        <v>0</v>
      </c>
      <c r="CZ173" s="24"/>
    </row>
    <row r="174" spans="2:104" ht="19.5" customHeight="1" thickBot="1">
      <c r="B174" s="150">
        <v>119</v>
      </c>
      <c r="C174" s="226">
        <f t="shared" si="5"/>
        <v>0</v>
      </c>
      <c r="D174" s="179"/>
      <c r="E174" s="256"/>
      <c r="F174" s="256"/>
      <c r="G174" s="180"/>
      <c r="H174" s="181"/>
      <c r="I174" s="178"/>
      <c r="J174" s="1"/>
      <c r="K174" s="177"/>
      <c r="L174" s="177"/>
      <c r="M174" s="177"/>
      <c r="N174" s="177"/>
      <c r="O174" s="428">
        <v>0</v>
      </c>
      <c r="P174" s="455"/>
      <c r="Q174" s="461"/>
      <c r="R174" s="461"/>
      <c r="S174" s="461"/>
      <c r="T174" s="461"/>
      <c r="U174" s="461"/>
      <c r="V174" s="462"/>
      <c r="W174" s="13"/>
      <c r="X174" s="152"/>
      <c r="Y174" s="135">
        <f>IF(List1!$K174="A",(1*List1!$E174+80)*List1!$G174,0)</f>
        <v>0</v>
      </c>
      <c r="Z174" s="135">
        <f>IF(List1!$K174="B",(1*List1!$E174+80)*List1!$G174,0)</f>
        <v>0</v>
      </c>
      <c r="AA174" s="135">
        <f>IF(List1!$K174="C",(1*List1!$E174+80)*List1!$G174,0)</f>
        <v>0</v>
      </c>
      <c r="AB174" s="135">
        <f>IF(List1!$K174="D",(1*List1!$E174+80)*List1!$G174,0)</f>
        <v>0</v>
      </c>
      <c r="AC174" s="135">
        <f>IF(List1!$K174="E",(1*List1!$E174+70)*List1!$G174,0)</f>
        <v>0</v>
      </c>
      <c r="AD174" s="135">
        <f>IF(List1!$K174="G",(1*List1!$E174+80)*List1!$G174,0)</f>
        <v>0</v>
      </c>
      <c r="AE174" s="135">
        <f>IF(List1!$K174="J",(1*List1!$E174+80)*List1!$G174,0)</f>
        <v>0</v>
      </c>
      <c r="AF174" s="135">
        <f>IF(List1!$K174="K",(1*List1!$E174+80)*List1!$G174,0)</f>
        <v>0</v>
      </c>
      <c r="AG174" s="135">
        <f>IF(List1!$K174="L",(1*List1!$E174+80)*List1!$G174,0)</f>
        <v>0</v>
      </c>
      <c r="AH174" s="136">
        <f>IF(List1!$K174="FL",(1*List1!$E174)*List1!$G174,0)</f>
        <v>0</v>
      </c>
      <c r="AI174" s="136">
        <f>IF(List1!$K174="FP",List1!$E174*List1!$G174,0)</f>
        <v>0</v>
      </c>
      <c r="AJ174" s="136">
        <f>IF(List1!$K174="DR",List1!$E174*List1!$G174,0)</f>
        <v>0</v>
      </c>
      <c r="AK174" s="136">
        <f>IF(List1!$K174="F",List1!$E174*List1!$G174,0)</f>
        <v>0</v>
      </c>
      <c r="AL174" s="137">
        <f>IF(List1!$L174="A",(1*List1!$E174+80)*List1!$G174,0)</f>
        <v>0</v>
      </c>
      <c r="AM174" s="137">
        <f>IF(List1!$L174="B",(1*List1!$E174+80)*List1!$G174,0)</f>
        <v>0</v>
      </c>
      <c r="AN174" s="137">
        <f>IF(List1!$L174="C",(1*List1!$E174+80)*List1!$G174,0)</f>
        <v>0</v>
      </c>
      <c r="AO174" s="137">
        <f>IF(List1!$L174="D",(1*List1!$E174+80)*List1!$G174,0)</f>
        <v>0</v>
      </c>
      <c r="AP174" s="137">
        <f>IF(List1!$L174="E",(1*List1!$E174+80)*List1!$G174,0)</f>
        <v>0</v>
      </c>
      <c r="AQ174" s="137">
        <f>IF(List1!$L174="G",(1*List1!$E174+80)*List1!$G174,0)</f>
        <v>0</v>
      </c>
      <c r="AR174" s="137">
        <f>IF(List1!$L174="J",(1*List1!$E174+80)*List1!$G174,0)</f>
        <v>0</v>
      </c>
      <c r="AS174" s="137">
        <f>IF(List1!$L174="K",(1*List1!$E174+80)*List1!$G174,0)</f>
        <v>0</v>
      </c>
      <c r="AT174" s="137">
        <f>IF(List1!$L174="L",(1*List1!$E174+80)*List1!$G174,0)</f>
        <v>0</v>
      </c>
      <c r="AU174" s="138">
        <f>IF(List1!$L174="FL",(1*List1!$E174)*List1!$G174,0)</f>
        <v>0</v>
      </c>
      <c r="AV174" s="138">
        <f>IF(List1!$L174="FP",List1!$E174*List1!$G174,0)</f>
        <v>0</v>
      </c>
      <c r="AW174" s="138">
        <f>IF(List1!$L174="DR",List1!$E174*List1!$G174,0)</f>
        <v>0</v>
      </c>
      <c r="AX174" s="138">
        <f>IF(List1!$L174="F",List1!$E174*List1!$G174,0)</f>
        <v>0</v>
      </c>
      <c r="AY174" s="135">
        <f>IF(List1!$M174="A",(1*List1!$F174+80)*List1!$G174,0)</f>
        <v>0</v>
      </c>
      <c r="AZ174" s="135">
        <f>IF(List1!$M174="B",(1*List1!$F174+80)*List1!$G174,0)</f>
        <v>0</v>
      </c>
      <c r="BA174" s="135">
        <f>IF(List1!$M174="C",(1*List1!$F174+80)*List1!$G174,0)</f>
        <v>0</v>
      </c>
      <c r="BB174" s="135">
        <f>IF(List1!$M174="D",(1*List1!$F174+80)*List1!$G174,0)</f>
        <v>0</v>
      </c>
      <c r="BC174" s="135">
        <f>IF(List1!$M174="E",(1*List1!$F174+80)*List1!$G174,0)</f>
        <v>0</v>
      </c>
      <c r="BD174" s="135">
        <f>IF(List1!$M174="G",(1*List1!$F174+80)*List1!$G174,0)</f>
        <v>0</v>
      </c>
      <c r="BE174" s="135">
        <f>IF(List1!$M174="J",(1*List1!$F174+80)*List1!$G174,0)</f>
        <v>0</v>
      </c>
      <c r="BF174" s="135">
        <f>IF(List1!$M174="K",(1*List1!$F174+80)*List1!$G174,0)</f>
        <v>0</v>
      </c>
      <c r="BG174" s="135">
        <f>IF(List1!$M174="L",(1*List1!$F174+80)*List1!$G174,0)</f>
        <v>0</v>
      </c>
      <c r="BH174" s="136">
        <f>IF(List1!$M174="FL",(1*List1!$F174)*List1!$G174,0)</f>
        <v>0</v>
      </c>
      <c r="BI174" s="136">
        <f>IF(List1!$M174="FP",List1!$F174*List1!$G174,0)</f>
        <v>0</v>
      </c>
      <c r="BJ174" s="136">
        <f>IF(List1!$M174="DR",List1!$F174*List1!$G174,0)</f>
        <v>0</v>
      </c>
      <c r="BK174" s="136">
        <f>IF(List1!$M174="F",List1!$F174*List1!$G174,0)</f>
        <v>0</v>
      </c>
      <c r="BL174" s="139">
        <f>IF(List1!$N174="A",(1*List1!$F174+80)*List1!$G174,0)</f>
        <v>0</v>
      </c>
      <c r="BM174" s="139">
        <f>IF(List1!$N174="B",(1*List1!$F174+80)*List1!$G174,0)</f>
        <v>0</v>
      </c>
      <c r="BN174" s="139">
        <f>IF(List1!$N174="C",(1*List1!$F174+80)*List1!$G174,0)</f>
        <v>0</v>
      </c>
      <c r="BO174" s="139">
        <f>IF(List1!$N174="D",(1*List1!$F174+80)*List1!$G174,0)</f>
        <v>0</v>
      </c>
      <c r="BP174" s="139">
        <f>IF(List1!$N174="E",(1*List1!$F174+80)*List1!$G174,0)</f>
        <v>0</v>
      </c>
      <c r="BQ174" s="139">
        <f>IF(List1!$N174="G",(1*List1!$F174+80)*List1!$G174,0)</f>
        <v>0</v>
      </c>
      <c r="BR174" s="139">
        <f>IF(List1!$N174="J",(1*List1!$F174+80)*List1!$G174,0)</f>
        <v>0</v>
      </c>
      <c r="BS174" s="139">
        <f>IF(List1!$N174="K",(1*List1!$F174+80)*List1!$G174,0)</f>
        <v>0</v>
      </c>
      <c r="BT174" s="139">
        <f>IF(List1!$N174="L",(1*List1!$F174+80)*List1!$G174,0)</f>
        <v>0</v>
      </c>
      <c r="BU174" s="140">
        <f>IF(List1!$N174="FL",(1*List1!$F174)*List1!$G174,0)</f>
        <v>0</v>
      </c>
      <c r="BV174" s="123">
        <f>IF(List1!$N174="FP",List1!$F174*List1!$G174,0)</f>
        <v>0</v>
      </c>
      <c r="BW174" s="141">
        <f>IF(List1!$N174="DR",List1!$F174*List1!$G174,0)</f>
        <v>0</v>
      </c>
      <c r="BX174" s="122">
        <f>IF(List1!$N174="F",List1!$F174*List1!$G174,0)</f>
        <v>0</v>
      </c>
      <c r="BZ174" s="142">
        <f>((List1!$E174*List1!$F174)*List1!$G174)/1000000</f>
        <v>0</v>
      </c>
      <c r="CA174" s="143">
        <f>IF(List1!$J174=$D$40,1*BZ174,0)</f>
        <v>0</v>
      </c>
      <c r="CB174" s="143">
        <f>IF(List1!$J174=$D$41,1*BZ174,0)</f>
        <v>0</v>
      </c>
      <c r="CC174" s="143">
        <f>IF(List1!$J174=$D$42,1*BZ174,0)</f>
        <v>0</v>
      </c>
      <c r="CD174" s="143">
        <f>IF(List1!$J174=$D$43,1*BZ174,0)</f>
        <v>0</v>
      </c>
      <c r="CE174" s="143">
        <f>IF(List1!$J174=$D$44,1*BZ174,0)</f>
        <v>0</v>
      </c>
      <c r="CF174" s="126">
        <f>IF(List1!$J174=$D$45,1*BZ174,0)</f>
        <v>0</v>
      </c>
      <c r="CG174" s="143">
        <f>IF(List1!$J174=$D$46,1*BZ174,0)</f>
        <v>0</v>
      </c>
      <c r="CH174" s="143">
        <f>IF(List1!$J174=$D$47,1*BZ174,0)</f>
        <v>0</v>
      </c>
      <c r="CJ174" s="125">
        <f>IF(AH174&gt;0,1*List1!$G174,0)</f>
        <v>0</v>
      </c>
      <c r="CK174" s="115">
        <f>IF(AI174&gt;0,1*List1!$G174,0)</f>
        <v>0</v>
      </c>
      <c r="CL174" s="115">
        <f>IF(AJ174&gt;0,1*List1!$G174,0)</f>
        <v>0</v>
      </c>
      <c r="CM174" s="120">
        <f>IF(AK174&gt;0,1*List1!$G174,0)</f>
        <v>0</v>
      </c>
      <c r="CN174" s="24">
        <f>IF(AU174&gt;0,1*List1!$G174,0)</f>
        <v>0</v>
      </c>
      <c r="CO174" s="24">
        <f>IF(AV174&gt;0,1*List1!$G174,0)</f>
        <v>0</v>
      </c>
      <c r="CP174" s="24">
        <f>IF(AW174&gt;0,1*List1!$G174,0)</f>
        <v>0</v>
      </c>
      <c r="CQ174" s="24">
        <f>IF(AX174&gt;0,1*List1!$G174,0)</f>
        <v>0</v>
      </c>
      <c r="CR174" s="125">
        <f>IF(BH174&gt;0,1*List1!$G174,0)</f>
        <v>0</v>
      </c>
      <c r="CS174" s="115">
        <f>IF(BI174&gt;0,1*List1!$G174,0)</f>
        <v>0</v>
      </c>
      <c r="CT174" s="115">
        <f>IF(BJ174&gt;0,1*List1!$G174,0)</f>
        <v>0</v>
      </c>
      <c r="CU174" s="120">
        <f>IF(BK174&gt;0,1*List1!$G174,0)</f>
        <v>0</v>
      </c>
      <c r="CV174" s="24">
        <f>IF(BU174&gt;0,1*List1!$G174,0)</f>
        <v>0</v>
      </c>
      <c r="CW174" s="24">
        <f>IF(BV174&gt;0,1*List1!$G174,0)</f>
        <v>0</v>
      </c>
      <c r="CX174" s="24">
        <f>IF(BW174&gt;0,1*List1!$G174,0)</f>
        <v>0</v>
      </c>
      <c r="CY174" s="149">
        <f>IF(BX174&gt;0,1*List1!$G174,0)</f>
        <v>0</v>
      </c>
      <c r="CZ174" s="24"/>
    </row>
    <row r="175" spans="2:104" ht="19.5" customHeight="1" thickBot="1">
      <c r="B175" s="150">
        <v>120</v>
      </c>
      <c r="C175" s="226">
        <f t="shared" si="5"/>
        <v>0</v>
      </c>
      <c r="D175" s="179"/>
      <c r="E175" s="255"/>
      <c r="F175" s="255"/>
      <c r="G175" s="175"/>
      <c r="H175" s="181"/>
      <c r="I175" s="178"/>
      <c r="J175" s="1"/>
      <c r="K175" s="177"/>
      <c r="L175" s="177"/>
      <c r="M175" s="177"/>
      <c r="N175" s="177"/>
      <c r="O175" s="428">
        <v>0</v>
      </c>
      <c r="P175" s="455"/>
      <c r="Q175" s="461"/>
      <c r="R175" s="461"/>
      <c r="S175" s="461"/>
      <c r="T175" s="461"/>
      <c r="U175" s="461"/>
      <c r="V175" s="462"/>
      <c r="W175" s="13"/>
      <c r="X175" s="152"/>
      <c r="Y175" s="135">
        <f>IF(List1!$K175="A",(1*List1!$E175+80)*List1!$G175,0)</f>
        <v>0</v>
      </c>
      <c r="Z175" s="135">
        <f>IF(List1!$K175="B",(1*List1!$E175+80)*List1!$G175,0)</f>
        <v>0</v>
      </c>
      <c r="AA175" s="135">
        <f>IF(List1!$K175="C",(1*List1!$E175+80)*List1!$G175,0)</f>
        <v>0</v>
      </c>
      <c r="AB175" s="135">
        <f>IF(List1!$K175="D",(1*List1!$E175+80)*List1!$G175,0)</f>
        <v>0</v>
      </c>
      <c r="AC175" s="135">
        <f>IF(List1!$K175="E",(1*List1!$E175+70)*List1!$G175,0)</f>
        <v>0</v>
      </c>
      <c r="AD175" s="135">
        <f>IF(List1!$K175="G",(1*List1!$E175+80)*List1!$G175,0)</f>
        <v>0</v>
      </c>
      <c r="AE175" s="135">
        <f>IF(List1!$K175="J",(1*List1!$E175+80)*List1!$G175,0)</f>
        <v>0</v>
      </c>
      <c r="AF175" s="135">
        <f>IF(List1!$K175="K",(1*List1!$E175+80)*List1!$G175,0)</f>
        <v>0</v>
      </c>
      <c r="AG175" s="135">
        <f>IF(List1!$K175="L",(1*List1!$E175+80)*List1!$G175,0)</f>
        <v>0</v>
      </c>
      <c r="AH175" s="136">
        <f>IF(List1!$K175="FL",(1*List1!$E175)*List1!$G175,0)</f>
        <v>0</v>
      </c>
      <c r="AI175" s="136">
        <f>IF(List1!$K175="FP",List1!$E175*List1!$G175,0)</f>
        <v>0</v>
      </c>
      <c r="AJ175" s="136">
        <f>IF(List1!$K175="DR",List1!$E175*List1!$G175,0)</f>
        <v>0</v>
      </c>
      <c r="AK175" s="136">
        <f>IF(List1!$K175="F",List1!$E175*List1!$G175,0)</f>
        <v>0</v>
      </c>
      <c r="AL175" s="137">
        <f>IF(List1!$L175="A",(1*List1!$E175+80)*List1!$G175,0)</f>
        <v>0</v>
      </c>
      <c r="AM175" s="137">
        <f>IF(List1!$L175="B",(1*List1!$E175+80)*List1!$G175,0)</f>
        <v>0</v>
      </c>
      <c r="AN175" s="137">
        <f>IF(List1!$L175="C",(1*List1!$E175+80)*List1!$G175,0)</f>
        <v>0</v>
      </c>
      <c r="AO175" s="137">
        <f>IF(List1!$L175="D",(1*List1!$E175+80)*List1!$G175,0)</f>
        <v>0</v>
      </c>
      <c r="AP175" s="137">
        <f>IF(List1!$L175="E",(1*List1!$E175+80)*List1!$G175,0)</f>
        <v>0</v>
      </c>
      <c r="AQ175" s="137">
        <f>IF(List1!$L175="G",(1*List1!$E175+80)*List1!$G175,0)</f>
        <v>0</v>
      </c>
      <c r="AR175" s="137">
        <f>IF(List1!$L175="J",(1*List1!$E175+80)*List1!$G175,0)</f>
        <v>0</v>
      </c>
      <c r="AS175" s="137">
        <f>IF(List1!$L175="K",(1*List1!$E175+80)*List1!$G175,0)</f>
        <v>0</v>
      </c>
      <c r="AT175" s="137">
        <f>IF(List1!$L175="L",(1*List1!$E175+80)*List1!$G175,0)</f>
        <v>0</v>
      </c>
      <c r="AU175" s="138">
        <f>IF(List1!$L175="FL",(1*List1!$E175)*List1!$G175,0)</f>
        <v>0</v>
      </c>
      <c r="AV175" s="138">
        <f>IF(List1!$L175="FP",List1!$E175*List1!$G175,0)</f>
        <v>0</v>
      </c>
      <c r="AW175" s="138">
        <f>IF(List1!$L175="DR",List1!$E175*List1!$G175,0)</f>
        <v>0</v>
      </c>
      <c r="AX175" s="138">
        <f>IF(List1!$L175="F",List1!$E175*List1!$G175,0)</f>
        <v>0</v>
      </c>
      <c r="AY175" s="135">
        <f>IF(List1!$M175="A",(1*List1!$F175+80)*List1!$G175,0)</f>
        <v>0</v>
      </c>
      <c r="AZ175" s="135">
        <f>IF(List1!$M175="B",(1*List1!$F175+80)*List1!$G175,0)</f>
        <v>0</v>
      </c>
      <c r="BA175" s="135">
        <f>IF(List1!$M175="C",(1*List1!$F175+80)*List1!$G175,0)</f>
        <v>0</v>
      </c>
      <c r="BB175" s="135">
        <f>IF(List1!$M175="D",(1*List1!$F175+80)*List1!$G175,0)</f>
        <v>0</v>
      </c>
      <c r="BC175" s="135">
        <f>IF(List1!$M175="E",(1*List1!$F175+80)*List1!$G175,0)</f>
        <v>0</v>
      </c>
      <c r="BD175" s="135">
        <f>IF(List1!$M175="G",(1*List1!$F175+80)*List1!$G175,0)</f>
        <v>0</v>
      </c>
      <c r="BE175" s="135">
        <f>IF(List1!$M175="J",(1*List1!$F175+80)*List1!$G175,0)</f>
        <v>0</v>
      </c>
      <c r="BF175" s="135">
        <f>IF(List1!$M175="K",(1*List1!$F175+80)*List1!$G175,0)</f>
        <v>0</v>
      </c>
      <c r="BG175" s="135">
        <f>IF(List1!$M175="L",(1*List1!$F175+80)*List1!$G175,0)</f>
        <v>0</v>
      </c>
      <c r="BH175" s="136">
        <f>IF(List1!$M175="FL",(1*List1!$F175)*List1!$G175,0)</f>
        <v>0</v>
      </c>
      <c r="BI175" s="136">
        <f>IF(List1!$M175="FP",List1!$F175*List1!$G175,0)</f>
        <v>0</v>
      </c>
      <c r="BJ175" s="136">
        <f>IF(List1!$M175="DR",List1!$F175*List1!$G175,0)</f>
        <v>0</v>
      </c>
      <c r="BK175" s="136">
        <f>IF(List1!$M175="F",List1!$F175*List1!$G175,0)</f>
        <v>0</v>
      </c>
      <c r="BL175" s="139">
        <f>IF(List1!$N175="A",(1*List1!$F175+80)*List1!$G175,0)</f>
        <v>0</v>
      </c>
      <c r="BM175" s="139">
        <f>IF(List1!$N175="B",(1*List1!$F175+80)*List1!$G175,0)</f>
        <v>0</v>
      </c>
      <c r="BN175" s="139">
        <f>IF(List1!$N175="C",(1*List1!$F175+80)*List1!$G175,0)</f>
        <v>0</v>
      </c>
      <c r="BO175" s="139">
        <f>IF(List1!$N175="D",(1*List1!$F175+80)*List1!$G175,0)</f>
        <v>0</v>
      </c>
      <c r="BP175" s="139">
        <f>IF(List1!$N175="E",(1*List1!$F175+80)*List1!$G175,0)</f>
        <v>0</v>
      </c>
      <c r="BQ175" s="139">
        <f>IF(List1!$N175="G",(1*List1!$F175+80)*List1!$G175,0)</f>
        <v>0</v>
      </c>
      <c r="BR175" s="139">
        <f>IF(List1!$N175="J",(1*List1!$F175+80)*List1!$G175,0)</f>
        <v>0</v>
      </c>
      <c r="BS175" s="139">
        <f>IF(List1!$N175="K",(1*List1!$F175+80)*List1!$G175,0)</f>
        <v>0</v>
      </c>
      <c r="BT175" s="139">
        <f>IF(List1!$N175="L",(1*List1!$F175+80)*List1!$G175,0)</f>
        <v>0</v>
      </c>
      <c r="BU175" s="140">
        <f>IF(List1!$N175="FL",(1*List1!$F175)*List1!$G175,0)</f>
        <v>0</v>
      </c>
      <c r="BV175" s="123">
        <f>IF(List1!$N175="FP",List1!$F175*List1!$G175,0)</f>
        <v>0</v>
      </c>
      <c r="BW175" s="141">
        <f>IF(List1!$N175="DR",List1!$F175*List1!$G175,0)</f>
        <v>0</v>
      </c>
      <c r="BX175" s="122">
        <f>IF(List1!$N175="F",List1!$F175*List1!$G175,0)</f>
        <v>0</v>
      </c>
      <c r="BZ175" s="142">
        <f>((List1!$E175*List1!$F175)*List1!$G175)/1000000</f>
        <v>0</v>
      </c>
      <c r="CA175" s="143">
        <f>IF(List1!$J175=$D$40,1*BZ175,0)</f>
        <v>0</v>
      </c>
      <c r="CB175" s="143">
        <f>IF(List1!$J175=$D$41,1*BZ175,0)</f>
        <v>0</v>
      </c>
      <c r="CC175" s="143">
        <f>IF(List1!$J175=$D$42,1*BZ175,0)</f>
        <v>0</v>
      </c>
      <c r="CD175" s="143">
        <f>IF(List1!$J175=$D$43,1*BZ175,0)</f>
        <v>0</v>
      </c>
      <c r="CE175" s="143">
        <f>IF(List1!$J175=$D$44,1*BZ175,0)</f>
        <v>0</v>
      </c>
      <c r="CF175" s="126">
        <f>IF(List1!$J175=$D$45,1*BZ175,0)</f>
        <v>0</v>
      </c>
      <c r="CG175" s="143">
        <f>IF(List1!$J175=$D$46,1*BZ175,0)</f>
        <v>0</v>
      </c>
      <c r="CH175" s="143">
        <f>IF(List1!$J175=$D$47,1*BZ175,0)</f>
        <v>0</v>
      </c>
      <c r="CJ175" s="125">
        <f>IF(AH175&gt;0,1*List1!$G175,0)</f>
        <v>0</v>
      </c>
      <c r="CK175" s="115">
        <f>IF(AI175&gt;0,1*List1!$G175,0)</f>
        <v>0</v>
      </c>
      <c r="CL175" s="115">
        <f>IF(AJ175&gt;0,1*List1!$G175,0)</f>
        <v>0</v>
      </c>
      <c r="CM175" s="120">
        <f>IF(AK175&gt;0,1*List1!$G175,0)</f>
        <v>0</v>
      </c>
      <c r="CN175" s="24">
        <f>IF(AU175&gt;0,1*List1!$G175,0)</f>
        <v>0</v>
      </c>
      <c r="CO175" s="24">
        <f>IF(AV175&gt;0,1*List1!$G175,0)</f>
        <v>0</v>
      </c>
      <c r="CP175" s="24">
        <f>IF(AW175&gt;0,1*List1!$G175,0)</f>
        <v>0</v>
      </c>
      <c r="CQ175" s="24">
        <f>IF(AX175&gt;0,1*List1!$G175,0)</f>
        <v>0</v>
      </c>
      <c r="CR175" s="125">
        <f>IF(BH175&gt;0,1*List1!$G175,0)</f>
        <v>0</v>
      </c>
      <c r="CS175" s="115">
        <f>IF(BI175&gt;0,1*List1!$G175,0)</f>
        <v>0</v>
      </c>
      <c r="CT175" s="115">
        <f>IF(BJ175&gt;0,1*List1!$G175,0)</f>
        <v>0</v>
      </c>
      <c r="CU175" s="120">
        <f>IF(BK175&gt;0,1*List1!$G175,0)</f>
        <v>0</v>
      </c>
      <c r="CV175" s="24">
        <f>IF(BU175&gt;0,1*List1!$G175,0)</f>
        <v>0</v>
      </c>
      <c r="CW175" s="24">
        <f>IF(BV175&gt;0,1*List1!$G175,0)</f>
        <v>0</v>
      </c>
      <c r="CX175" s="24">
        <f>IF(BW175&gt;0,1*List1!$G175,0)</f>
        <v>0</v>
      </c>
      <c r="CY175" s="149">
        <f>IF(BX175&gt;0,1*List1!$G175,0)</f>
        <v>0</v>
      </c>
      <c r="CZ175" s="24"/>
    </row>
    <row r="176" spans="2:104" ht="19.5" customHeight="1" thickBot="1">
      <c r="B176" s="146">
        <v>121</v>
      </c>
      <c r="C176" s="226">
        <f t="shared" si="5"/>
        <v>0</v>
      </c>
      <c r="D176" s="179"/>
      <c r="E176" s="256"/>
      <c r="F176" s="256"/>
      <c r="G176" s="180"/>
      <c r="H176" s="181"/>
      <c r="I176" s="178"/>
      <c r="J176" s="1"/>
      <c r="K176" s="177"/>
      <c r="L176" s="177"/>
      <c r="M176" s="177"/>
      <c r="N176" s="177"/>
      <c r="O176" s="428">
        <v>0</v>
      </c>
      <c r="P176" s="455"/>
      <c r="Q176" s="461"/>
      <c r="R176" s="461"/>
      <c r="S176" s="461"/>
      <c r="T176" s="461"/>
      <c r="U176" s="461"/>
      <c r="V176" s="462"/>
      <c r="W176" s="13"/>
      <c r="X176" s="152"/>
      <c r="Y176" s="135">
        <f>IF(List1!$K176="A",(1*List1!$E176+80)*List1!$G176,0)</f>
        <v>0</v>
      </c>
      <c r="Z176" s="135">
        <f>IF(List1!$K176="B",(1*List1!$E176+80)*List1!$G176,0)</f>
        <v>0</v>
      </c>
      <c r="AA176" s="135">
        <f>IF(List1!$K176="C",(1*List1!$E176+80)*List1!$G176,0)</f>
        <v>0</v>
      </c>
      <c r="AB176" s="135">
        <f>IF(List1!$K176="D",(1*List1!$E176+80)*List1!$G176,0)</f>
        <v>0</v>
      </c>
      <c r="AC176" s="135">
        <f>IF(List1!$K176="E",(1*List1!$E176+70)*List1!$G176,0)</f>
        <v>0</v>
      </c>
      <c r="AD176" s="135">
        <f>IF(List1!$K176="G",(1*List1!$E176+80)*List1!$G176,0)</f>
        <v>0</v>
      </c>
      <c r="AE176" s="135">
        <f>IF(List1!$K176="J",(1*List1!$E176+80)*List1!$G176,0)</f>
        <v>0</v>
      </c>
      <c r="AF176" s="135">
        <f>IF(List1!$K176="K",(1*List1!$E176+80)*List1!$G176,0)</f>
        <v>0</v>
      </c>
      <c r="AG176" s="135">
        <f>IF(List1!$K176="L",(1*List1!$E176+80)*List1!$G176,0)</f>
        <v>0</v>
      </c>
      <c r="AH176" s="136">
        <f>IF(List1!$K176="FL",(1*List1!$E176)*List1!$G176,0)</f>
        <v>0</v>
      </c>
      <c r="AI176" s="136">
        <f>IF(List1!$K176="FP",List1!$E176*List1!$G176,0)</f>
        <v>0</v>
      </c>
      <c r="AJ176" s="136">
        <f>IF(List1!$K176="DR",List1!$E176*List1!$G176,0)</f>
        <v>0</v>
      </c>
      <c r="AK176" s="136">
        <f>IF(List1!$K176="F",List1!$E176*List1!$G176,0)</f>
        <v>0</v>
      </c>
      <c r="AL176" s="137">
        <f>IF(List1!$L176="A",(1*List1!$E176+80)*List1!$G176,0)</f>
        <v>0</v>
      </c>
      <c r="AM176" s="137">
        <f>IF(List1!$L176="B",(1*List1!$E176+80)*List1!$G176,0)</f>
        <v>0</v>
      </c>
      <c r="AN176" s="137">
        <f>IF(List1!$L176="C",(1*List1!$E176+80)*List1!$G176,0)</f>
        <v>0</v>
      </c>
      <c r="AO176" s="137">
        <f>IF(List1!$L176="D",(1*List1!$E176+80)*List1!$G176,0)</f>
        <v>0</v>
      </c>
      <c r="AP176" s="137">
        <f>IF(List1!$L176="E",(1*List1!$E176+80)*List1!$G176,0)</f>
        <v>0</v>
      </c>
      <c r="AQ176" s="137">
        <f>IF(List1!$L176="G",(1*List1!$E176+80)*List1!$G176,0)</f>
        <v>0</v>
      </c>
      <c r="AR176" s="137">
        <f>IF(List1!$L176="J",(1*List1!$E176+80)*List1!$G176,0)</f>
        <v>0</v>
      </c>
      <c r="AS176" s="137">
        <f>IF(List1!$L176="K",(1*List1!$E176+80)*List1!$G176,0)</f>
        <v>0</v>
      </c>
      <c r="AT176" s="137">
        <f>IF(List1!$L176="L",(1*List1!$E176+80)*List1!$G176,0)</f>
        <v>0</v>
      </c>
      <c r="AU176" s="138">
        <f>IF(List1!$L176="FL",(1*List1!$E176)*List1!$G176,0)</f>
        <v>0</v>
      </c>
      <c r="AV176" s="138">
        <f>IF(List1!$L176="FP",List1!$E176*List1!$G176,0)</f>
        <v>0</v>
      </c>
      <c r="AW176" s="138">
        <f>IF(List1!$L176="DR",List1!$E176*List1!$G176,0)</f>
        <v>0</v>
      </c>
      <c r="AX176" s="138">
        <f>IF(List1!$L176="F",List1!$E176*List1!$G176,0)</f>
        <v>0</v>
      </c>
      <c r="AY176" s="135">
        <f>IF(List1!$M176="A",(1*List1!$F176+80)*List1!$G176,0)</f>
        <v>0</v>
      </c>
      <c r="AZ176" s="135">
        <f>IF(List1!$M176="B",(1*List1!$F176+80)*List1!$G176,0)</f>
        <v>0</v>
      </c>
      <c r="BA176" s="135">
        <f>IF(List1!$M176="C",(1*List1!$F176+80)*List1!$G176,0)</f>
        <v>0</v>
      </c>
      <c r="BB176" s="135">
        <f>IF(List1!$M176="D",(1*List1!$F176+80)*List1!$G176,0)</f>
        <v>0</v>
      </c>
      <c r="BC176" s="135">
        <f>IF(List1!$M176="E",(1*List1!$F176+80)*List1!$G176,0)</f>
        <v>0</v>
      </c>
      <c r="BD176" s="135">
        <f>IF(List1!$M176="G",(1*List1!$F176+80)*List1!$G176,0)</f>
        <v>0</v>
      </c>
      <c r="BE176" s="135">
        <f>IF(List1!$M176="J",(1*List1!$F176+80)*List1!$G176,0)</f>
        <v>0</v>
      </c>
      <c r="BF176" s="135">
        <f>IF(List1!$M176="K",(1*List1!$F176+80)*List1!$G176,0)</f>
        <v>0</v>
      </c>
      <c r="BG176" s="135">
        <f>IF(List1!$M176="L",(1*List1!$F176+80)*List1!$G176,0)</f>
        <v>0</v>
      </c>
      <c r="BH176" s="136">
        <f>IF(List1!$M176="FL",(1*List1!$F176)*List1!$G176,0)</f>
        <v>0</v>
      </c>
      <c r="BI176" s="136">
        <f>IF(List1!$M176="FP",List1!$F176*List1!$G176,0)</f>
        <v>0</v>
      </c>
      <c r="BJ176" s="136">
        <f>IF(List1!$M176="DR",List1!$F176*List1!$G176,0)</f>
        <v>0</v>
      </c>
      <c r="BK176" s="136">
        <f>IF(List1!$M176="F",List1!$F176*List1!$G176,0)</f>
        <v>0</v>
      </c>
      <c r="BL176" s="139">
        <f>IF(List1!$N176="A",(1*List1!$F176+80)*List1!$G176,0)</f>
        <v>0</v>
      </c>
      <c r="BM176" s="139">
        <f>IF(List1!$N176="B",(1*List1!$F176+80)*List1!$G176,0)</f>
        <v>0</v>
      </c>
      <c r="BN176" s="139">
        <f>IF(List1!$N176="C",(1*List1!$F176+80)*List1!$G176,0)</f>
        <v>0</v>
      </c>
      <c r="BO176" s="139">
        <f>IF(List1!$N176="D",(1*List1!$F176+80)*List1!$G176,0)</f>
        <v>0</v>
      </c>
      <c r="BP176" s="139">
        <f>IF(List1!$N176="E",(1*List1!$F176+80)*List1!$G176,0)</f>
        <v>0</v>
      </c>
      <c r="BQ176" s="139">
        <f>IF(List1!$N176="G",(1*List1!$F176+80)*List1!$G176,0)</f>
        <v>0</v>
      </c>
      <c r="BR176" s="139">
        <f>IF(List1!$N176="J",(1*List1!$F176+80)*List1!$G176,0)</f>
        <v>0</v>
      </c>
      <c r="BS176" s="139">
        <f>IF(List1!$N176="K",(1*List1!$F176+80)*List1!$G176,0)</f>
        <v>0</v>
      </c>
      <c r="BT176" s="139">
        <f>IF(List1!$N176="L",(1*List1!$F176+80)*List1!$G176,0)</f>
        <v>0</v>
      </c>
      <c r="BU176" s="140">
        <f>IF(List1!$N176="FL",(1*List1!$F176)*List1!$G176,0)</f>
        <v>0</v>
      </c>
      <c r="BV176" s="123">
        <f>IF(List1!$N176="FP",List1!$F176*List1!$G176,0)</f>
        <v>0</v>
      </c>
      <c r="BW176" s="141">
        <f>IF(List1!$N176="DR",List1!$F176*List1!$G176,0)</f>
        <v>0</v>
      </c>
      <c r="BX176" s="122">
        <f>IF(List1!$N176="F",List1!$F176*List1!$G176,0)</f>
        <v>0</v>
      </c>
      <c r="BZ176" s="142">
        <f>((List1!$E176*List1!$F176)*List1!$G176)/1000000</f>
        <v>0</v>
      </c>
      <c r="CA176" s="143">
        <f>IF(List1!$J176=$D$40,1*BZ176,0)</f>
        <v>0</v>
      </c>
      <c r="CB176" s="143">
        <f>IF(List1!$J176=$D$41,1*BZ176,0)</f>
        <v>0</v>
      </c>
      <c r="CC176" s="143">
        <f>IF(List1!$J176=$D$42,1*BZ176,0)</f>
        <v>0</v>
      </c>
      <c r="CD176" s="143">
        <f>IF(List1!$J176=$D$43,1*BZ176,0)</f>
        <v>0</v>
      </c>
      <c r="CE176" s="143">
        <f>IF(List1!$J176=$D$44,1*BZ176,0)</f>
        <v>0</v>
      </c>
      <c r="CF176" s="126">
        <f>IF(List1!$J176=$D$45,1*BZ176,0)</f>
        <v>0</v>
      </c>
      <c r="CG176" s="143">
        <f>IF(List1!$J176=$D$46,1*BZ176,0)</f>
        <v>0</v>
      </c>
      <c r="CH176" s="143">
        <f>IF(List1!$J176=$D$47,1*BZ176,0)</f>
        <v>0</v>
      </c>
      <c r="CJ176" s="125">
        <f>IF(AH176&gt;0,1*List1!$G176,0)</f>
        <v>0</v>
      </c>
      <c r="CK176" s="115">
        <f>IF(AI176&gt;0,1*List1!$G176,0)</f>
        <v>0</v>
      </c>
      <c r="CL176" s="115">
        <f>IF(AJ176&gt;0,1*List1!$G176,0)</f>
        <v>0</v>
      </c>
      <c r="CM176" s="120">
        <f>IF(AK176&gt;0,1*List1!$G176,0)</f>
        <v>0</v>
      </c>
      <c r="CN176" s="24">
        <f>IF(AU176&gt;0,1*List1!$G176,0)</f>
        <v>0</v>
      </c>
      <c r="CO176" s="24">
        <f>IF(AV176&gt;0,1*List1!$G176,0)</f>
        <v>0</v>
      </c>
      <c r="CP176" s="24">
        <f>IF(AW176&gt;0,1*List1!$G176,0)</f>
        <v>0</v>
      </c>
      <c r="CQ176" s="24">
        <f>IF(AX176&gt;0,1*List1!$G176,0)</f>
        <v>0</v>
      </c>
      <c r="CR176" s="125">
        <f>IF(BH176&gt;0,1*List1!$G176,0)</f>
        <v>0</v>
      </c>
      <c r="CS176" s="115">
        <f>IF(BI176&gt;0,1*List1!$G176,0)</f>
        <v>0</v>
      </c>
      <c r="CT176" s="115">
        <f>IF(BJ176&gt;0,1*List1!$G176,0)</f>
        <v>0</v>
      </c>
      <c r="CU176" s="120">
        <f>IF(BK176&gt;0,1*List1!$G176,0)</f>
        <v>0</v>
      </c>
      <c r="CV176" s="24">
        <f>IF(BU176&gt;0,1*List1!$G176,0)</f>
        <v>0</v>
      </c>
      <c r="CW176" s="24">
        <f>IF(BV176&gt;0,1*List1!$G176,0)</f>
        <v>0</v>
      </c>
      <c r="CX176" s="24">
        <f>IF(BW176&gt;0,1*List1!$G176,0)</f>
        <v>0</v>
      </c>
      <c r="CY176" s="149">
        <f>IF(BX176&gt;0,1*List1!$G176,0)</f>
        <v>0</v>
      </c>
      <c r="CZ176" s="24"/>
    </row>
    <row r="177" spans="2:104" ht="19.5" customHeight="1" thickBot="1">
      <c r="B177" s="150">
        <v>122</v>
      </c>
      <c r="C177" s="226">
        <f t="shared" si="5"/>
        <v>0</v>
      </c>
      <c r="D177" s="179"/>
      <c r="E177" s="255"/>
      <c r="F177" s="255"/>
      <c r="G177" s="175"/>
      <c r="H177" s="181"/>
      <c r="I177" s="178"/>
      <c r="J177" s="1"/>
      <c r="K177" s="177"/>
      <c r="L177" s="177"/>
      <c r="M177" s="177"/>
      <c r="N177" s="177"/>
      <c r="O177" s="428">
        <v>0</v>
      </c>
      <c r="P177" s="455"/>
      <c r="Q177" s="461"/>
      <c r="R177" s="461"/>
      <c r="S177" s="461"/>
      <c r="T177" s="461"/>
      <c r="U177" s="461"/>
      <c r="V177" s="462"/>
      <c r="W177" s="13"/>
      <c r="X177" s="152"/>
      <c r="Y177" s="135">
        <f>IF(List1!$K177="A",(1*List1!$E177+80)*List1!$G177,0)</f>
        <v>0</v>
      </c>
      <c r="Z177" s="135">
        <f>IF(List1!$K177="B",(1*List1!$E177+80)*List1!$G177,0)</f>
        <v>0</v>
      </c>
      <c r="AA177" s="135">
        <f>IF(List1!$K177="C",(1*List1!$E177+80)*List1!$G177,0)</f>
        <v>0</v>
      </c>
      <c r="AB177" s="135">
        <f>IF(List1!$K177="D",(1*List1!$E177+80)*List1!$G177,0)</f>
        <v>0</v>
      </c>
      <c r="AC177" s="135">
        <f>IF(List1!$K177="E",(1*List1!$E177+70)*List1!$G177,0)</f>
        <v>0</v>
      </c>
      <c r="AD177" s="135">
        <f>IF(List1!$K177="G",(1*List1!$E177+80)*List1!$G177,0)</f>
        <v>0</v>
      </c>
      <c r="AE177" s="135">
        <f>IF(List1!$K177="J",(1*List1!$E177+80)*List1!$G177,0)</f>
        <v>0</v>
      </c>
      <c r="AF177" s="135">
        <f>IF(List1!$K177="K",(1*List1!$E177+80)*List1!$G177,0)</f>
        <v>0</v>
      </c>
      <c r="AG177" s="135">
        <f>IF(List1!$K177="L",(1*List1!$E177+80)*List1!$G177,0)</f>
        <v>0</v>
      </c>
      <c r="AH177" s="136">
        <f>IF(List1!$K177="FL",(1*List1!$E177)*List1!$G177,0)</f>
        <v>0</v>
      </c>
      <c r="AI177" s="136">
        <f>IF(List1!$K177="FP",List1!$E177*List1!$G177,0)</f>
        <v>0</v>
      </c>
      <c r="AJ177" s="136">
        <f>IF(List1!$K177="DR",List1!$E177*List1!$G177,0)</f>
        <v>0</v>
      </c>
      <c r="AK177" s="136">
        <f>IF(List1!$K177="F",List1!$E177*List1!$G177,0)</f>
        <v>0</v>
      </c>
      <c r="AL177" s="137">
        <f>IF(List1!$L177="A",(1*List1!$E177+80)*List1!$G177,0)</f>
        <v>0</v>
      </c>
      <c r="AM177" s="137">
        <f>IF(List1!$L177="B",(1*List1!$E177+80)*List1!$G177,0)</f>
        <v>0</v>
      </c>
      <c r="AN177" s="137">
        <f>IF(List1!$L177="C",(1*List1!$E177+80)*List1!$G177,0)</f>
        <v>0</v>
      </c>
      <c r="AO177" s="137">
        <f>IF(List1!$L177="D",(1*List1!$E177+80)*List1!$G177,0)</f>
        <v>0</v>
      </c>
      <c r="AP177" s="137">
        <f>IF(List1!$L177="E",(1*List1!$E177+80)*List1!$G177,0)</f>
        <v>0</v>
      </c>
      <c r="AQ177" s="137">
        <f>IF(List1!$L177="G",(1*List1!$E177+80)*List1!$G177,0)</f>
        <v>0</v>
      </c>
      <c r="AR177" s="137">
        <f>IF(List1!$L177="J",(1*List1!$E177+80)*List1!$G177,0)</f>
        <v>0</v>
      </c>
      <c r="AS177" s="137">
        <f>IF(List1!$L177="K",(1*List1!$E177+80)*List1!$G177,0)</f>
        <v>0</v>
      </c>
      <c r="AT177" s="137">
        <f>IF(List1!$L177="L",(1*List1!$E177+80)*List1!$G177,0)</f>
        <v>0</v>
      </c>
      <c r="AU177" s="138">
        <f>IF(List1!$L177="FL",(1*List1!$E177)*List1!$G177,0)</f>
        <v>0</v>
      </c>
      <c r="AV177" s="138">
        <f>IF(List1!$L177="FP",List1!$E177*List1!$G177,0)</f>
        <v>0</v>
      </c>
      <c r="AW177" s="138">
        <f>IF(List1!$L177="DR",List1!$E177*List1!$G177,0)</f>
        <v>0</v>
      </c>
      <c r="AX177" s="138">
        <f>IF(List1!$L177="F",List1!$E177*List1!$G177,0)</f>
        <v>0</v>
      </c>
      <c r="AY177" s="135">
        <f>IF(List1!$M177="A",(1*List1!$F177+80)*List1!$G177,0)</f>
        <v>0</v>
      </c>
      <c r="AZ177" s="135">
        <f>IF(List1!$M177="B",(1*List1!$F177+80)*List1!$G177,0)</f>
        <v>0</v>
      </c>
      <c r="BA177" s="135">
        <f>IF(List1!$M177="C",(1*List1!$F177+80)*List1!$G177,0)</f>
        <v>0</v>
      </c>
      <c r="BB177" s="135">
        <f>IF(List1!$M177="D",(1*List1!$F177+80)*List1!$G177,0)</f>
        <v>0</v>
      </c>
      <c r="BC177" s="135">
        <f>IF(List1!$M177="E",(1*List1!$F177+80)*List1!$G177,0)</f>
        <v>0</v>
      </c>
      <c r="BD177" s="135">
        <f>IF(List1!$M177="G",(1*List1!$F177+80)*List1!$G177,0)</f>
        <v>0</v>
      </c>
      <c r="BE177" s="135">
        <f>IF(List1!$M177="J",(1*List1!$F177+80)*List1!$G177,0)</f>
        <v>0</v>
      </c>
      <c r="BF177" s="135">
        <f>IF(List1!$M177="K",(1*List1!$F177+80)*List1!$G177,0)</f>
        <v>0</v>
      </c>
      <c r="BG177" s="135">
        <f>IF(List1!$M177="L",(1*List1!$F177+80)*List1!$G177,0)</f>
        <v>0</v>
      </c>
      <c r="BH177" s="136">
        <f>IF(List1!$M177="FL",(1*List1!$F177)*List1!$G177,0)</f>
        <v>0</v>
      </c>
      <c r="BI177" s="136">
        <f>IF(List1!$M177="FP",List1!$F177*List1!$G177,0)</f>
        <v>0</v>
      </c>
      <c r="BJ177" s="136">
        <f>IF(List1!$M177="DR",List1!$F177*List1!$G177,0)</f>
        <v>0</v>
      </c>
      <c r="BK177" s="136">
        <f>IF(List1!$M177="F",List1!$F177*List1!$G177,0)</f>
        <v>0</v>
      </c>
      <c r="BL177" s="139">
        <f>IF(List1!$N177="A",(1*List1!$F177+80)*List1!$G177,0)</f>
        <v>0</v>
      </c>
      <c r="BM177" s="139">
        <f>IF(List1!$N177="B",(1*List1!$F177+80)*List1!$G177,0)</f>
        <v>0</v>
      </c>
      <c r="BN177" s="139">
        <f>IF(List1!$N177="C",(1*List1!$F177+80)*List1!$G177,0)</f>
        <v>0</v>
      </c>
      <c r="BO177" s="139">
        <f>IF(List1!$N177="D",(1*List1!$F177+80)*List1!$G177,0)</f>
        <v>0</v>
      </c>
      <c r="BP177" s="139">
        <f>IF(List1!$N177="E",(1*List1!$F177+80)*List1!$G177,0)</f>
        <v>0</v>
      </c>
      <c r="BQ177" s="139">
        <f>IF(List1!$N177="G",(1*List1!$F177+80)*List1!$G177,0)</f>
        <v>0</v>
      </c>
      <c r="BR177" s="139">
        <f>IF(List1!$N177="J",(1*List1!$F177+80)*List1!$G177,0)</f>
        <v>0</v>
      </c>
      <c r="BS177" s="139">
        <f>IF(List1!$N177="K",(1*List1!$F177+80)*List1!$G177,0)</f>
        <v>0</v>
      </c>
      <c r="BT177" s="139">
        <f>IF(List1!$N177="L",(1*List1!$F177+80)*List1!$G177,0)</f>
        <v>0</v>
      </c>
      <c r="BU177" s="140">
        <f>IF(List1!$N177="FL",(1*List1!$F177)*List1!$G177,0)</f>
        <v>0</v>
      </c>
      <c r="BV177" s="123">
        <f>IF(List1!$N177="FP",List1!$F177*List1!$G177,0)</f>
        <v>0</v>
      </c>
      <c r="BW177" s="141">
        <f>IF(List1!$N177="DR",List1!$F177*List1!$G177,0)</f>
        <v>0</v>
      </c>
      <c r="BX177" s="122">
        <f>IF(List1!$N177="F",List1!$F177*List1!$G177,0)</f>
        <v>0</v>
      </c>
      <c r="BZ177" s="142">
        <f>((List1!$E177*List1!$F177)*List1!$G177)/1000000</f>
        <v>0</v>
      </c>
      <c r="CA177" s="143">
        <f>IF(List1!$J177=$D$40,1*BZ177,0)</f>
        <v>0</v>
      </c>
      <c r="CB177" s="143">
        <f>IF(List1!$J177=$D$41,1*BZ177,0)</f>
        <v>0</v>
      </c>
      <c r="CC177" s="143">
        <f>IF(List1!$J177=$D$42,1*BZ177,0)</f>
        <v>0</v>
      </c>
      <c r="CD177" s="143">
        <f>IF(List1!$J177=$D$43,1*BZ177,0)</f>
        <v>0</v>
      </c>
      <c r="CE177" s="143">
        <f>IF(List1!$J177=$D$44,1*BZ177,0)</f>
        <v>0</v>
      </c>
      <c r="CF177" s="126">
        <f>IF(List1!$J177=$D$45,1*BZ177,0)</f>
        <v>0</v>
      </c>
      <c r="CG177" s="143">
        <f>IF(List1!$J177=$D$46,1*BZ177,0)</f>
        <v>0</v>
      </c>
      <c r="CH177" s="143">
        <f>IF(List1!$J177=$D$47,1*BZ177,0)</f>
        <v>0</v>
      </c>
      <c r="CJ177" s="125">
        <f>IF(AH177&gt;0,1*List1!$G177,0)</f>
        <v>0</v>
      </c>
      <c r="CK177" s="115">
        <f>IF(AI177&gt;0,1*List1!$G177,0)</f>
        <v>0</v>
      </c>
      <c r="CL177" s="115">
        <f>IF(AJ177&gt;0,1*List1!$G177,0)</f>
        <v>0</v>
      </c>
      <c r="CM177" s="120">
        <f>IF(AK177&gt;0,1*List1!$G177,0)</f>
        <v>0</v>
      </c>
      <c r="CN177" s="24">
        <f>IF(AU177&gt;0,1*List1!$G177,0)</f>
        <v>0</v>
      </c>
      <c r="CO177" s="24">
        <f>IF(AV177&gt;0,1*List1!$G177,0)</f>
        <v>0</v>
      </c>
      <c r="CP177" s="24">
        <f>IF(AW177&gt;0,1*List1!$G177,0)</f>
        <v>0</v>
      </c>
      <c r="CQ177" s="24">
        <f>IF(AX177&gt;0,1*List1!$G177,0)</f>
        <v>0</v>
      </c>
      <c r="CR177" s="125">
        <f>IF(BH177&gt;0,1*List1!$G177,0)</f>
        <v>0</v>
      </c>
      <c r="CS177" s="115">
        <f>IF(BI177&gt;0,1*List1!$G177,0)</f>
        <v>0</v>
      </c>
      <c r="CT177" s="115">
        <f>IF(BJ177&gt;0,1*List1!$G177,0)</f>
        <v>0</v>
      </c>
      <c r="CU177" s="120">
        <f>IF(BK177&gt;0,1*List1!$G177,0)</f>
        <v>0</v>
      </c>
      <c r="CV177" s="24">
        <f>IF(BU177&gt;0,1*List1!$G177,0)</f>
        <v>0</v>
      </c>
      <c r="CW177" s="24">
        <f>IF(BV177&gt;0,1*List1!$G177,0)</f>
        <v>0</v>
      </c>
      <c r="CX177" s="24">
        <f>IF(BW177&gt;0,1*List1!$G177,0)</f>
        <v>0</v>
      </c>
      <c r="CY177" s="149">
        <f>IF(BX177&gt;0,1*List1!$G177,0)</f>
        <v>0</v>
      </c>
      <c r="CZ177" s="24"/>
    </row>
    <row r="178" spans="2:104" ht="19.5" customHeight="1" thickBot="1">
      <c r="B178" s="150">
        <v>123</v>
      </c>
      <c r="C178" s="226">
        <f t="shared" si="5"/>
        <v>0</v>
      </c>
      <c r="D178" s="179"/>
      <c r="E178" s="256"/>
      <c r="F178" s="256"/>
      <c r="G178" s="180"/>
      <c r="H178" s="181"/>
      <c r="I178" s="178"/>
      <c r="J178" s="1"/>
      <c r="K178" s="177"/>
      <c r="L178" s="177"/>
      <c r="M178" s="177"/>
      <c r="N178" s="177"/>
      <c r="O178" s="428">
        <v>0</v>
      </c>
      <c r="P178" s="455"/>
      <c r="Q178" s="461"/>
      <c r="R178" s="461"/>
      <c r="S178" s="461"/>
      <c r="T178" s="461"/>
      <c r="U178" s="461"/>
      <c r="V178" s="462"/>
      <c r="W178" s="13"/>
      <c r="X178" s="152"/>
      <c r="Y178" s="135">
        <f>IF(List1!$K178="A",(1*List1!$E178+80)*List1!$G178,0)</f>
        <v>0</v>
      </c>
      <c r="Z178" s="135">
        <f>IF(List1!$K178="B",(1*List1!$E178+80)*List1!$G178,0)</f>
        <v>0</v>
      </c>
      <c r="AA178" s="135">
        <f>IF(List1!$K178="C",(1*List1!$E178+80)*List1!$G178,0)</f>
        <v>0</v>
      </c>
      <c r="AB178" s="135">
        <f>IF(List1!$K178="D",(1*List1!$E178+80)*List1!$G178,0)</f>
        <v>0</v>
      </c>
      <c r="AC178" s="135">
        <f>IF(List1!$K178="E",(1*List1!$E178+70)*List1!$G178,0)</f>
        <v>0</v>
      </c>
      <c r="AD178" s="135">
        <f>IF(List1!$K178="G",(1*List1!$E178+80)*List1!$G178,0)</f>
        <v>0</v>
      </c>
      <c r="AE178" s="135">
        <f>IF(List1!$K178="J",(1*List1!$E178+80)*List1!$G178,0)</f>
        <v>0</v>
      </c>
      <c r="AF178" s="135">
        <f>IF(List1!$K178="K",(1*List1!$E178+80)*List1!$G178,0)</f>
        <v>0</v>
      </c>
      <c r="AG178" s="135">
        <f>IF(List1!$K178="L",(1*List1!$E178+80)*List1!$G178,0)</f>
        <v>0</v>
      </c>
      <c r="AH178" s="136">
        <f>IF(List1!$K178="FL",(1*List1!$E178)*List1!$G178,0)</f>
        <v>0</v>
      </c>
      <c r="AI178" s="136">
        <f>IF(List1!$K178="FP",List1!$E178*List1!$G178,0)</f>
        <v>0</v>
      </c>
      <c r="AJ178" s="136">
        <f>IF(List1!$K178="DR",List1!$E178*List1!$G178,0)</f>
        <v>0</v>
      </c>
      <c r="AK178" s="136">
        <f>IF(List1!$K178="F",List1!$E178*List1!$G178,0)</f>
        <v>0</v>
      </c>
      <c r="AL178" s="137">
        <f>IF(List1!$L178="A",(1*List1!$E178+80)*List1!$G178,0)</f>
        <v>0</v>
      </c>
      <c r="AM178" s="137">
        <f>IF(List1!$L178="B",(1*List1!$E178+80)*List1!$G178,0)</f>
        <v>0</v>
      </c>
      <c r="AN178" s="137">
        <f>IF(List1!$L178="C",(1*List1!$E178+80)*List1!$G178,0)</f>
        <v>0</v>
      </c>
      <c r="AO178" s="137">
        <f>IF(List1!$L178="D",(1*List1!$E178+80)*List1!$G178,0)</f>
        <v>0</v>
      </c>
      <c r="AP178" s="137">
        <f>IF(List1!$L178="E",(1*List1!$E178+80)*List1!$G178,0)</f>
        <v>0</v>
      </c>
      <c r="AQ178" s="137">
        <f>IF(List1!$L178="G",(1*List1!$E178+80)*List1!$G178,0)</f>
        <v>0</v>
      </c>
      <c r="AR178" s="137">
        <f>IF(List1!$L178="J",(1*List1!$E178+80)*List1!$G178,0)</f>
        <v>0</v>
      </c>
      <c r="AS178" s="137">
        <f>IF(List1!$L178="K",(1*List1!$E178+80)*List1!$G178,0)</f>
        <v>0</v>
      </c>
      <c r="AT178" s="137">
        <f>IF(List1!$L178="L",(1*List1!$E178+80)*List1!$G178,0)</f>
        <v>0</v>
      </c>
      <c r="AU178" s="138">
        <f>IF(List1!$L178="FL",(1*List1!$E178)*List1!$G178,0)</f>
        <v>0</v>
      </c>
      <c r="AV178" s="138">
        <f>IF(List1!$L178="FP",List1!$E178*List1!$G178,0)</f>
        <v>0</v>
      </c>
      <c r="AW178" s="138">
        <f>IF(List1!$L178="DR",List1!$E178*List1!$G178,0)</f>
        <v>0</v>
      </c>
      <c r="AX178" s="138">
        <f>IF(List1!$L178="F",List1!$E178*List1!$G178,0)</f>
        <v>0</v>
      </c>
      <c r="AY178" s="135">
        <f>IF(List1!$M178="A",(1*List1!$F178+80)*List1!$G178,0)</f>
        <v>0</v>
      </c>
      <c r="AZ178" s="135">
        <f>IF(List1!$M178="B",(1*List1!$F178+80)*List1!$G178,0)</f>
        <v>0</v>
      </c>
      <c r="BA178" s="135">
        <f>IF(List1!$M178="C",(1*List1!$F178+80)*List1!$G178,0)</f>
        <v>0</v>
      </c>
      <c r="BB178" s="135">
        <f>IF(List1!$M178="D",(1*List1!$F178+80)*List1!$G178,0)</f>
        <v>0</v>
      </c>
      <c r="BC178" s="135">
        <f>IF(List1!$M178="E",(1*List1!$F178+80)*List1!$G178,0)</f>
        <v>0</v>
      </c>
      <c r="BD178" s="135">
        <f>IF(List1!$M178="G",(1*List1!$F178+80)*List1!$G178,0)</f>
        <v>0</v>
      </c>
      <c r="BE178" s="135">
        <f>IF(List1!$M178="J",(1*List1!$F178+80)*List1!$G178,0)</f>
        <v>0</v>
      </c>
      <c r="BF178" s="135">
        <f>IF(List1!$M178="K",(1*List1!$F178+80)*List1!$G178,0)</f>
        <v>0</v>
      </c>
      <c r="BG178" s="135">
        <f>IF(List1!$M178="L",(1*List1!$F178+80)*List1!$G178,0)</f>
        <v>0</v>
      </c>
      <c r="BH178" s="136">
        <f>IF(List1!$M178="FL",(1*List1!$F178)*List1!$G178,0)</f>
        <v>0</v>
      </c>
      <c r="BI178" s="136">
        <f>IF(List1!$M178="FP",List1!$F178*List1!$G178,0)</f>
        <v>0</v>
      </c>
      <c r="BJ178" s="136">
        <f>IF(List1!$M178="DR",List1!$F178*List1!$G178,0)</f>
        <v>0</v>
      </c>
      <c r="BK178" s="136">
        <f>IF(List1!$M178="F",List1!$F178*List1!$G178,0)</f>
        <v>0</v>
      </c>
      <c r="BL178" s="139">
        <f>IF(List1!$N178="A",(1*List1!$F178+80)*List1!$G178,0)</f>
        <v>0</v>
      </c>
      <c r="BM178" s="139">
        <f>IF(List1!$N178="B",(1*List1!$F178+80)*List1!$G178,0)</f>
        <v>0</v>
      </c>
      <c r="BN178" s="139">
        <f>IF(List1!$N178="C",(1*List1!$F178+80)*List1!$G178,0)</f>
        <v>0</v>
      </c>
      <c r="BO178" s="139">
        <f>IF(List1!$N178="D",(1*List1!$F178+80)*List1!$G178,0)</f>
        <v>0</v>
      </c>
      <c r="BP178" s="139">
        <f>IF(List1!$N178="E",(1*List1!$F178+80)*List1!$G178,0)</f>
        <v>0</v>
      </c>
      <c r="BQ178" s="139">
        <f>IF(List1!$N178="G",(1*List1!$F178+80)*List1!$G178,0)</f>
        <v>0</v>
      </c>
      <c r="BR178" s="139">
        <f>IF(List1!$N178="J",(1*List1!$F178+80)*List1!$G178,0)</f>
        <v>0</v>
      </c>
      <c r="BS178" s="139">
        <f>IF(List1!$N178="K",(1*List1!$F178+80)*List1!$G178,0)</f>
        <v>0</v>
      </c>
      <c r="BT178" s="139">
        <f>IF(List1!$N178="L",(1*List1!$F178+80)*List1!$G178,0)</f>
        <v>0</v>
      </c>
      <c r="BU178" s="140">
        <f>IF(List1!$N178="FL",(1*List1!$F178)*List1!$G178,0)</f>
        <v>0</v>
      </c>
      <c r="BV178" s="123">
        <f>IF(List1!$N178="FP",List1!$F178*List1!$G178,0)</f>
        <v>0</v>
      </c>
      <c r="BW178" s="141">
        <f>IF(List1!$N178="DR",List1!$F178*List1!$G178,0)</f>
        <v>0</v>
      </c>
      <c r="BX178" s="122">
        <f>IF(List1!$N178="F",List1!$F178*List1!$G178,0)</f>
        <v>0</v>
      </c>
      <c r="BZ178" s="142">
        <f>((List1!$E178*List1!$F178)*List1!$G178)/1000000</f>
        <v>0</v>
      </c>
      <c r="CA178" s="143">
        <f>IF(List1!$J178=$D$40,1*BZ178,0)</f>
        <v>0</v>
      </c>
      <c r="CB178" s="143">
        <f>IF(List1!$J178=$D$41,1*BZ178,0)</f>
        <v>0</v>
      </c>
      <c r="CC178" s="143">
        <f>IF(List1!$J178=$D$42,1*BZ178,0)</f>
        <v>0</v>
      </c>
      <c r="CD178" s="143">
        <f>IF(List1!$J178=$D$43,1*BZ178,0)</f>
        <v>0</v>
      </c>
      <c r="CE178" s="143">
        <f>IF(List1!$J178=$D$44,1*BZ178,0)</f>
        <v>0</v>
      </c>
      <c r="CF178" s="126">
        <f>IF(List1!$J178=$D$45,1*BZ178,0)</f>
        <v>0</v>
      </c>
      <c r="CG178" s="143">
        <f>IF(List1!$J178=$D$46,1*BZ178,0)</f>
        <v>0</v>
      </c>
      <c r="CH178" s="143">
        <f>IF(List1!$J178=$D$47,1*BZ178,0)</f>
        <v>0</v>
      </c>
      <c r="CJ178" s="125">
        <f>IF(AH178&gt;0,1*List1!$G178,0)</f>
        <v>0</v>
      </c>
      <c r="CK178" s="115">
        <f>IF(AI178&gt;0,1*List1!$G178,0)</f>
        <v>0</v>
      </c>
      <c r="CL178" s="115">
        <f>IF(AJ178&gt;0,1*List1!$G178,0)</f>
        <v>0</v>
      </c>
      <c r="CM178" s="120">
        <f>IF(AK178&gt;0,1*List1!$G178,0)</f>
        <v>0</v>
      </c>
      <c r="CN178" s="24">
        <f>IF(AU178&gt;0,1*List1!$G178,0)</f>
        <v>0</v>
      </c>
      <c r="CO178" s="24">
        <f>IF(AV178&gt;0,1*List1!$G178,0)</f>
        <v>0</v>
      </c>
      <c r="CP178" s="24">
        <f>IF(AW178&gt;0,1*List1!$G178,0)</f>
        <v>0</v>
      </c>
      <c r="CQ178" s="24">
        <f>IF(AX178&gt;0,1*List1!$G178,0)</f>
        <v>0</v>
      </c>
      <c r="CR178" s="125">
        <f>IF(BH178&gt;0,1*List1!$G178,0)</f>
        <v>0</v>
      </c>
      <c r="CS178" s="115">
        <f>IF(BI178&gt;0,1*List1!$G178,0)</f>
        <v>0</v>
      </c>
      <c r="CT178" s="115">
        <f>IF(BJ178&gt;0,1*List1!$G178,0)</f>
        <v>0</v>
      </c>
      <c r="CU178" s="120">
        <f>IF(BK178&gt;0,1*List1!$G178,0)</f>
        <v>0</v>
      </c>
      <c r="CV178" s="24">
        <f>IF(BU178&gt;0,1*List1!$G178,0)</f>
        <v>0</v>
      </c>
      <c r="CW178" s="24">
        <f>IF(BV178&gt;0,1*List1!$G178,0)</f>
        <v>0</v>
      </c>
      <c r="CX178" s="24">
        <f>IF(BW178&gt;0,1*List1!$G178,0)</f>
        <v>0</v>
      </c>
      <c r="CY178" s="149">
        <f>IF(BX178&gt;0,1*List1!$G178,0)</f>
        <v>0</v>
      </c>
      <c r="CZ178" s="24"/>
    </row>
    <row r="179" spans="2:104" ht="19.5" customHeight="1" thickBot="1">
      <c r="B179" s="146">
        <v>124</v>
      </c>
      <c r="C179" s="226">
        <f t="shared" si="5"/>
        <v>0</v>
      </c>
      <c r="D179" s="179"/>
      <c r="E179" s="255"/>
      <c r="F179" s="255"/>
      <c r="G179" s="175"/>
      <c r="H179" s="181"/>
      <c r="I179" s="178"/>
      <c r="J179" s="1"/>
      <c r="K179" s="177"/>
      <c r="L179" s="177"/>
      <c r="M179" s="177"/>
      <c r="N179" s="177"/>
      <c r="O179" s="428">
        <v>0</v>
      </c>
      <c r="P179" s="455"/>
      <c r="Q179" s="461"/>
      <c r="R179" s="461"/>
      <c r="S179" s="461"/>
      <c r="T179" s="461"/>
      <c r="U179" s="461"/>
      <c r="V179" s="462"/>
      <c r="W179" s="13"/>
      <c r="X179" s="152"/>
      <c r="Y179" s="135">
        <f>IF(List1!$K179="A",(1*List1!$E179+80)*List1!$G179,0)</f>
        <v>0</v>
      </c>
      <c r="Z179" s="135">
        <f>IF(List1!$K179="B",(1*List1!$E179+80)*List1!$G179,0)</f>
        <v>0</v>
      </c>
      <c r="AA179" s="135">
        <f>IF(List1!$K179="C",(1*List1!$E179+80)*List1!$G179,0)</f>
        <v>0</v>
      </c>
      <c r="AB179" s="135">
        <f>IF(List1!$K179="D",(1*List1!$E179+80)*List1!$G179,0)</f>
        <v>0</v>
      </c>
      <c r="AC179" s="135">
        <f>IF(List1!$K179="E",(1*List1!$E179+70)*List1!$G179,0)</f>
        <v>0</v>
      </c>
      <c r="AD179" s="135">
        <f>IF(List1!$K179="G",(1*List1!$E179+80)*List1!$G179,0)</f>
        <v>0</v>
      </c>
      <c r="AE179" s="135">
        <f>IF(List1!$K179="J",(1*List1!$E179+80)*List1!$G179,0)</f>
        <v>0</v>
      </c>
      <c r="AF179" s="135">
        <f>IF(List1!$K179="K",(1*List1!$E179+80)*List1!$G179,0)</f>
        <v>0</v>
      </c>
      <c r="AG179" s="135">
        <f>IF(List1!$K179="L",(1*List1!$E179+80)*List1!$G179,0)</f>
        <v>0</v>
      </c>
      <c r="AH179" s="136">
        <f>IF(List1!$K179="FL",(1*List1!$E179)*List1!$G179,0)</f>
        <v>0</v>
      </c>
      <c r="AI179" s="136">
        <f>IF(List1!$K179="FP",List1!$E179*List1!$G179,0)</f>
        <v>0</v>
      </c>
      <c r="AJ179" s="136">
        <f>IF(List1!$K179="DR",List1!$E179*List1!$G179,0)</f>
        <v>0</v>
      </c>
      <c r="AK179" s="136">
        <f>IF(List1!$K179="F",List1!$E179*List1!$G179,0)</f>
        <v>0</v>
      </c>
      <c r="AL179" s="137">
        <f>IF(List1!$L179="A",(1*List1!$E179+80)*List1!$G179,0)</f>
        <v>0</v>
      </c>
      <c r="AM179" s="137">
        <f>IF(List1!$L179="B",(1*List1!$E179+80)*List1!$G179,0)</f>
        <v>0</v>
      </c>
      <c r="AN179" s="137">
        <f>IF(List1!$L179="C",(1*List1!$E179+80)*List1!$G179,0)</f>
        <v>0</v>
      </c>
      <c r="AO179" s="137">
        <f>IF(List1!$L179="D",(1*List1!$E179+80)*List1!$G179,0)</f>
        <v>0</v>
      </c>
      <c r="AP179" s="137">
        <f>IF(List1!$L179="E",(1*List1!$E179+80)*List1!$G179,0)</f>
        <v>0</v>
      </c>
      <c r="AQ179" s="137">
        <f>IF(List1!$L179="G",(1*List1!$E179+80)*List1!$G179,0)</f>
        <v>0</v>
      </c>
      <c r="AR179" s="137">
        <f>IF(List1!$L179="J",(1*List1!$E179+80)*List1!$G179,0)</f>
        <v>0</v>
      </c>
      <c r="AS179" s="137">
        <f>IF(List1!$L179="K",(1*List1!$E179+80)*List1!$G179,0)</f>
        <v>0</v>
      </c>
      <c r="AT179" s="137">
        <f>IF(List1!$L179="L",(1*List1!$E179+80)*List1!$G179,0)</f>
        <v>0</v>
      </c>
      <c r="AU179" s="138">
        <f>IF(List1!$L179="FL",(1*List1!$E179)*List1!$G179,0)</f>
        <v>0</v>
      </c>
      <c r="AV179" s="138">
        <f>IF(List1!$L179="FP",List1!$E179*List1!$G179,0)</f>
        <v>0</v>
      </c>
      <c r="AW179" s="138">
        <f>IF(List1!$L179="DR",List1!$E179*List1!$G179,0)</f>
        <v>0</v>
      </c>
      <c r="AX179" s="138">
        <f>IF(List1!$L179="F",List1!$E179*List1!$G179,0)</f>
        <v>0</v>
      </c>
      <c r="AY179" s="135">
        <f>IF(List1!$M179="A",(1*List1!$F179+80)*List1!$G179,0)</f>
        <v>0</v>
      </c>
      <c r="AZ179" s="135">
        <f>IF(List1!$M179="B",(1*List1!$F179+80)*List1!$G179,0)</f>
        <v>0</v>
      </c>
      <c r="BA179" s="135">
        <f>IF(List1!$M179="C",(1*List1!$F179+80)*List1!$G179,0)</f>
        <v>0</v>
      </c>
      <c r="BB179" s="135">
        <f>IF(List1!$M179="D",(1*List1!$F179+80)*List1!$G179,0)</f>
        <v>0</v>
      </c>
      <c r="BC179" s="135">
        <f>IF(List1!$M179="E",(1*List1!$F179+80)*List1!$G179,0)</f>
        <v>0</v>
      </c>
      <c r="BD179" s="135">
        <f>IF(List1!$M179="G",(1*List1!$F179+80)*List1!$G179,0)</f>
        <v>0</v>
      </c>
      <c r="BE179" s="135">
        <f>IF(List1!$M179="J",(1*List1!$F179+80)*List1!$G179,0)</f>
        <v>0</v>
      </c>
      <c r="BF179" s="135">
        <f>IF(List1!$M179="K",(1*List1!$F179+80)*List1!$G179,0)</f>
        <v>0</v>
      </c>
      <c r="BG179" s="135">
        <f>IF(List1!$M179="L",(1*List1!$F179+80)*List1!$G179,0)</f>
        <v>0</v>
      </c>
      <c r="BH179" s="136">
        <f>IF(List1!$M179="FL",(1*List1!$F179)*List1!$G179,0)</f>
        <v>0</v>
      </c>
      <c r="BI179" s="136">
        <f>IF(List1!$M179="FP",List1!$F179*List1!$G179,0)</f>
        <v>0</v>
      </c>
      <c r="BJ179" s="136">
        <f>IF(List1!$M179="DR",List1!$F179*List1!$G179,0)</f>
        <v>0</v>
      </c>
      <c r="BK179" s="136">
        <f>IF(List1!$M179="F",List1!$F179*List1!$G179,0)</f>
        <v>0</v>
      </c>
      <c r="BL179" s="139">
        <f>IF(List1!$N179="A",(1*List1!$F179+80)*List1!$G179,0)</f>
        <v>0</v>
      </c>
      <c r="BM179" s="139">
        <f>IF(List1!$N179="B",(1*List1!$F179+80)*List1!$G179,0)</f>
        <v>0</v>
      </c>
      <c r="BN179" s="139">
        <f>IF(List1!$N179="C",(1*List1!$F179+80)*List1!$G179,0)</f>
        <v>0</v>
      </c>
      <c r="BO179" s="139">
        <f>IF(List1!$N179="D",(1*List1!$F179+80)*List1!$G179,0)</f>
        <v>0</v>
      </c>
      <c r="BP179" s="139">
        <f>IF(List1!$N179="E",(1*List1!$F179+80)*List1!$G179,0)</f>
        <v>0</v>
      </c>
      <c r="BQ179" s="139">
        <f>IF(List1!$N179="G",(1*List1!$F179+80)*List1!$G179,0)</f>
        <v>0</v>
      </c>
      <c r="BR179" s="139">
        <f>IF(List1!$N179="J",(1*List1!$F179+80)*List1!$G179,0)</f>
        <v>0</v>
      </c>
      <c r="BS179" s="139">
        <f>IF(List1!$N179="K",(1*List1!$F179+80)*List1!$G179,0)</f>
        <v>0</v>
      </c>
      <c r="BT179" s="139">
        <f>IF(List1!$N179="L",(1*List1!$F179+80)*List1!$G179,0)</f>
        <v>0</v>
      </c>
      <c r="BU179" s="140">
        <f>IF(List1!$N179="FL",(1*List1!$F179)*List1!$G179,0)</f>
        <v>0</v>
      </c>
      <c r="BV179" s="123">
        <f>IF(List1!$N179="FP",List1!$F179*List1!$G179,0)</f>
        <v>0</v>
      </c>
      <c r="BW179" s="141">
        <f>IF(List1!$N179="DR",List1!$F179*List1!$G179,0)</f>
        <v>0</v>
      </c>
      <c r="BX179" s="122">
        <f>IF(List1!$N179="F",List1!$F179*List1!$G179,0)</f>
        <v>0</v>
      </c>
      <c r="BZ179" s="142">
        <f>((List1!$E179*List1!$F179)*List1!$G179)/1000000</f>
        <v>0</v>
      </c>
      <c r="CA179" s="143">
        <f>IF(List1!$J179=$D$40,1*BZ179,0)</f>
        <v>0</v>
      </c>
      <c r="CB179" s="143">
        <f>IF(List1!$J179=$D$41,1*BZ179,0)</f>
        <v>0</v>
      </c>
      <c r="CC179" s="143">
        <f>IF(List1!$J179=$D$42,1*BZ179,0)</f>
        <v>0</v>
      </c>
      <c r="CD179" s="143">
        <f>IF(List1!$J179=$D$43,1*BZ179,0)</f>
        <v>0</v>
      </c>
      <c r="CE179" s="143">
        <f>IF(List1!$J179=$D$44,1*BZ179,0)</f>
        <v>0</v>
      </c>
      <c r="CF179" s="126">
        <f>IF(List1!$J179=$D$45,1*BZ179,0)</f>
        <v>0</v>
      </c>
      <c r="CG179" s="143">
        <f>IF(List1!$J179=$D$46,1*BZ179,0)</f>
        <v>0</v>
      </c>
      <c r="CH179" s="143">
        <f>IF(List1!$J179=$D$47,1*BZ179,0)</f>
        <v>0</v>
      </c>
      <c r="CJ179" s="125">
        <f>IF(AH179&gt;0,1*List1!$G179,0)</f>
        <v>0</v>
      </c>
      <c r="CK179" s="115">
        <f>IF(AI179&gt;0,1*List1!$G179,0)</f>
        <v>0</v>
      </c>
      <c r="CL179" s="115">
        <f>IF(AJ179&gt;0,1*List1!$G179,0)</f>
        <v>0</v>
      </c>
      <c r="CM179" s="120">
        <f>IF(AK179&gt;0,1*List1!$G179,0)</f>
        <v>0</v>
      </c>
      <c r="CN179" s="24">
        <f>IF(AU179&gt;0,1*List1!$G179,0)</f>
        <v>0</v>
      </c>
      <c r="CO179" s="24">
        <f>IF(AV179&gt;0,1*List1!$G179,0)</f>
        <v>0</v>
      </c>
      <c r="CP179" s="24">
        <f>IF(AW179&gt;0,1*List1!$G179,0)</f>
        <v>0</v>
      </c>
      <c r="CQ179" s="24">
        <f>IF(AX179&gt;0,1*List1!$G179,0)</f>
        <v>0</v>
      </c>
      <c r="CR179" s="125">
        <f>IF(BH179&gt;0,1*List1!$G179,0)</f>
        <v>0</v>
      </c>
      <c r="CS179" s="115">
        <f>IF(BI179&gt;0,1*List1!$G179,0)</f>
        <v>0</v>
      </c>
      <c r="CT179" s="115">
        <f>IF(BJ179&gt;0,1*List1!$G179,0)</f>
        <v>0</v>
      </c>
      <c r="CU179" s="120">
        <f>IF(BK179&gt;0,1*List1!$G179,0)</f>
        <v>0</v>
      </c>
      <c r="CV179" s="24">
        <f>IF(BU179&gt;0,1*List1!$G179,0)</f>
        <v>0</v>
      </c>
      <c r="CW179" s="24">
        <f>IF(BV179&gt;0,1*List1!$G179,0)</f>
        <v>0</v>
      </c>
      <c r="CX179" s="24">
        <f>IF(BW179&gt;0,1*List1!$G179,0)</f>
        <v>0</v>
      </c>
      <c r="CY179" s="149">
        <f>IF(BX179&gt;0,1*List1!$G179,0)</f>
        <v>0</v>
      </c>
      <c r="CZ179" s="24"/>
    </row>
    <row r="180" spans="2:104" ht="19.5" customHeight="1" thickBot="1">
      <c r="B180" s="150">
        <v>125</v>
      </c>
      <c r="C180" s="226">
        <f t="shared" si="5"/>
        <v>0</v>
      </c>
      <c r="D180" s="179"/>
      <c r="E180" s="256"/>
      <c r="F180" s="256"/>
      <c r="G180" s="180"/>
      <c r="H180" s="181"/>
      <c r="I180" s="178"/>
      <c r="J180" s="1"/>
      <c r="K180" s="177"/>
      <c r="L180" s="177"/>
      <c r="M180" s="177"/>
      <c r="N180" s="177"/>
      <c r="O180" s="428">
        <v>0</v>
      </c>
      <c r="P180" s="455"/>
      <c r="Q180" s="461"/>
      <c r="R180" s="461"/>
      <c r="S180" s="461"/>
      <c r="T180" s="461"/>
      <c r="U180" s="461"/>
      <c r="V180" s="462"/>
      <c r="W180" s="13"/>
      <c r="X180" s="152"/>
      <c r="Y180" s="135">
        <f>IF(List1!$K180="A",(1*List1!$E180+80)*List1!$G180,0)</f>
        <v>0</v>
      </c>
      <c r="Z180" s="135">
        <f>IF(List1!$K180="B",(1*List1!$E180+80)*List1!$G180,0)</f>
        <v>0</v>
      </c>
      <c r="AA180" s="135">
        <f>IF(List1!$K180="C",(1*List1!$E180+80)*List1!$G180,0)</f>
        <v>0</v>
      </c>
      <c r="AB180" s="135">
        <f>IF(List1!$K180="D",(1*List1!$E180+80)*List1!$G180,0)</f>
        <v>0</v>
      </c>
      <c r="AC180" s="135">
        <f>IF(List1!$K180="E",(1*List1!$E180+70)*List1!$G180,0)</f>
        <v>0</v>
      </c>
      <c r="AD180" s="135">
        <f>IF(List1!$K180="G",(1*List1!$E180+80)*List1!$G180,0)</f>
        <v>0</v>
      </c>
      <c r="AE180" s="135">
        <f>IF(List1!$K180="J",(1*List1!$E180+80)*List1!$G180,0)</f>
        <v>0</v>
      </c>
      <c r="AF180" s="135">
        <f>IF(List1!$K180="K",(1*List1!$E180+80)*List1!$G180,0)</f>
        <v>0</v>
      </c>
      <c r="AG180" s="135">
        <f>IF(List1!$K180="L",(1*List1!$E180+80)*List1!$G180,0)</f>
        <v>0</v>
      </c>
      <c r="AH180" s="136">
        <f>IF(List1!$K180="FL",(1*List1!$E180)*List1!$G180,0)</f>
        <v>0</v>
      </c>
      <c r="AI180" s="136">
        <f>IF(List1!$K180="FP",List1!$E180*List1!$G180,0)</f>
        <v>0</v>
      </c>
      <c r="AJ180" s="136">
        <f>IF(List1!$K180="DR",List1!$E180*List1!$G180,0)</f>
        <v>0</v>
      </c>
      <c r="AK180" s="136">
        <f>IF(List1!$K180="F",List1!$E180*List1!$G180,0)</f>
        <v>0</v>
      </c>
      <c r="AL180" s="137">
        <f>IF(List1!$L180="A",(1*List1!$E180+80)*List1!$G180,0)</f>
        <v>0</v>
      </c>
      <c r="AM180" s="137">
        <f>IF(List1!$L180="B",(1*List1!$E180+80)*List1!$G180,0)</f>
        <v>0</v>
      </c>
      <c r="AN180" s="137">
        <f>IF(List1!$L180="C",(1*List1!$E180+80)*List1!$G180,0)</f>
        <v>0</v>
      </c>
      <c r="AO180" s="137">
        <f>IF(List1!$L180="D",(1*List1!$E180+80)*List1!$G180,0)</f>
        <v>0</v>
      </c>
      <c r="AP180" s="137">
        <f>IF(List1!$L180="E",(1*List1!$E180+80)*List1!$G180,0)</f>
        <v>0</v>
      </c>
      <c r="AQ180" s="137">
        <f>IF(List1!$L180="G",(1*List1!$E180+80)*List1!$G180,0)</f>
        <v>0</v>
      </c>
      <c r="AR180" s="137">
        <f>IF(List1!$L180="J",(1*List1!$E180+80)*List1!$G180,0)</f>
        <v>0</v>
      </c>
      <c r="AS180" s="137">
        <f>IF(List1!$L180="K",(1*List1!$E180+80)*List1!$G180,0)</f>
        <v>0</v>
      </c>
      <c r="AT180" s="137">
        <f>IF(List1!$L180="L",(1*List1!$E180+80)*List1!$G180,0)</f>
        <v>0</v>
      </c>
      <c r="AU180" s="138">
        <f>IF(List1!$L180="FL",(1*List1!$E180)*List1!$G180,0)</f>
        <v>0</v>
      </c>
      <c r="AV180" s="138">
        <f>IF(List1!$L180="FP",List1!$E180*List1!$G180,0)</f>
        <v>0</v>
      </c>
      <c r="AW180" s="138">
        <f>IF(List1!$L180="DR",List1!$E180*List1!$G180,0)</f>
        <v>0</v>
      </c>
      <c r="AX180" s="138">
        <f>IF(List1!$L180="F",List1!$E180*List1!$G180,0)</f>
        <v>0</v>
      </c>
      <c r="AY180" s="135">
        <f>IF(List1!$M180="A",(1*List1!$F180+80)*List1!$G180,0)</f>
        <v>0</v>
      </c>
      <c r="AZ180" s="135">
        <f>IF(List1!$M180="B",(1*List1!$F180+80)*List1!$G180,0)</f>
        <v>0</v>
      </c>
      <c r="BA180" s="135">
        <f>IF(List1!$M180="C",(1*List1!$F180+80)*List1!$G180,0)</f>
        <v>0</v>
      </c>
      <c r="BB180" s="135">
        <f>IF(List1!$M180="D",(1*List1!$F180+80)*List1!$G180,0)</f>
        <v>0</v>
      </c>
      <c r="BC180" s="135">
        <f>IF(List1!$M180="E",(1*List1!$F180+80)*List1!$G180,0)</f>
        <v>0</v>
      </c>
      <c r="BD180" s="135">
        <f>IF(List1!$M180="G",(1*List1!$F180+80)*List1!$G180,0)</f>
        <v>0</v>
      </c>
      <c r="BE180" s="135">
        <f>IF(List1!$M180="J",(1*List1!$F180+80)*List1!$G180,0)</f>
        <v>0</v>
      </c>
      <c r="BF180" s="135">
        <f>IF(List1!$M180="K",(1*List1!$F180+80)*List1!$G180,0)</f>
        <v>0</v>
      </c>
      <c r="BG180" s="135">
        <f>IF(List1!$M180="L",(1*List1!$F180+80)*List1!$G180,0)</f>
        <v>0</v>
      </c>
      <c r="BH180" s="136">
        <f>IF(List1!$M180="FL",(1*List1!$F180)*List1!$G180,0)</f>
        <v>0</v>
      </c>
      <c r="BI180" s="136">
        <f>IF(List1!$M180="FP",List1!$F180*List1!$G180,0)</f>
        <v>0</v>
      </c>
      <c r="BJ180" s="136">
        <f>IF(List1!$M180="DR",List1!$F180*List1!$G180,0)</f>
        <v>0</v>
      </c>
      <c r="BK180" s="136">
        <f>IF(List1!$M180="F",List1!$F180*List1!$G180,0)</f>
        <v>0</v>
      </c>
      <c r="BL180" s="139">
        <f>IF(List1!$N180="A",(1*List1!$F180+80)*List1!$G180,0)</f>
        <v>0</v>
      </c>
      <c r="BM180" s="139">
        <f>IF(List1!$N180="B",(1*List1!$F180+80)*List1!$G180,0)</f>
        <v>0</v>
      </c>
      <c r="BN180" s="139">
        <f>IF(List1!$N180="C",(1*List1!$F180+80)*List1!$G180,0)</f>
        <v>0</v>
      </c>
      <c r="BO180" s="139">
        <f>IF(List1!$N180="D",(1*List1!$F180+80)*List1!$G180,0)</f>
        <v>0</v>
      </c>
      <c r="BP180" s="139">
        <f>IF(List1!$N180="E",(1*List1!$F180+80)*List1!$G180,0)</f>
        <v>0</v>
      </c>
      <c r="BQ180" s="139">
        <f>IF(List1!$N180="G",(1*List1!$F180+80)*List1!$G180,0)</f>
        <v>0</v>
      </c>
      <c r="BR180" s="139">
        <f>IF(List1!$N180="J",(1*List1!$F180+80)*List1!$G180,0)</f>
        <v>0</v>
      </c>
      <c r="BS180" s="139">
        <f>IF(List1!$N180="K",(1*List1!$F180+80)*List1!$G180,0)</f>
        <v>0</v>
      </c>
      <c r="BT180" s="139">
        <f>IF(List1!$N180="L",(1*List1!$F180+80)*List1!$G180,0)</f>
        <v>0</v>
      </c>
      <c r="BU180" s="140">
        <f>IF(List1!$N180="FL",(1*List1!$F180)*List1!$G180,0)</f>
        <v>0</v>
      </c>
      <c r="BV180" s="123">
        <f>IF(List1!$N180="FP",List1!$F180*List1!$G180,0)</f>
        <v>0</v>
      </c>
      <c r="BW180" s="141">
        <f>IF(List1!$N180="DR",List1!$F180*List1!$G180,0)</f>
        <v>0</v>
      </c>
      <c r="BX180" s="122">
        <f>IF(List1!$N180="F",List1!$F180*List1!$G180,0)</f>
        <v>0</v>
      </c>
      <c r="BZ180" s="142">
        <f>((List1!$E180*List1!$F180)*List1!$G180)/1000000</f>
        <v>0</v>
      </c>
      <c r="CA180" s="143">
        <f>IF(List1!$J180=$D$40,1*BZ180,0)</f>
        <v>0</v>
      </c>
      <c r="CB180" s="143">
        <f>IF(List1!$J180=$D$41,1*BZ180,0)</f>
        <v>0</v>
      </c>
      <c r="CC180" s="143">
        <f>IF(List1!$J180=$D$42,1*BZ180,0)</f>
        <v>0</v>
      </c>
      <c r="CD180" s="143">
        <f>IF(List1!$J180=$D$43,1*BZ180,0)</f>
        <v>0</v>
      </c>
      <c r="CE180" s="143">
        <f>IF(List1!$J180=$D$44,1*BZ180,0)</f>
        <v>0</v>
      </c>
      <c r="CF180" s="126">
        <f>IF(List1!$J180=$D$45,1*BZ180,0)</f>
        <v>0</v>
      </c>
      <c r="CG180" s="143">
        <f>IF(List1!$J180=$D$46,1*BZ180,0)</f>
        <v>0</v>
      </c>
      <c r="CH180" s="143">
        <f>IF(List1!$J180=$D$47,1*BZ180,0)</f>
        <v>0</v>
      </c>
      <c r="CJ180" s="125">
        <f>IF(AH180&gt;0,1*List1!$G180,0)</f>
        <v>0</v>
      </c>
      <c r="CK180" s="115">
        <f>IF(AI180&gt;0,1*List1!$G180,0)</f>
        <v>0</v>
      </c>
      <c r="CL180" s="115">
        <f>IF(AJ180&gt;0,1*List1!$G180,0)</f>
        <v>0</v>
      </c>
      <c r="CM180" s="120">
        <f>IF(AK180&gt;0,1*List1!$G180,0)</f>
        <v>0</v>
      </c>
      <c r="CN180" s="24">
        <f>IF(AU180&gt;0,1*List1!$G180,0)</f>
        <v>0</v>
      </c>
      <c r="CO180" s="24">
        <f>IF(AV180&gt;0,1*List1!$G180,0)</f>
        <v>0</v>
      </c>
      <c r="CP180" s="24">
        <f>IF(AW180&gt;0,1*List1!$G180,0)</f>
        <v>0</v>
      </c>
      <c r="CQ180" s="24">
        <f>IF(AX180&gt;0,1*List1!$G180,0)</f>
        <v>0</v>
      </c>
      <c r="CR180" s="125">
        <f>IF(BH180&gt;0,1*List1!$G180,0)</f>
        <v>0</v>
      </c>
      <c r="CS180" s="115">
        <f>IF(BI180&gt;0,1*List1!$G180,0)</f>
        <v>0</v>
      </c>
      <c r="CT180" s="115">
        <f>IF(BJ180&gt;0,1*List1!$G180,0)</f>
        <v>0</v>
      </c>
      <c r="CU180" s="120">
        <f>IF(BK180&gt;0,1*List1!$G180,0)</f>
        <v>0</v>
      </c>
      <c r="CV180" s="24">
        <f>IF(BU180&gt;0,1*List1!$G180,0)</f>
        <v>0</v>
      </c>
      <c r="CW180" s="24">
        <f>IF(BV180&gt;0,1*List1!$G180,0)</f>
        <v>0</v>
      </c>
      <c r="CX180" s="24">
        <f>IF(BW180&gt;0,1*List1!$G180,0)</f>
        <v>0</v>
      </c>
      <c r="CY180" s="149">
        <f>IF(BX180&gt;0,1*List1!$G180,0)</f>
        <v>0</v>
      </c>
      <c r="CZ180" s="24"/>
    </row>
    <row r="181" spans="2:104" ht="19.5" customHeight="1" thickBot="1">
      <c r="B181" s="150">
        <v>126</v>
      </c>
      <c r="C181" s="226">
        <f t="shared" si="5"/>
        <v>0</v>
      </c>
      <c r="D181" s="179"/>
      <c r="E181" s="255"/>
      <c r="F181" s="255"/>
      <c r="G181" s="175"/>
      <c r="H181" s="181"/>
      <c r="I181" s="178"/>
      <c r="J181" s="1"/>
      <c r="K181" s="177"/>
      <c r="L181" s="177"/>
      <c r="M181" s="177"/>
      <c r="N181" s="177"/>
      <c r="O181" s="428">
        <v>0</v>
      </c>
      <c r="P181" s="455"/>
      <c r="Q181" s="461"/>
      <c r="R181" s="461"/>
      <c r="S181" s="461"/>
      <c r="T181" s="461"/>
      <c r="U181" s="461"/>
      <c r="V181" s="462"/>
      <c r="W181" s="13"/>
      <c r="X181" s="152"/>
      <c r="Y181" s="135">
        <f>IF(List1!$K181="A",(1*List1!$E181+80)*List1!$G181,0)</f>
        <v>0</v>
      </c>
      <c r="Z181" s="135">
        <f>IF(List1!$K181="B",(1*List1!$E181+80)*List1!$G181,0)</f>
        <v>0</v>
      </c>
      <c r="AA181" s="135">
        <f>IF(List1!$K181="C",(1*List1!$E181+80)*List1!$G181,0)</f>
        <v>0</v>
      </c>
      <c r="AB181" s="135">
        <f>IF(List1!$K181="D",(1*List1!$E181+80)*List1!$G181,0)</f>
        <v>0</v>
      </c>
      <c r="AC181" s="135">
        <f>IF(List1!$K181="E",(1*List1!$E181+70)*List1!$G181,0)</f>
        <v>0</v>
      </c>
      <c r="AD181" s="135">
        <f>IF(List1!$K181="G",(1*List1!$E181+80)*List1!$G181,0)</f>
        <v>0</v>
      </c>
      <c r="AE181" s="135">
        <f>IF(List1!$K181="J",(1*List1!$E181+80)*List1!$G181,0)</f>
        <v>0</v>
      </c>
      <c r="AF181" s="135">
        <f>IF(List1!$K181="K",(1*List1!$E181+80)*List1!$G181,0)</f>
        <v>0</v>
      </c>
      <c r="AG181" s="135">
        <f>IF(List1!$K181="L",(1*List1!$E181+80)*List1!$G181,0)</f>
        <v>0</v>
      </c>
      <c r="AH181" s="136">
        <f>IF(List1!$K181="FL",(1*List1!$E181)*List1!$G181,0)</f>
        <v>0</v>
      </c>
      <c r="AI181" s="136">
        <f>IF(List1!$K181="FP",List1!$E181*List1!$G181,0)</f>
        <v>0</v>
      </c>
      <c r="AJ181" s="136">
        <f>IF(List1!$K181="DR",List1!$E181*List1!$G181,0)</f>
        <v>0</v>
      </c>
      <c r="AK181" s="136">
        <f>IF(List1!$K181="F",List1!$E181*List1!$G181,0)</f>
        <v>0</v>
      </c>
      <c r="AL181" s="137">
        <f>IF(List1!$L181="A",(1*List1!$E181+80)*List1!$G181,0)</f>
        <v>0</v>
      </c>
      <c r="AM181" s="137">
        <f>IF(List1!$L181="B",(1*List1!$E181+80)*List1!$G181,0)</f>
        <v>0</v>
      </c>
      <c r="AN181" s="137">
        <f>IF(List1!$L181="C",(1*List1!$E181+80)*List1!$G181,0)</f>
        <v>0</v>
      </c>
      <c r="AO181" s="137">
        <f>IF(List1!$L181="D",(1*List1!$E181+80)*List1!$G181,0)</f>
        <v>0</v>
      </c>
      <c r="AP181" s="137">
        <f>IF(List1!$L181="E",(1*List1!$E181+80)*List1!$G181,0)</f>
        <v>0</v>
      </c>
      <c r="AQ181" s="137">
        <f>IF(List1!$L181="G",(1*List1!$E181+80)*List1!$G181,0)</f>
        <v>0</v>
      </c>
      <c r="AR181" s="137">
        <f>IF(List1!$L181="J",(1*List1!$E181+80)*List1!$G181,0)</f>
        <v>0</v>
      </c>
      <c r="AS181" s="137">
        <f>IF(List1!$L181="K",(1*List1!$E181+80)*List1!$G181,0)</f>
        <v>0</v>
      </c>
      <c r="AT181" s="137">
        <f>IF(List1!$L181="L",(1*List1!$E181+80)*List1!$G181,0)</f>
        <v>0</v>
      </c>
      <c r="AU181" s="138">
        <f>IF(List1!$L181="FL",(1*List1!$E181)*List1!$G181,0)</f>
        <v>0</v>
      </c>
      <c r="AV181" s="138">
        <f>IF(List1!$L181="FP",List1!$E181*List1!$G181,0)</f>
        <v>0</v>
      </c>
      <c r="AW181" s="138">
        <f>IF(List1!$L181="DR",List1!$E181*List1!$G181,0)</f>
        <v>0</v>
      </c>
      <c r="AX181" s="138">
        <f>IF(List1!$L181="F",List1!$E181*List1!$G181,0)</f>
        <v>0</v>
      </c>
      <c r="AY181" s="135">
        <f>IF(List1!$M181="A",(1*List1!$F181+80)*List1!$G181,0)</f>
        <v>0</v>
      </c>
      <c r="AZ181" s="135">
        <f>IF(List1!$M181="B",(1*List1!$F181+80)*List1!$G181,0)</f>
        <v>0</v>
      </c>
      <c r="BA181" s="135">
        <f>IF(List1!$M181="C",(1*List1!$F181+80)*List1!$G181,0)</f>
        <v>0</v>
      </c>
      <c r="BB181" s="135">
        <f>IF(List1!$M181="D",(1*List1!$F181+80)*List1!$G181,0)</f>
        <v>0</v>
      </c>
      <c r="BC181" s="135">
        <f>IF(List1!$M181="E",(1*List1!$F181+80)*List1!$G181,0)</f>
        <v>0</v>
      </c>
      <c r="BD181" s="135">
        <f>IF(List1!$M181="G",(1*List1!$F181+80)*List1!$G181,0)</f>
        <v>0</v>
      </c>
      <c r="BE181" s="135">
        <f>IF(List1!$M181="J",(1*List1!$F181+80)*List1!$G181,0)</f>
        <v>0</v>
      </c>
      <c r="BF181" s="135">
        <f>IF(List1!$M181="K",(1*List1!$F181+80)*List1!$G181,0)</f>
        <v>0</v>
      </c>
      <c r="BG181" s="135">
        <f>IF(List1!$M181="L",(1*List1!$F181+80)*List1!$G181,0)</f>
        <v>0</v>
      </c>
      <c r="BH181" s="136">
        <f>IF(List1!$M181="FL",(1*List1!$F181)*List1!$G181,0)</f>
        <v>0</v>
      </c>
      <c r="BI181" s="136">
        <f>IF(List1!$M181="FP",List1!$F181*List1!$G181,0)</f>
        <v>0</v>
      </c>
      <c r="BJ181" s="136">
        <f>IF(List1!$M181="DR",List1!$F181*List1!$G181,0)</f>
        <v>0</v>
      </c>
      <c r="BK181" s="136">
        <f>IF(List1!$M181="F",List1!$F181*List1!$G181,0)</f>
        <v>0</v>
      </c>
      <c r="BL181" s="139">
        <f>IF(List1!$N181="A",(1*List1!$F181+80)*List1!$G181,0)</f>
        <v>0</v>
      </c>
      <c r="BM181" s="139">
        <f>IF(List1!$N181="B",(1*List1!$F181+80)*List1!$G181,0)</f>
        <v>0</v>
      </c>
      <c r="BN181" s="139">
        <f>IF(List1!$N181="C",(1*List1!$F181+80)*List1!$G181,0)</f>
        <v>0</v>
      </c>
      <c r="BO181" s="139">
        <f>IF(List1!$N181="D",(1*List1!$F181+80)*List1!$G181,0)</f>
        <v>0</v>
      </c>
      <c r="BP181" s="139">
        <f>IF(List1!$N181="E",(1*List1!$F181+80)*List1!$G181,0)</f>
        <v>0</v>
      </c>
      <c r="BQ181" s="139">
        <f>IF(List1!$N181="G",(1*List1!$F181+80)*List1!$G181,0)</f>
        <v>0</v>
      </c>
      <c r="BR181" s="139">
        <f>IF(List1!$N181="J",(1*List1!$F181+80)*List1!$G181,0)</f>
        <v>0</v>
      </c>
      <c r="BS181" s="139">
        <f>IF(List1!$N181="K",(1*List1!$F181+80)*List1!$G181,0)</f>
        <v>0</v>
      </c>
      <c r="BT181" s="139">
        <f>IF(List1!$N181="L",(1*List1!$F181+80)*List1!$G181,0)</f>
        <v>0</v>
      </c>
      <c r="BU181" s="140">
        <f>IF(List1!$N181="FL",(1*List1!$F181)*List1!$G181,0)</f>
        <v>0</v>
      </c>
      <c r="BV181" s="123">
        <f>IF(List1!$N181="FP",List1!$F181*List1!$G181,0)</f>
        <v>0</v>
      </c>
      <c r="BW181" s="141">
        <f>IF(List1!$N181="DR",List1!$F181*List1!$G181,0)</f>
        <v>0</v>
      </c>
      <c r="BX181" s="122">
        <f>IF(List1!$N181="F",List1!$F181*List1!$G181,0)</f>
        <v>0</v>
      </c>
      <c r="BZ181" s="142">
        <f>((List1!$E181*List1!$F181)*List1!$G181)/1000000</f>
        <v>0</v>
      </c>
      <c r="CA181" s="143">
        <f>IF(List1!$J181=$D$40,1*BZ181,0)</f>
        <v>0</v>
      </c>
      <c r="CB181" s="143">
        <f>IF(List1!$J181=$D$41,1*BZ181,0)</f>
        <v>0</v>
      </c>
      <c r="CC181" s="143">
        <f>IF(List1!$J181=$D$42,1*BZ181,0)</f>
        <v>0</v>
      </c>
      <c r="CD181" s="143">
        <f>IF(List1!$J181=$D$43,1*BZ181,0)</f>
        <v>0</v>
      </c>
      <c r="CE181" s="143">
        <f>IF(List1!$J181=$D$44,1*BZ181,0)</f>
        <v>0</v>
      </c>
      <c r="CF181" s="126">
        <f>IF(List1!$J181=$D$45,1*BZ181,0)</f>
        <v>0</v>
      </c>
      <c r="CG181" s="143">
        <f>IF(List1!$J181=$D$46,1*BZ181,0)</f>
        <v>0</v>
      </c>
      <c r="CH181" s="143">
        <f>IF(List1!$J181=$D$47,1*BZ181,0)</f>
        <v>0</v>
      </c>
      <c r="CJ181" s="125">
        <f>IF(AH181&gt;0,1*List1!$G181,0)</f>
        <v>0</v>
      </c>
      <c r="CK181" s="115">
        <f>IF(AI181&gt;0,1*List1!$G181,0)</f>
        <v>0</v>
      </c>
      <c r="CL181" s="115">
        <f>IF(AJ181&gt;0,1*List1!$G181,0)</f>
        <v>0</v>
      </c>
      <c r="CM181" s="120">
        <f>IF(AK181&gt;0,1*List1!$G181,0)</f>
        <v>0</v>
      </c>
      <c r="CN181" s="24">
        <f>IF(AU181&gt;0,1*List1!$G181,0)</f>
        <v>0</v>
      </c>
      <c r="CO181" s="24">
        <f>IF(AV181&gt;0,1*List1!$G181,0)</f>
        <v>0</v>
      </c>
      <c r="CP181" s="24">
        <f>IF(AW181&gt;0,1*List1!$G181,0)</f>
        <v>0</v>
      </c>
      <c r="CQ181" s="24">
        <f>IF(AX181&gt;0,1*List1!$G181,0)</f>
        <v>0</v>
      </c>
      <c r="CR181" s="125">
        <f>IF(BH181&gt;0,1*List1!$G181,0)</f>
        <v>0</v>
      </c>
      <c r="CS181" s="115">
        <f>IF(BI181&gt;0,1*List1!$G181,0)</f>
        <v>0</v>
      </c>
      <c r="CT181" s="115">
        <f>IF(BJ181&gt;0,1*List1!$G181,0)</f>
        <v>0</v>
      </c>
      <c r="CU181" s="120">
        <f>IF(BK181&gt;0,1*List1!$G181,0)</f>
        <v>0</v>
      </c>
      <c r="CV181" s="24">
        <f>IF(BU181&gt;0,1*List1!$G181,0)</f>
        <v>0</v>
      </c>
      <c r="CW181" s="24">
        <f>IF(BV181&gt;0,1*List1!$G181,0)</f>
        <v>0</v>
      </c>
      <c r="CX181" s="24">
        <f>IF(BW181&gt;0,1*List1!$G181,0)</f>
        <v>0</v>
      </c>
      <c r="CY181" s="149">
        <f>IF(BX181&gt;0,1*List1!$G181,0)</f>
        <v>0</v>
      </c>
      <c r="CZ181" s="24"/>
    </row>
    <row r="182" spans="2:104" ht="19.5" customHeight="1" thickBot="1">
      <c r="B182" s="146">
        <v>127</v>
      </c>
      <c r="C182" s="226">
        <f t="shared" si="5"/>
        <v>0</v>
      </c>
      <c r="D182" s="179"/>
      <c r="E182" s="256"/>
      <c r="F182" s="256"/>
      <c r="G182" s="180"/>
      <c r="H182" s="181"/>
      <c r="I182" s="178"/>
      <c r="J182" s="1"/>
      <c r="K182" s="177"/>
      <c r="L182" s="177"/>
      <c r="M182" s="177"/>
      <c r="N182" s="177"/>
      <c r="O182" s="428">
        <v>0</v>
      </c>
      <c r="P182" s="455"/>
      <c r="Q182" s="461"/>
      <c r="R182" s="461"/>
      <c r="S182" s="461"/>
      <c r="T182" s="461"/>
      <c r="U182" s="461"/>
      <c r="V182" s="462"/>
      <c r="W182" s="13"/>
      <c r="X182" s="152"/>
      <c r="Y182" s="135">
        <f>IF(List1!$K182="A",(1*List1!$E182+80)*List1!$G182,0)</f>
        <v>0</v>
      </c>
      <c r="Z182" s="135">
        <f>IF(List1!$K182="B",(1*List1!$E182+80)*List1!$G182,0)</f>
        <v>0</v>
      </c>
      <c r="AA182" s="135">
        <f>IF(List1!$K182="C",(1*List1!$E182+80)*List1!$G182,0)</f>
        <v>0</v>
      </c>
      <c r="AB182" s="135">
        <f>IF(List1!$K182="D",(1*List1!$E182+80)*List1!$G182,0)</f>
        <v>0</v>
      </c>
      <c r="AC182" s="135">
        <f>IF(List1!$K182="E",(1*List1!$E182+70)*List1!$G182,0)</f>
        <v>0</v>
      </c>
      <c r="AD182" s="135">
        <f>IF(List1!$K182="G",(1*List1!$E182+80)*List1!$G182,0)</f>
        <v>0</v>
      </c>
      <c r="AE182" s="135">
        <f>IF(List1!$K182="J",(1*List1!$E182+80)*List1!$G182,0)</f>
        <v>0</v>
      </c>
      <c r="AF182" s="135">
        <f>IF(List1!$K182="K",(1*List1!$E182+80)*List1!$G182,0)</f>
        <v>0</v>
      </c>
      <c r="AG182" s="135">
        <f>IF(List1!$K182="L",(1*List1!$E182+80)*List1!$G182,0)</f>
        <v>0</v>
      </c>
      <c r="AH182" s="136">
        <f>IF(List1!$K182="FL",(1*List1!$E182)*List1!$G182,0)</f>
        <v>0</v>
      </c>
      <c r="AI182" s="136">
        <f>IF(List1!$K182="FP",List1!$E182*List1!$G182,0)</f>
        <v>0</v>
      </c>
      <c r="AJ182" s="136">
        <f>IF(List1!$K182="DR",List1!$E182*List1!$G182,0)</f>
        <v>0</v>
      </c>
      <c r="AK182" s="136">
        <f>IF(List1!$K182="F",List1!$E182*List1!$G182,0)</f>
        <v>0</v>
      </c>
      <c r="AL182" s="137">
        <f>IF(List1!$L182="A",(1*List1!$E182+80)*List1!$G182,0)</f>
        <v>0</v>
      </c>
      <c r="AM182" s="137">
        <f>IF(List1!$L182="B",(1*List1!$E182+80)*List1!$G182,0)</f>
        <v>0</v>
      </c>
      <c r="AN182" s="137">
        <f>IF(List1!$L182="C",(1*List1!$E182+80)*List1!$G182,0)</f>
        <v>0</v>
      </c>
      <c r="AO182" s="137">
        <f>IF(List1!$L182="D",(1*List1!$E182+80)*List1!$G182,0)</f>
        <v>0</v>
      </c>
      <c r="AP182" s="137">
        <f>IF(List1!$L182="E",(1*List1!$E182+80)*List1!$G182,0)</f>
        <v>0</v>
      </c>
      <c r="AQ182" s="137">
        <f>IF(List1!$L182="G",(1*List1!$E182+80)*List1!$G182,0)</f>
        <v>0</v>
      </c>
      <c r="AR182" s="137">
        <f>IF(List1!$L182="J",(1*List1!$E182+80)*List1!$G182,0)</f>
        <v>0</v>
      </c>
      <c r="AS182" s="137">
        <f>IF(List1!$L182="K",(1*List1!$E182+80)*List1!$G182,0)</f>
        <v>0</v>
      </c>
      <c r="AT182" s="137">
        <f>IF(List1!$L182="L",(1*List1!$E182+80)*List1!$G182,0)</f>
        <v>0</v>
      </c>
      <c r="AU182" s="138">
        <f>IF(List1!$L182="FL",(1*List1!$E182)*List1!$G182,0)</f>
        <v>0</v>
      </c>
      <c r="AV182" s="138">
        <f>IF(List1!$L182="FP",List1!$E182*List1!$G182,0)</f>
        <v>0</v>
      </c>
      <c r="AW182" s="138">
        <f>IF(List1!$L182="DR",List1!$E182*List1!$G182,0)</f>
        <v>0</v>
      </c>
      <c r="AX182" s="138">
        <f>IF(List1!$L182="F",List1!$E182*List1!$G182,0)</f>
        <v>0</v>
      </c>
      <c r="AY182" s="135">
        <f>IF(List1!$M182="A",(1*List1!$F182+80)*List1!$G182,0)</f>
        <v>0</v>
      </c>
      <c r="AZ182" s="135">
        <f>IF(List1!$M182="B",(1*List1!$F182+80)*List1!$G182,0)</f>
        <v>0</v>
      </c>
      <c r="BA182" s="135">
        <f>IF(List1!$M182="C",(1*List1!$F182+80)*List1!$G182,0)</f>
        <v>0</v>
      </c>
      <c r="BB182" s="135">
        <f>IF(List1!$M182="D",(1*List1!$F182+80)*List1!$G182,0)</f>
        <v>0</v>
      </c>
      <c r="BC182" s="135">
        <f>IF(List1!$M182="E",(1*List1!$F182+80)*List1!$G182,0)</f>
        <v>0</v>
      </c>
      <c r="BD182" s="135">
        <f>IF(List1!$M182="G",(1*List1!$F182+80)*List1!$G182,0)</f>
        <v>0</v>
      </c>
      <c r="BE182" s="135">
        <f>IF(List1!$M182="J",(1*List1!$F182+80)*List1!$G182,0)</f>
        <v>0</v>
      </c>
      <c r="BF182" s="135">
        <f>IF(List1!$M182="K",(1*List1!$F182+80)*List1!$G182,0)</f>
        <v>0</v>
      </c>
      <c r="BG182" s="135">
        <f>IF(List1!$M182="L",(1*List1!$F182+80)*List1!$G182,0)</f>
        <v>0</v>
      </c>
      <c r="BH182" s="136">
        <f>IF(List1!$M182="FL",(1*List1!$F182)*List1!$G182,0)</f>
        <v>0</v>
      </c>
      <c r="BI182" s="136">
        <f>IF(List1!$M182="FP",List1!$F182*List1!$G182,0)</f>
        <v>0</v>
      </c>
      <c r="BJ182" s="136">
        <f>IF(List1!$M182="DR",List1!$F182*List1!$G182,0)</f>
        <v>0</v>
      </c>
      <c r="BK182" s="136">
        <f>IF(List1!$M182="F",List1!$F182*List1!$G182,0)</f>
        <v>0</v>
      </c>
      <c r="BL182" s="139">
        <f>IF(List1!$N182="A",(1*List1!$F182+80)*List1!$G182,0)</f>
        <v>0</v>
      </c>
      <c r="BM182" s="139">
        <f>IF(List1!$N182="B",(1*List1!$F182+80)*List1!$G182,0)</f>
        <v>0</v>
      </c>
      <c r="BN182" s="139">
        <f>IF(List1!$N182="C",(1*List1!$F182+80)*List1!$G182,0)</f>
        <v>0</v>
      </c>
      <c r="BO182" s="139">
        <f>IF(List1!$N182="D",(1*List1!$F182+80)*List1!$G182,0)</f>
        <v>0</v>
      </c>
      <c r="BP182" s="139">
        <f>IF(List1!$N182="E",(1*List1!$F182+80)*List1!$G182,0)</f>
        <v>0</v>
      </c>
      <c r="BQ182" s="139">
        <f>IF(List1!$N182="G",(1*List1!$F182+80)*List1!$G182,0)</f>
        <v>0</v>
      </c>
      <c r="BR182" s="139">
        <f>IF(List1!$N182="J",(1*List1!$F182+80)*List1!$G182,0)</f>
        <v>0</v>
      </c>
      <c r="BS182" s="139">
        <f>IF(List1!$N182="K",(1*List1!$F182+80)*List1!$G182,0)</f>
        <v>0</v>
      </c>
      <c r="BT182" s="139">
        <f>IF(List1!$N182="L",(1*List1!$F182+80)*List1!$G182,0)</f>
        <v>0</v>
      </c>
      <c r="BU182" s="140">
        <f>IF(List1!$N182="FL",(1*List1!$F182)*List1!$G182,0)</f>
        <v>0</v>
      </c>
      <c r="BV182" s="123">
        <f>IF(List1!$N182="FP",List1!$F182*List1!$G182,0)</f>
        <v>0</v>
      </c>
      <c r="BW182" s="141">
        <f>IF(List1!$N182="DR",List1!$F182*List1!$G182,0)</f>
        <v>0</v>
      </c>
      <c r="BX182" s="122">
        <f>IF(List1!$N182="F",List1!$F182*List1!$G182,0)</f>
        <v>0</v>
      </c>
      <c r="BZ182" s="142">
        <f>((List1!$E182*List1!$F182)*List1!$G182)/1000000</f>
        <v>0</v>
      </c>
      <c r="CA182" s="143">
        <f>IF(List1!$J182=$D$40,1*BZ182,0)</f>
        <v>0</v>
      </c>
      <c r="CB182" s="143">
        <f>IF(List1!$J182=$D$41,1*BZ182,0)</f>
        <v>0</v>
      </c>
      <c r="CC182" s="143">
        <f>IF(List1!$J182=$D$42,1*BZ182,0)</f>
        <v>0</v>
      </c>
      <c r="CD182" s="143">
        <f>IF(List1!$J182=$D$43,1*BZ182,0)</f>
        <v>0</v>
      </c>
      <c r="CE182" s="143">
        <f>IF(List1!$J182=$D$44,1*BZ182,0)</f>
        <v>0</v>
      </c>
      <c r="CF182" s="126">
        <f>IF(List1!$J182=$D$45,1*BZ182,0)</f>
        <v>0</v>
      </c>
      <c r="CG182" s="143">
        <f>IF(List1!$J182=$D$46,1*BZ182,0)</f>
        <v>0</v>
      </c>
      <c r="CH182" s="143">
        <f>IF(List1!$J182=$D$47,1*BZ182,0)</f>
        <v>0</v>
      </c>
      <c r="CJ182" s="125">
        <f>IF(AH182&gt;0,1*List1!$G182,0)</f>
        <v>0</v>
      </c>
      <c r="CK182" s="115">
        <f>IF(AI182&gt;0,1*List1!$G182,0)</f>
        <v>0</v>
      </c>
      <c r="CL182" s="115">
        <f>IF(AJ182&gt;0,1*List1!$G182,0)</f>
        <v>0</v>
      </c>
      <c r="CM182" s="120">
        <f>IF(AK182&gt;0,1*List1!$G182,0)</f>
        <v>0</v>
      </c>
      <c r="CN182" s="24">
        <f>IF(AU182&gt;0,1*List1!$G182,0)</f>
        <v>0</v>
      </c>
      <c r="CO182" s="24">
        <f>IF(AV182&gt;0,1*List1!$G182,0)</f>
        <v>0</v>
      </c>
      <c r="CP182" s="24">
        <f>IF(AW182&gt;0,1*List1!$G182,0)</f>
        <v>0</v>
      </c>
      <c r="CQ182" s="24">
        <f>IF(AX182&gt;0,1*List1!$G182,0)</f>
        <v>0</v>
      </c>
      <c r="CR182" s="125">
        <f>IF(BH182&gt;0,1*List1!$G182,0)</f>
        <v>0</v>
      </c>
      <c r="CS182" s="115">
        <f>IF(BI182&gt;0,1*List1!$G182,0)</f>
        <v>0</v>
      </c>
      <c r="CT182" s="115">
        <f>IF(BJ182&gt;0,1*List1!$G182,0)</f>
        <v>0</v>
      </c>
      <c r="CU182" s="120">
        <f>IF(BK182&gt;0,1*List1!$G182,0)</f>
        <v>0</v>
      </c>
      <c r="CV182" s="24">
        <f>IF(BU182&gt;0,1*List1!$G182,0)</f>
        <v>0</v>
      </c>
      <c r="CW182" s="24">
        <f>IF(BV182&gt;0,1*List1!$G182,0)</f>
        <v>0</v>
      </c>
      <c r="CX182" s="24">
        <f>IF(BW182&gt;0,1*List1!$G182,0)</f>
        <v>0</v>
      </c>
      <c r="CY182" s="149">
        <f>IF(BX182&gt;0,1*List1!$G182,0)</f>
        <v>0</v>
      </c>
      <c r="CZ182" s="24"/>
    </row>
    <row r="183" spans="2:104" ht="19.5" customHeight="1" thickBot="1">
      <c r="B183" s="150">
        <v>128</v>
      </c>
      <c r="C183" s="226">
        <f t="shared" si="5"/>
        <v>0</v>
      </c>
      <c r="D183" s="179"/>
      <c r="E183" s="255"/>
      <c r="F183" s="255"/>
      <c r="G183" s="175"/>
      <c r="H183" s="181"/>
      <c r="I183" s="178"/>
      <c r="J183" s="1"/>
      <c r="K183" s="177"/>
      <c r="L183" s="177"/>
      <c r="M183" s="177"/>
      <c r="N183" s="177"/>
      <c r="O183" s="428">
        <v>0</v>
      </c>
      <c r="P183" s="455"/>
      <c r="Q183" s="461"/>
      <c r="R183" s="461"/>
      <c r="S183" s="461"/>
      <c r="T183" s="461"/>
      <c r="U183" s="461"/>
      <c r="V183" s="462"/>
      <c r="W183" s="13"/>
      <c r="X183" s="152"/>
      <c r="Y183" s="135">
        <f>IF(List1!$K183="A",(1*List1!$E183+80)*List1!$G183,0)</f>
        <v>0</v>
      </c>
      <c r="Z183" s="135">
        <f>IF(List1!$K183="B",(1*List1!$E183+80)*List1!$G183,0)</f>
        <v>0</v>
      </c>
      <c r="AA183" s="135">
        <f>IF(List1!$K183="C",(1*List1!$E183+80)*List1!$G183,0)</f>
        <v>0</v>
      </c>
      <c r="AB183" s="135">
        <f>IF(List1!$K183="D",(1*List1!$E183+80)*List1!$G183,0)</f>
        <v>0</v>
      </c>
      <c r="AC183" s="135">
        <f>IF(List1!$K183="E",(1*List1!$E183+70)*List1!$G183,0)</f>
        <v>0</v>
      </c>
      <c r="AD183" s="135">
        <f>IF(List1!$K183="G",(1*List1!$E183+80)*List1!$G183,0)</f>
        <v>0</v>
      </c>
      <c r="AE183" s="135">
        <f>IF(List1!$K183="J",(1*List1!$E183+80)*List1!$G183,0)</f>
        <v>0</v>
      </c>
      <c r="AF183" s="135">
        <f>IF(List1!$K183="K",(1*List1!$E183+80)*List1!$G183,0)</f>
        <v>0</v>
      </c>
      <c r="AG183" s="135">
        <f>IF(List1!$K183="L",(1*List1!$E183+80)*List1!$G183,0)</f>
        <v>0</v>
      </c>
      <c r="AH183" s="136">
        <f>IF(List1!$K183="FL",(1*List1!$E183)*List1!$G183,0)</f>
        <v>0</v>
      </c>
      <c r="AI183" s="136">
        <f>IF(List1!$K183="FP",List1!$E183*List1!$G183,0)</f>
        <v>0</v>
      </c>
      <c r="AJ183" s="136">
        <f>IF(List1!$K183="DR",List1!$E183*List1!$G183,0)</f>
        <v>0</v>
      </c>
      <c r="AK183" s="136">
        <f>IF(List1!$K183="F",List1!$E183*List1!$G183,0)</f>
        <v>0</v>
      </c>
      <c r="AL183" s="137">
        <f>IF(List1!$L183="A",(1*List1!$E183+80)*List1!$G183,0)</f>
        <v>0</v>
      </c>
      <c r="AM183" s="137">
        <f>IF(List1!$L183="B",(1*List1!$E183+80)*List1!$G183,0)</f>
        <v>0</v>
      </c>
      <c r="AN183" s="137">
        <f>IF(List1!$L183="C",(1*List1!$E183+80)*List1!$G183,0)</f>
        <v>0</v>
      </c>
      <c r="AO183" s="137">
        <f>IF(List1!$L183="D",(1*List1!$E183+80)*List1!$G183,0)</f>
        <v>0</v>
      </c>
      <c r="AP183" s="137">
        <f>IF(List1!$L183="E",(1*List1!$E183+80)*List1!$G183,0)</f>
        <v>0</v>
      </c>
      <c r="AQ183" s="137">
        <f>IF(List1!$L183="G",(1*List1!$E183+80)*List1!$G183,0)</f>
        <v>0</v>
      </c>
      <c r="AR183" s="137">
        <f>IF(List1!$L183="J",(1*List1!$E183+80)*List1!$G183,0)</f>
        <v>0</v>
      </c>
      <c r="AS183" s="137">
        <f>IF(List1!$L183="K",(1*List1!$E183+80)*List1!$G183,0)</f>
        <v>0</v>
      </c>
      <c r="AT183" s="137">
        <f>IF(List1!$L183="L",(1*List1!$E183+80)*List1!$G183,0)</f>
        <v>0</v>
      </c>
      <c r="AU183" s="138">
        <f>IF(List1!$L183="FL",(1*List1!$E183)*List1!$G183,0)</f>
        <v>0</v>
      </c>
      <c r="AV183" s="138">
        <f>IF(List1!$L183="FP",List1!$E183*List1!$G183,0)</f>
        <v>0</v>
      </c>
      <c r="AW183" s="138">
        <f>IF(List1!$L183="DR",List1!$E183*List1!$G183,0)</f>
        <v>0</v>
      </c>
      <c r="AX183" s="138">
        <f>IF(List1!$L183="F",List1!$E183*List1!$G183,0)</f>
        <v>0</v>
      </c>
      <c r="AY183" s="135">
        <f>IF(List1!$M183="A",(1*List1!$F183+80)*List1!$G183,0)</f>
        <v>0</v>
      </c>
      <c r="AZ183" s="135">
        <f>IF(List1!$M183="B",(1*List1!$F183+80)*List1!$G183,0)</f>
        <v>0</v>
      </c>
      <c r="BA183" s="135">
        <f>IF(List1!$M183="C",(1*List1!$F183+80)*List1!$G183,0)</f>
        <v>0</v>
      </c>
      <c r="BB183" s="135">
        <f>IF(List1!$M183="D",(1*List1!$F183+80)*List1!$G183,0)</f>
        <v>0</v>
      </c>
      <c r="BC183" s="135">
        <f>IF(List1!$M183="E",(1*List1!$F183+80)*List1!$G183,0)</f>
        <v>0</v>
      </c>
      <c r="BD183" s="135">
        <f>IF(List1!$M183="G",(1*List1!$F183+80)*List1!$G183,0)</f>
        <v>0</v>
      </c>
      <c r="BE183" s="135">
        <f>IF(List1!$M183="J",(1*List1!$F183+80)*List1!$G183,0)</f>
        <v>0</v>
      </c>
      <c r="BF183" s="135">
        <f>IF(List1!$M183="K",(1*List1!$F183+80)*List1!$G183,0)</f>
        <v>0</v>
      </c>
      <c r="BG183" s="135">
        <f>IF(List1!$M183="L",(1*List1!$F183+80)*List1!$G183,0)</f>
        <v>0</v>
      </c>
      <c r="BH183" s="136">
        <f>IF(List1!$M183="FL",(1*List1!$F183)*List1!$G183,0)</f>
        <v>0</v>
      </c>
      <c r="BI183" s="136">
        <f>IF(List1!$M183="FP",List1!$F183*List1!$G183,0)</f>
        <v>0</v>
      </c>
      <c r="BJ183" s="136">
        <f>IF(List1!$M183="DR",List1!$F183*List1!$G183,0)</f>
        <v>0</v>
      </c>
      <c r="BK183" s="136">
        <f>IF(List1!$M183="F",List1!$F183*List1!$G183,0)</f>
        <v>0</v>
      </c>
      <c r="BL183" s="139">
        <f>IF(List1!$N183="A",(1*List1!$F183+80)*List1!$G183,0)</f>
        <v>0</v>
      </c>
      <c r="BM183" s="139">
        <f>IF(List1!$N183="B",(1*List1!$F183+80)*List1!$G183,0)</f>
        <v>0</v>
      </c>
      <c r="BN183" s="139">
        <f>IF(List1!$N183="C",(1*List1!$F183+80)*List1!$G183,0)</f>
        <v>0</v>
      </c>
      <c r="BO183" s="139">
        <f>IF(List1!$N183="D",(1*List1!$F183+80)*List1!$G183,0)</f>
        <v>0</v>
      </c>
      <c r="BP183" s="139">
        <f>IF(List1!$N183="E",(1*List1!$F183+80)*List1!$G183,0)</f>
        <v>0</v>
      </c>
      <c r="BQ183" s="139">
        <f>IF(List1!$N183="G",(1*List1!$F183+80)*List1!$G183,0)</f>
        <v>0</v>
      </c>
      <c r="BR183" s="139">
        <f>IF(List1!$N183="J",(1*List1!$F183+80)*List1!$G183,0)</f>
        <v>0</v>
      </c>
      <c r="BS183" s="139">
        <f>IF(List1!$N183="K",(1*List1!$F183+80)*List1!$G183,0)</f>
        <v>0</v>
      </c>
      <c r="BT183" s="139">
        <f>IF(List1!$N183="L",(1*List1!$F183+80)*List1!$G183,0)</f>
        <v>0</v>
      </c>
      <c r="BU183" s="140">
        <f>IF(List1!$N183="FL",(1*List1!$F183)*List1!$G183,0)</f>
        <v>0</v>
      </c>
      <c r="BV183" s="123">
        <f>IF(List1!$N183="FP",List1!$F183*List1!$G183,0)</f>
        <v>0</v>
      </c>
      <c r="BW183" s="141">
        <f>IF(List1!$N183="DR",List1!$F183*List1!$G183,0)</f>
        <v>0</v>
      </c>
      <c r="BX183" s="122">
        <f>IF(List1!$N183="F",List1!$F183*List1!$G183,0)</f>
        <v>0</v>
      </c>
      <c r="BZ183" s="142">
        <f>((List1!$E183*List1!$F183)*List1!$G183)/1000000</f>
        <v>0</v>
      </c>
      <c r="CA183" s="143">
        <f>IF(List1!$J183=$D$40,1*BZ183,0)</f>
        <v>0</v>
      </c>
      <c r="CB183" s="143">
        <f>IF(List1!$J183=$D$41,1*BZ183,0)</f>
        <v>0</v>
      </c>
      <c r="CC183" s="143">
        <f>IF(List1!$J183=$D$42,1*BZ183,0)</f>
        <v>0</v>
      </c>
      <c r="CD183" s="143">
        <f>IF(List1!$J183=$D$43,1*BZ183,0)</f>
        <v>0</v>
      </c>
      <c r="CE183" s="143">
        <f>IF(List1!$J183=$D$44,1*BZ183,0)</f>
        <v>0</v>
      </c>
      <c r="CF183" s="126">
        <f>IF(List1!$J183=$D$45,1*BZ183,0)</f>
        <v>0</v>
      </c>
      <c r="CG183" s="143">
        <f>IF(List1!$J183=$D$46,1*BZ183,0)</f>
        <v>0</v>
      </c>
      <c r="CH183" s="143">
        <f>IF(List1!$J183=$D$47,1*BZ183,0)</f>
        <v>0</v>
      </c>
      <c r="CJ183" s="125">
        <f>IF(AH183&gt;0,1*List1!$G183,0)</f>
        <v>0</v>
      </c>
      <c r="CK183" s="115">
        <f>IF(AI183&gt;0,1*List1!$G183,0)</f>
        <v>0</v>
      </c>
      <c r="CL183" s="115">
        <f>IF(AJ183&gt;0,1*List1!$G183,0)</f>
        <v>0</v>
      </c>
      <c r="CM183" s="120">
        <f>IF(AK183&gt;0,1*List1!$G183,0)</f>
        <v>0</v>
      </c>
      <c r="CN183" s="24">
        <f>IF(AU183&gt;0,1*List1!$G183,0)</f>
        <v>0</v>
      </c>
      <c r="CO183" s="24">
        <f>IF(AV183&gt;0,1*List1!$G183,0)</f>
        <v>0</v>
      </c>
      <c r="CP183" s="24">
        <f>IF(AW183&gt;0,1*List1!$G183,0)</f>
        <v>0</v>
      </c>
      <c r="CQ183" s="24">
        <f>IF(AX183&gt;0,1*List1!$G183,0)</f>
        <v>0</v>
      </c>
      <c r="CR183" s="125">
        <f>IF(BH183&gt;0,1*List1!$G183,0)</f>
        <v>0</v>
      </c>
      <c r="CS183" s="115">
        <f>IF(BI183&gt;0,1*List1!$G183,0)</f>
        <v>0</v>
      </c>
      <c r="CT183" s="115">
        <f>IF(BJ183&gt;0,1*List1!$G183,0)</f>
        <v>0</v>
      </c>
      <c r="CU183" s="120">
        <f>IF(BK183&gt;0,1*List1!$G183,0)</f>
        <v>0</v>
      </c>
      <c r="CV183" s="24">
        <f>IF(BU183&gt;0,1*List1!$G183,0)</f>
        <v>0</v>
      </c>
      <c r="CW183" s="24">
        <f>IF(BV183&gt;0,1*List1!$G183,0)</f>
        <v>0</v>
      </c>
      <c r="CX183" s="24">
        <f>IF(BW183&gt;0,1*List1!$G183,0)</f>
        <v>0</v>
      </c>
      <c r="CY183" s="149">
        <f>IF(BX183&gt;0,1*List1!$G183,0)</f>
        <v>0</v>
      </c>
      <c r="CZ183" s="24"/>
    </row>
    <row r="184" spans="2:104" ht="19.5" customHeight="1" thickBot="1">
      <c r="B184" s="150">
        <v>129</v>
      </c>
      <c r="C184" s="226">
        <f t="shared" si="5"/>
        <v>0</v>
      </c>
      <c r="D184" s="179"/>
      <c r="E184" s="256"/>
      <c r="F184" s="256"/>
      <c r="G184" s="180"/>
      <c r="H184" s="181"/>
      <c r="I184" s="178"/>
      <c r="J184" s="1"/>
      <c r="K184" s="177"/>
      <c r="L184" s="177"/>
      <c r="M184" s="177"/>
      <c r="N184" s="177"/>
      <c r="O184" s="428">
        <v>0</v>
      </c>
      <c r="P184" s="455"/>
      <c r="Q184" s="461"/>
      <c r="R184" s="461"/>
      <c r="S184" s="461"/>
      <c r="T184" s="461"/>
      <c r="U184" s="461"/>
      <c r="V184" s="462"/>
      <c r="W184" s="13"/>
      <c r="X184" s="152"/>
      <c r="Y184" s="135">
        <f>IF(List1!$K184="A",(1*List1!$E184+80)*List1!$G184,0)</f>
        <v>0</v>
      </c>
      <c r="Z184" s="135">
        <f>IF(List1!$K184="B",(1*List1!$E184+80)*List1!$G184,0)</f>
        <v>0</v>
      </c>
      <c r="AA184" s="135">
        <f>IF(List1!$K184="C",(1*List1!$E184+80)*List1!$G184,0)</f>
        <v>0</v>
      </c>
      <c r="AB184" s="135">
        <f>IF(List1!$K184="D",(1*List1!$E184+80)*List1!$G184,0)</f>
        <v>0</v>
      </c>
      <c r="AC184" s="135">
        <f>IF(List1!$K184="E",(1*List1!$E184+70)*List1!$G184,0)</f>
        <v>0</v>
      </c>
      <c r="AD184" s="135">
        <f>IF(List1!$K184="G",(1*List1!$E184+80)*List1!$G184,0)</f>
        <v>0</v>
      </c>
      <c r="AE184" s="135">
        <f>IF(List1!$K184="J",(1*List1!$E184+80)*List1!$G184,0)</f>
        <v>0</v>
      </c>
      <c r="AF184" s="135">
        <f>IF(List1!$K184="K",(1*List1!$E184+80)*List1!$G184,0)</f>
        <v>0</v>
      </c>
      <c r="AG184" s="135">
        <f>IF(List1!$K184="L",(1*List1!$E184+80)*List1!$G184,0)</f>
        <v>0</v>
      </c>
      <c r="AH184" s="136">
        <f>IF(List1!$K184="FL",(1*List1!$E184)*List1!$G184,0)</f>
        <v>0</v>
      </c>
      <c r="AI184" s="136">
        <f>IF(List1!$K184="FP",List1!$E184*List1!$G184,0)</f>
        <v>0</v>
      </c>
      <c r="AJ184" s="136">
        <f>IF(List1!$K184="DR",List1!$E184*List1!$G184,0)</f>
        <v>0</v>
      </c>
      <c r="AK184" s="136">
        <f>IF(List1!$K184="F",List1!$E184*List1!$G184,0)</f>
        <v>0</v>
      </c>
      <c r="AL184" s="137">
        <f>IF(List1!$L184="A",(1*List1!$E184+80)*List1!$G184,0)</f>
        <v>0</v>
      </c>
      <c r="AM184" s="137">
        <f>IF(List1!$L184="B",(1*List1!$E184+80)*List1!$G184,0)</f>
        <v>0</v>
      </c>
      <c r="AN184" s="137">
        <f>IF(List1!$L184="C",(1*List1!$E184+80)*List1!$G184,0)</f>
        <v>0</v>
      </c>
      <c r="AO184" s="137">
        <f>IF(List1!$L184="D",(1*List1!$E184+80)*List1!$G184,0)</f>
        <v>0</v>
      </c>
      <c r="AP184" s="137">
        <f>IF(List1!$L184="E",(1*List1!$E184+80)*List1!$G184,0)</f>
        <v>0</v>
      </c>
      <c r="AQ184" s="137">
        <f>IF(List1!$L184="G",(1*List1!$E184+80)*List1!$G184,0)</f>
        <v>0</v>
      </c>
      <c r="AR184" s="137">
        <f>IF(List1!$L184="J",(1*List1!$E184+80)*List1!$G184,0)</f>
        <v>0</v>
      </c>
      <c r="AS184" s="137">
        <f>IF(List1!$L184="K",(1*List1!$E184+80)*List1!$G184,0)</f>
        <v>0</v>
      </c>
      <c r="AT184" s="137">
        <f>IF(List1!$L184="L",(1*List1!$E184+80)*List1!$G184,0)</f>
        <v>0</v>
      </c>
      <c r="AU184" s="138">
        <f>IF(List1!$L184="FL",(1*List1!$E184)*List1!$G184,0)</f>
        <v>0</v>
      </c>
      <c r="AV184" s="138">
        <f>IF(List1!$L184="FP",List1!$E184*List1!$G184,0)</f>
        <v>0</v>
      </c>
      <c r="AW184" s="138">
        <f>IF(List1!$L184="DR",List1!$E184*List1!$G184,0)</f>
        <v>0</v>
      </c>
      <c r="AX184" s="138">
        <f>IF(List1!$L184="F",List1!$E184*List1!$G184,0)</f>
        <v>0</v>
      </c>
      <c r="AY184" s="135">
        <f>IF(List1!$M184="A",(1*List1!$F184+80)*List1!$G184,0)</f>
        <v>0</v>
      </c>
      <c r="AZ184" s="135">
        <f>IF(List1!$M184="B",(1*List1!$F184+80)*List1!$G184,0)</f>
        <v>0</v>
      </c>
      <c r="BA184" s="135">
        <f>IF(List1!$M184="C",(1*List1!$F184+80)*List1!$G184,0)</f>
        <v>0</v>
      </c>
      <c r="BB184" s="135">
        <f>IF(List1!$M184="D",(1*List1!$F184+80)*List1!$G184,0)</f>
        <v>0</v>
      </c>
      <c r="BC184" s="135">
        <f>IF(List1!$M184="E",(1*List1!$F184+80)*List1!$G184,0)</f>
        <v>0</v>
      </c>
      <c r="BD184" s="135">
        <f>IF(List1!$M184="G",(1*List1!$F184+80)*List1!$G184,0)</f>
        <v>0</v>
      </c>
      <c r="BE184" s="135">
        <f>IF(List1!$M184="J",(1*List1!$F184+80)*List1!$G184,0)</f>
        <v>0</v>
      </c>
      <c r="BF184" s="135">
        <f>IF(List1!$M184="K",(1*List1!$F184+80)*List1!$G184,0)</f>
        <v>0</v>
      </c>
      <c r="BG184" s="135">
        <f>IF(List1!$M184="L",(1*List1!$F184+80)*List1!$G184,0)</f>
        <v>0</v>
      </c>
      <c r="BH184" s="136">
        <f>IF(List1!$M184="FL",(1*List1!$F184)*List1!$G184,0)</f>
        <v>0</v>
      </c>
      <c r="BI184" s="136">
        <f>IF(List1!$M184="FP",List1!$F184*List1!$G184,0)</f>
        <v>0</v>
      </c>
      <c r="BJ184" s="136">
        <f>IF(List1!$M184="DR",List1!$F184*List1!$G184,0)</f>
        <v>0</v>
      </c>
      <c r="BK184" s="136">
        <f>IF(List1!$M184="F",List1!$F184*List1!$G184,0)</f>
        <v>0</v>
      </c>
      <c r="BL184" s="139">
        <f>IF(List1!$N184="A",(1*List1!$F184+80)*List1!$G184,0)</f>
        <v>0</v>
      </c>
      <c r="BM184" s="139">
        <f>IF(List1!$N184="B",(1*List1!$F184+80)*List1!$G184,0)</f>
        <v>0</v>
      </c>
      <c r="BN184" s="139">
        <f>IF(List1!$N184="C",(1*List1!$F184+80)*List1!$G184,0)</f>
        <v>0</v>
      </c>
      <c r="BO184" s="139">
        <f>IF(List1!$N184="D",(1*List1!$F184+80)*List1!$G184,0)</f>
        <v>0</v>
      </c>
      <c r="BP184" s="139">
        <f>IF(List1!$N184="E",(1*List1!$F184+80)*List1!$G184,0)</f>
        <v>0</v>
      </c>
      <c r="BQ184" s="139">
        <f>IF(List1!$N184="G",(1*List1!$F184+80)*List1!$G184,0)</f>
        <v>0</v>
      </c>
      <c r="BR184" s="139">
        <f>IF(List1!$N184="J",(1*List1!$F184+80)*List1!$G184,0)</f>
        <v>0</v>
      </c>
      <c r="BS184" s="139">
        <f>IF(List1!$N184="K",(1*List1!$F184+80)*List1!$G184,0)</f>
        <v>0</v>
      </c>
      <c r="BT184" s="139">
        <f>IF(List1!$N184="L",(1*List1!$F184+80)*List1!$G184,0)</f>
        <v>0</v>
      </c>
      <c r="BU184" s="140">
        <f>IF(List1!$N184="FL",(1*List1!$F184)*List1!$G184,0)</f>
        <v>0</v>
      </c>
      <c r="BV184" s="123">
        <f>IF(List1!$N184="FP",List1!$F184*List1!$G184,0)</f>
        <v>0</v>
      </c>
      <c r="BW184" s="141">
        <f>IF(List1!$N184="DR",List1!$F184*List1!$G184,0)</f>
        <v>0</v>
      </c>
      <c r="BX184" s="122">
        <f>IF(List1!$N184="F",List1!$F184*List1!$G184,0)</f>
        <v>0</v>
      </c>
      <c r="BZ184" s="142">
        <f>((List1!$E184*List1!$F184)*List1!$G184)/1000000</f>
        <v>0</v>
      </c>
      <c r="CA184" s="143">
        <f>IF(List1!$J184=$D$40,1*BZ184,0)</f>
        <v>0</v>
      </c>
      <c r="CB184" s="143">
        <f>IF(List1!$J184=$D$41,1*BZ184,0)</f>
        <v>0</v>
      </c>
      <c r="CC184" s="143">
        <f>IF(List1!$J184=$D$42,1*BZ184,0)</f>
        <v>0</v>
      </c>
      <c r="CD184" s="143">
        <f>IF(List1!$J184=$D$43,1*BZ184,0)</f>
        <v>0</v>
      </c>
      <c r="CE184" s="143">
        <f>IF(List1!$J184=$D$44,1*BZ184,0)</f>
        <v>0</v>
      </c>
      <c r="CF184" s="126">
        <f>IF(List1!$J184=$D$45,1*BZ184,0)</f>
        <v>0</v>
      </c>
      <c r="CG184" s="143">
        <f>IF(List1!$J184=$D$46,1*BZ184,0)</f>
        <v>0</v>
      </c>
      <c r="CH184" s="143">
        <f>IF(List1!$J184=$D$47,1*BZ184,0)</f>
        <v>0</v>
      </c>
      <c r="CJ184" s="125">
        <f>IF(AH184&gt;0,1*List1!$G184,0)</f>
        <v>0</v>
      </c>
      <c r="CK184" s="115">
        <f>IF(AI184&gt;0,1*List1!$G184,0)</f>
        <v>0</v>
      </c>
      <c r="CL184" s="115">
        <f>IF(AJ184&gt;0,1*List1!$G184,0)</f>
        <v>0</v>
      </c>
      <c r="CM184" s="120">
        <f>IF(AK184&gt;0,1*List1!$G184,0)</f>
        <v>0</v>
      </c>
      <c r="CN184" s="24">
        <f>IF(AU184&gt;0,1*List1!$G184,0)</f>
        <v>0</v>
      </c>
      <c r="CO184" s="24">
        <f>IF(AV184&gt;0,1*List1!$G184,0)</f>
        <v>0</v>
      </c>
      <c r="CP184" s="24">
        <f>IF(AW184&gt;0,1*List1!$G184,0)</f>
        <v>0</v>
      </c>
      <c r="CQ184" s="24">
        <f>IF(AX184&gt;0,1*List1!$G184,0)</f>
        <v>0</v>
      </c>
      <c r="CR184" s="125">
        <f>IF(BH184&gt;0,1*List1!$G184,0)</f>
        <v>0</v>
      </c>
      <c r="CS184" s="115">
        <f>IF(BI184&gt;0,1*List1!$G184,0)</f>
        <v>0</v>
      </c>
      <c r="CT184" s="115">
        <f>IF(BJ184&gt;0,1*List1!$G184,0)</f>
        <v>0</v>
      </c>
      <c r="CU184" s="120">
        <f>IF(BK184&gt;0,1*List1!$G184,0)</f>
        <v>0</v>
      </c>
      <c r="CV184" s="24">
        <f>IF(BU184&gt;0,1*List1!$G184,0)</f>
        <v>0</v>
      </c>
      <c r="CW184" s="24">
        <f>IF(BV184&gt;0,1*List1!$G184,0)</f>
        <v>0</v>
      </c>
      <c r="CX184" s="24">
        <f>IF(BW184&gt;0,1*List1!$G184,0)</f>
        <v>0</v>
      </c>
      <c r="CY184" s="149">
        <f>IF(BX184&gt;0,1*List1!$G184,0)</f>
        <v>0</v>
      </c>
      <c r="CZ184" s="24"/>
    </row>
    <row r="185" spans="2:104" ht="19.5" customHeight="1" thickBot="1">
      <c r="B185" s="146">
        <v>130</v>
      </c>
      <c r="C185" s="226">
        <f t="shared" ref="C185:C202" si="6">LEN(D185)</f>
        <v>0</v>
      </c>
      <c r="D185" s="179"/>
      <c r="E185" s="255"/>
      <c r="F185" s="255"/>
      <c r="G185" s="175"/>
      <c r="H185" s="181"/>
      <c r="I185" s="178"/>
      <c r="J185" s="1"/>
      <c r="K185" s="177"/>
      <c r="L185" s="177"/>
      <c r="M185" s="177"/>
      <c r="N185" s="177"/>
      <c r="O185" s="428">
        <v>0</v>
      </c>
      <c r="P185" s="455"/>
      <c r="Q185" s="461"/>
      <c r="R185" s="461"/>
      <c r="S185" s="461"/>
      <c r="T185" s="461"/>
      <c r="U185" s="461"/>
      <c r="V185" s="462"/>
      <c r="W185" s="13"/>
      <c r="X185" s="152"/>
      <c r="Y185" s="135">
        <f>IF(List1!$K185="A",(1*List1!$E185+80)*List1!$G185,0)</f>
        <v>0</v>
      </c>
      <c r="Z185" s="135">
        <f>IF(List1!$K185="B",(1*List1!$E185+80)*List1!$G185,0)</f>
        <v>0</v>
      </c>
      <c r="AA185" s="135">
        <f>IF(List1!$K185="C",(1*List1!$E185+80)*List1!$G185,0)</f>
        <v>0</v>
      </c>
      <c r="AB185" s="135">
        <f>IF(List1!$K185="D",(1*List1!$E185+80)*List1!$G185,0)</f>
        <v>0</v>
      </c>
      <c r="AC185" s="135">
        <f>IF(List1!$K185="E",(1*List1!$E185+70)*List1!$G185,0)</f>
        <v>0</v>
      </c>
      <c r="AD185" s="135">
        <f>IF(List1!$K185="G",(1*List1!$E185+80)*List1!$G185,0)</f>
        <v>0</v>
      </c>
      <c r="AE185" s="135">
        <f>IF(List1!$K185="J",(1*List1!$E185+80)*List1!$G185,0)</f>
        <v>0</v>
      </c>
      <c r="AF185" s="135">
        <f>IF(List1!$K185="K",(1*List1!$E185+80)*List1!$G185,0)</f>
        <v>0</v>
      </c>
      <c r="AG185" s="135">
        <f>IF(List1!$K185="L",(1*List1!$E185+80)*List1!$G185,0)</f>
        <v>0</v>
      </c>
      <c r="AH185" s="136">
        <f>IF(List1!$K185="FL",(1*List1!$E185)*List1!$G185,0)</f>
        <v>0</v>
      </c>
      <c r="AI185" s="136">
        <f>IF(List1!$K185="FP",List1!$E185*List1!$G185,0)</f>
        <v>0</v>
      </c>
      <c r="AJ185" s="136">
        <f>IF(List1!$K185="DR",List1!$E185*List1!$G185,0)</f>
        <v>0</v>
      </c>
      <c r="AK185" s="136">
        <f>IF(List1!$K185="F",List1!$E185*List1!$G185,0)</f>
        <v>0</v>
      </c>
      <c r="AL185" s="137">
        <f>IF(List1!$L185="A",(1*List1!$E185+80)*List1!$G185,0)</f>
        <v>0</v>
      </c>
      <c r="AM185" s="137">
        <f>IF(List1!$L185="B",(1*List1!$E185+80)*List1!$G185,0)</f>
        <v>0</v>
      </c>
      <c r="AN185" s="137">
        <f>IF(List1!$L185="C",(1*List1!$E185+80)*List1!$G185,0)</f>
        <v>0</v>
      </c>
      <c r="AO185" s="137">
        <f>IF(List1!$L185="D",(1*List1!$E185+80)*List1!$G185,0)</f>
        <v>0</v>
      </c>
      <c r="AP185" s="137">
        <f>IF(List1!$L185="E",(1*List1!$E185+80)*List1!$G185,0)</f>
        <v>0</v>
      </c>
      <c r="AQ185" s="137">
        <f>IF(List1!$L185="G",(1*List1!$E185+80)*List1!$G185,0)</f>
        <v>0</v>
      </c>
      <c r="AR185" s="137">
        <f>IF(List1!$L185="J",(1*List1!$E185+80)*List1!$G185,0)</f>
        <v>0</v>
      </c>
      <c r="AS185" s="137">
        <f>IF(List1!$L185="K",(1*List1!$E185+80)*List1!$G185,0)</f>
        <v>0</v>
      </c>
      <c r="AT185" s="137">
        <f>IF(List1!$L185="L",(1*List1!$E185+80)*List1!$G185,0)</f>
        <v>0</v>
      </c>
      <c r="AU185" s="138">
        <f>IF(List1!$L185="FL",(1*List1!$E185)*List1!$G185,0)</f>
        <v>0</v>
      </c>
      <c r="AV185" s="138">
        <f>IF(List1!$L185="FP",List1!$E185*List1!$G185,0)</f>
        <v>0</v>
      </c>
      <c r="AW185" s="138">
        <f>IF(List1!$L185="DR",List1!$E185*List1!$G185,0)</f>
        <v>0</v>
      </c>
      <c r="AX185" s="138">
        <f>IF(List1!$L185="F",List1!$E185*List1!$G185,0)</f>
        <v>0</v>
      </c>
      <c r="AY185" s="135">
        <f>IF(List1!$M185="A",(1*List1!$F185+80)*List1!$G185,0)</f>
        <v>0</v>
      </c>
      <c r="AZ185" s="135">
        <f>IF(List1!$M185="B",(1*List1!$F185+80)*List1!$G185,0)</f>
        <v>0</v>
      </c>
      <c r="BA185" s="135">
        <f>IF(List1!$M185="C",(1*List1!$F185+80)*List1!$G185,0)</f>
        <v>0</v>
      </c>
      <c r="BB185" s="135">
        <f>IF(List1!$M185="D",(1*List1!$F185+80)*List1!$G185,0)</f>
        <v>0</v>
      </c>
      <c r="BC185" s="135">
        <f>IF(List1!$M185="E",(1*List1!$F185+80)*List1!$G185,0)</f>
        <v>0</v>
      </c>
      <c r="BD185" s="135">
        <f>IF(List1!$M185="G",(1*List1!$F185+80)*List1!$G185,0)</f>
        <v>0</v>
      </c>
      <c r="BE185" s="135">
        <f>IF(List1!$M185="J",(1*List1!$F185+80)*List1!$G185,0)</f>
        <v>0</v>
      </c>
      <c r="BF185" s="135">
        <f>IF(List1!$M185="K",(1*List1!$F185+80)*List1!$G185,0)</f>
        <v>0</v>
      </c>
      <c r="BG185" s="135">
        <f>IF(List1!$M185="L",(1*List1!$F185+80)*List1!$G185,0)</f>
        <v>0</v>
      </c>
      <c r="BH185" s="136">
        <f>IF(List1!$M185="FL",(1*List1!$F185)*List1!$G185,0)</f>
        <v>0</v>
      </c>
      <c r="BI185" s="136">
        <f>IF(List1!$M185="FP",List1!$F185*List1!$G185,0)</f>
        <v>0</v>
      </c>
      <c r="BJ185" s="136">
        <f>IF(List1!$M185="DR",List1!$F185*List1!$G185,0)</f>
        <v>0</v>
      </c>
      <c r="BK185" s="136">
        <f>IF(List1!$M185="F",List1!$F185*List1!$G185,0)</f>
        <v>0</v>
      </c>
      <c r="BL185" s="139">
        <f>IF(List1!$N185="A",(1*List1!$F185+80)*List1!$G185,0)</f>
        <v>0</v>
      </c>
      <c r="BM185" s="139">
        <f>IF(List1!$N185="B",(1*List1!$F185+80)*List1!$G185,0)</f>
        <v>0</v>
      </c>
      <c r="BN185" s="139">
        <f>IF(List1!$N185="C",(1*List1!$F185+80)*List1!$G185,0)</f>
        <v>0</v>
      </c>
      <c r="BO185" s="139">
        <f>IF(List1!$N185="D",(1*List1!$F185+80)*List1!$G185,0)</f>
        <v>0</v>
      </c>
      <c r="BP185" s="139">
        <f>IF(List1!$N185="E",(1*List1!$F185+80)*List1!$G185,0)</f>
        <v>0</v>
      </c>
      <c r="BQ185" s="139">
        <f>IF(List1!$N185="G",(1*List1!$F185+80)*List1!$G185,0)</f>
        <v>0</v>
      </c>
      <c r="BR185" s="139">
        <f>IF(List1!$N185="J",(1*List1!$F185+80)*List1!$G185,0)</f>
        <v>0</v>
      </c>
      <c r="BS185" s="139">
        <f>IF(List1!$N185="K",(1*List1!$F185+80)*List1!$G185,0)</f>
        <v>0</v>
      </c>
      <c r="BT185" s="139">
        <f>IF(List1!$N185="L",(1*List1!$F185+80)*List1!$G185,0)</f>
        <v>0</v>
      </c>
      <c r="BU185" s="140">
        <f>IF(List1!$N185="FL",(1*List1!$F185)*List1!$G185,0)</f>
        <v>0</v>
      </c>
      <c r="BV185" s="123">
        <f>IF(List1!$N185="FP",List1!$F185*List1!$G185,0)</f>
        <v>0</v>
      </c>
      <c r="BW185" s="141">
        <f>IF(List1!$N185="DR",List1!$F185*List1!$G185,0)</f>
        <v>0</v>
      </c>
      <c r="BX185" s="122">
        <f>IF(List1!$N185="F",List1!$F185*List1!$G185,0)</f>
        <v>0</v>
      </c>
      <c r="BZ185" s="142">
        <f>((List1!$E185*List1!$F185)*List1!$G185)/1000000</f>
        <v>0</v>
      </c>
      <c r="CA185" s="143">
        <f>IF(List1!$J185=$D$40,1*BZ185,0)</f>
        <v>0</v>
      </c>
      <c r="CB185" s="143">
        <f>IF(List1!$J185=$D$41,1*BZ185,0)</f>
        <v>0</v>
      </c>
      <c r="CC185" s="143">
        <f>IF(List1!$J185=$D$42,1*BZ185,0)</f>
        <v>0</v>
      </c>
      <c r="CD185" s="143">
        <f>IF(List1!$J185=$D$43,1*BZ185,0)</f>
        <v>0</v>
      </c>
      <c r="CE185" s="143">
        <f>IF(List1!$J185=$D$44,1*BZ185,0)</f>
        <v>0</v>
      </c>
      <c r="CF185" s="126">
        <f>IF(List1!$J185=$D$45,1*BZ185,0)</f>
        <v>0</v>
      </c>
      <c r="CG185" s="143">
        <f>IF(List1!$J185=$D$46,1*BZ185,0)</f>
        <v>0</v>
      </c>
      <c r="CH185" s="143">
        <f>IF(List1!$J185=$D$47,1*BZ185,0)</f>
        <v>0</v>
      </c>
      <c r="CJ185" s="125">
        <f>IF(AH185&gt;0,1*List1!$G185,0)</f>
        <v>0</v>
      </c>
      <c r="CK185" s="115">
        <f>IF(AI185&gt;0,1*List1!$G185,0)</f>
        <v>0</v>
      </c>
      <c r="CL185" s="115">
        <f>IF(AJ185&gt;0,1*List1!$G185,0)</f>
        <v>0</v>
      </c>
      <c r="CM185" s="120">
        <f>IF(AK185&gt;0,1*List1!$G185,0)</f>
        <v>0</v>
      </c>
      <c r="CN185" s="24">
        <f>IF(AU185&gt;0,1*List1!$G185,0)</f>
        <v>0</v>
      </c>
      <c r="CO185" s="24">
        <f>IF(AV185&gt;0,1*List1!$G185,0)</f>
        <v>0</v>
      </c>
      <c r="CP185" s="24">
        <f>IF(AW185&gt;0,1*List1!$G185,0)</f>
        <v>0</v>
      </c>
      <c r="CQ185" s="24">
        <f>IF(AX185&gt;0,1*List1!$G185,0)</f>
        <v>0</v>
      </c>
      <c r="CR185" s="125">
        <f>IF(BH185&gt;0,1*List1!$G185,0)</f>
        <v>0</v>
      </c>
      <c r="CS185" s="115">
        <f>IF(BI185&gt;0,1*List1!$G185,0)</f>
        <v>0</v>
      </c>
      <c r="CT185" s="115">
        <f>IF(BJ185&gt;0,1*List1!$G185,0)</f>
        <v>0</v>
      </c>
      <c r="CU185" s="120">
        <f>IF(BK185&gt;0,1*List1!$G185,0)</f>
        <v>0</v>
      </c>
      <c r="CV185" s="24">
        <f>IF(BU185&gt;0,1*List1!$G185,0)</f>
        <v>0</v>
      </c>
      <c r="CW185" s="24">
        <f>IF(BV185&gt;0,1*List1!$G185,0)</f>
        <v>0</v>
      </c>
      <c r="CX185" s="24">
        <f>IF(BW185&gt;0,1*List1!$G185,0)</f>
        <v>0</v>
      </c>
      <c r="CY185" s="149">
        <f>IF(BX185&gt;0,1*List1!$G185,0)</f>
        <v>0</v>
      </c>
      <c r="CZ185" s="24"/>
    </row>
    <row r="186" spans="2:104" ht="19.5" customHeight="1" thickBot="1">
      <c r="B186" s="150">
        <v>131</v>
      </c>
      <c r="C186" s="226">
        <f t="shared" si="6"/>
        <v>0</v>
      </c>
      <c r="D186" s="179"/>
      <c r="E186" s="256"/>
      <c r="F186" s="256"/>
      <c r="G186" s="180"/>
      <c r="H186" s="181"/>
      <c r="I186" s="178"/>
      <c r="J186" s="1"/>
      <c r="K186" s="177"/>
      <c r="L186" s="177"/>
      <c r="M186" s="177"/>
      <c r="N186" s="177"/>
      <c r="O186" s="428">
        <v>0</v>
      </c>
      <c r="P186" s="455"/>
      <c r="Q186" s="461"/>
      <c r="R186" s="461"/>
      <c r="S186" s="461"/>
      <c r="T186" s="461"/>
      <c r="U186" s="461"/>
      <c r="V186" s="462"/>
      <c r="W186" s="13"/>
      <c r="X186" s="152"/>
      <c r="Y186" s="135">
        <f>IF(List1!$K186="A",(1*List1!$E186+80)*List1!$G186,0)</f>
        <v>0</v>
      </c>
      <c r="Z186" s="135">
        <f>IF(List1!$K186="B",(1*List1!$E186+80)*List1!$G186,0)</f>
        <v>0</v>
      </c>
      <c r="AA186" s="135">
        <f>IF(List1!$K186="C",(1*List1!$E186+80)*List1!$G186,0)</f>
        <v>0</v>
      </c>
      <c r="AB186" s="135">
        <f>IF(List1!$K186="D",(1*List1!$E186+80)*List1!$G186,0)</f>
        <v>0</v>
      </c>
      <c r="AC186" s="135">
        <f>IF(List1!$K186="E",(1*List1!$E186+70)*List1!$G186,0)</f>
        <v>0</v>
      </c>
      <c r="AD186" s="135">
        <f>IF(List1!$K186="G",(1*List1!$E186+80)*List1!$G186,0)</f>
        <v>0</v>
      </c>
      <c r="AE186" s="135">
        <f>IF(List1!$K186="J",(1*List1!$E186+80)*List1!$G186,0)</f>
        <v>0</v>
      </c>
      <c r="AF186" s="135">
        <f>IF(List1!$K186="K",(1*List1!$E186+80)*List1!$G186,0)</f>
        <v>0</v>
      </c>
      <c r="AG186" s="135">
        <f>IF(List1!$K186="L",(1*List1!$E186+80)*List1!$G186,0)</f>
        <v>0</v>
      </c>
      <c r="AH186" s="136">
        <f>IF(List1!$K186="FL",(1*List1!$E186)*List1!$G186,0)</f>
        <v>0</v>
      </c>
      <c r="AI186" s="136">
        <f>IF(List1!$K186="FP",List1!$E186*List1!$G186,0)</f>
        <v>0</v>
      </c>
      <c r="AJ186" s="136">
        <f>IF(List1!$K186="DR",List1!$E186*List1!$G186,0)</f>
        <v>0</v>
      </c>
      <c r="AK186" s="136">
        <f>IF(List1!$K186="F",List1!$E186*List1!$G186,0)</f>
        <v>0</v>
      </c>
      <c r="AL186" s="137">
        <f>IF(List1!$L186="A",(1*List1!$E186+80)*List1!$G186,0)</f>
        <v>0</v>
      </c>
      <c r="AM186" s="137">
        <f>IF(List1!$L186="B",(1*List1!$E186+80)*List1!$G186,0)</f>
        <v>0</v>
      </c>
      <c r="AN186" s="137">
        <f>IF(List1!$L186="C",(1*List1!$E186+80)*List1!$G186,0)</f>
        <v>0</v>
      </c>
      <c r="AO186" s="137">
        <f>IF(List1!$L186="D",(1*List1!$E186+80)*List1!$G186,0)</f>
        <v>0</v>
      </c>
      <c r="AP186" s="137">
        <f>IF(List1!$L186="E",(1*List1!$E186+80)*List1!$G186,0)</f>
        <v>0</v>
      </c>
      <c r="AQ186" s="137">
        <f>IF(List1!$L186="G",(1*List1!$E186+80)*List1!$G186,0)</f>
        <v>0</v>
      </c>
      <c r="AR186" s="137">
        <f>IF(List1!$L186="J",(1*List1!$E186+80)*List1!$G186,0)</f>
        <v>0</v>
      </c>
      <c r="AS186" s="137">
        <f>IF(List1!$L186="K",(1*List1!$E186+80)*List1!$G186,0)</f>
        <v>0</v>
      </c>
      <c r="AT186" s="137">
        <f>IF(List1!$L186="L",(1*List1!$E186+80)*List1!$G186,0)</f>
        <v>0</v>
      </c>
      <c r="AU186" s="138">
        <f>IF(List1!$L186="FL",(1*List1!$E186)*List1!$G186,0)</f>
        <v>0</v>
      </c>
      <c r="AV186" s="138">
        <f>IF(List1!$L186="FP",List1!$E186*List1!$G186,0)</f>
        <v>0</v>
      </c>
      <c r="AW186" s="138">
        <f>IF(List1!$L186="DR",List1!$E186*List1!$G186,0)</f>
        <v>0</v>
      </c>
      <c r="AX186" s="138">
        <f>IF(List1!$L186="F",List1!$E186*List1!$G186,0)</f>
        <v>0</v>
      </c>
      <c r="AY186" s="135">
        <f>IF(List1!$M186="A",(1*List1!$F186+80)*List1!$G186,0)</f>
        <v>0</v>
      </c>
      <c r="AZ186" s="135">
        <f>IF(List1!$M186="B",(1*List1!$F186+80)*List1!$G186,0)</f>
        <v>0</v>
      </c>
      <c r="BA186" s="135">
        <f>IF(List1!$M186="C",(1*List1!$F186+80)*List1!$G186,0)</f>
        <v>0</v>
      </c>
      <c r="BB186" s="135">
        <f>IF(List1!$M186="D",(1*List1!$F186+80)*List1!$G186,0)</f>
        <v>0</v>
      </c>
      <c r="BC186" s="135">
        <f>IF(List1!$M186="E",(1*List1!$F186+80)*List1!$G186,0)</f>
        <v>0</v>
      </c>
      <c r="BD186" s="135">
        <f>IF(List1!$M186="G",(1*List1!$F186+80)*List1!$G186,0)</f>
        <v>0</v>
      </c>
      <c r="BE186" s="135">
        <f>IF(List1!$M186="J",(1*List1!$F186+80)*List1!$G186,0)</f>
        <v>0</v>
      </c>
      <c r="BF186" s="135">
        <f>IF(List1!$M186="K",(1*List1!$F186+80)*List1!$G186,0)</f>
        <v>0</v>
      </c>
      <c r="BG186" s="135">
        <f>IF(List1!$M186="L",(1*List1!$F186+80)*List1!$G186,0)</f>
        <v>0</v>
      </c>
      <c r="BH186" s="136">
        <f>IF(List1!$M186="FL",(1*List1!$F186)*List1!$G186,0)</f>
        <v>0</v>
      </c>
      <c r="BI186" s="136">
        <f>IF(List1!$M186="FP",List1!$F186*List1!$G186,0)</f>
        <v>0</v>
      </c>
      <c r="BJ186" s="136">
        <f>IF(List1!$M186="DR",List1!$F186*List1!$G186,0)</f>
        <v>0</v>
      </c>
      <c r="BK186" s="136">
        <f>IF(List1!$M186="F",List1!$F186*List1!$G186,0)</f>
        <v>0</v>
      </c>
      <c r="BL186" s="139">
        <f>IF(List1!$N186="A",(1*List1!$F186+80)*List1!$G186,0)</f>
        <v>0</v>
      </c>
      <c r="BM186" s="139">
        <f>IF(List1!$N186="B",(1*List1!$F186+80)*List1!$G186,0)</f>
        <v>0</v>
      </c>
      <c r="BN186" s="139">
        <f>IF(List1!$N186="C",(1*List1!$F186+80)*List1!$G186,0)</f>
        <v>0</v>
      </c>
      <c r="BO186" s="139">
        <f>IF(List1!$N186="D",(1*List1!$F186+80)*List1!$G186,0)</f>
        <v>0</v>
      </c>
      <c r="BP186" s="139">
        <f>IF(List1!$N186="E",(1*List1!$F186+80)*List1!$G186,0)</f>
        <v>0</v>
      </c>
      <c r="BQ186" s="139">
        <f>IF(List1!$N186="G",(1*List1!$F186+80)*List1!$G186,0)</f>
        <v>0</v>
      </c>
      <c r="BR186" s="139">
        <f>IF(List1!$N186="J",(1*List1!$F186+80)*List1!$G186,0)</f>
        <v>0</v>
      </c>
      <c r="BS186" s="139">
        <f>IF(List1!$N186="K",(1*List1!$F186+80)*List1!$G186,0)</f>
        <v>0</v>
      </c>
      <c r="BT186" s="139">
        <f>IF(List1!$N186="L",(1*List1!$F186+80)*List1!$G186,0)</f>
        <v>0</v>
      </c>
      <c r="BU186" s="140">
        <f>IF(List1!$N186="FL",(1*List1!$F186)*List1!$G186,0)</f>
        <v>0</v>
      </c>
      <c r="BV186" s="123">
        <f>IF(List1!$N186="FP",List1!$F186*List1!$G186,0)</f>
        <v>0</v>
      </c>
      <c r="BW186" s="141">
        <f>IF(List1!$N186="DR",List1!$F186*List1!$G186,0)</f>
        <v>0</v>
      </c>
      <c r="BX186" s="122">
        <f>IF(List1!$N186="F",List1!$F186*List1!$G186,0)</f>
        <v>0</v>
      </c>
      <c r="BZ186" s="142">
        <f>((List1!$E186*List1!$F186)*List1!$G186)/1000000</f>
        <v>0</v>
      </c>
      <c r="CA186" s="143">
        <f>IF(List1!$J186=$D$40,1*BZ186,0)</f>
        <v>0</v>
      </c>
      <c r="CB186" s="143">
        <f>IF(List1!$J186=$D$41,1*BZ186,0)</f>
        <v>0</v>
      </c>
      <c r="CC186" s="143">
        <f>IF(List1!$J186=$D$42,1*BZ186,0)</f>
        <v>0</v>
      </c>
      <c r="CD186" s="143">
        <f>IF(List1!$J186=$D$43,1*BZ186,0)</f>
        <v>0</v>
      </c>
      <c r="CE186" s="143">
        <f>IF(List1!$J186=$D$44,1*BZ186,0)</f>
        <v>0</v>
      </c>
      <c r="CF186" s="126">
        <f>IF(List1!$J186=$D$45,1*BZ186,0)</f>
        <v>0</v>
      </c>
      <c r="CG186" s="143">
        <f>IF(List1!$J186=$D$46,1*BZ186,0)</f>
        <v>0</v>
      </c>
      <c r="CH186" s="143">
        <f>IF(List1!$J186=$D$47,1*BZ186,0)</f>
        <v>0</v>
      </c>
      <c r="CJ186" s="125">
        <f>IF(AH186&gt;0,1*List1!$G186,0)</f>
        <v>0</v>
      </c>
      <c r="CK186" s="115">
        <f>IF(AI186&gt;0,1*List1!$G186,0)</f>
        <v>0</v>
      </c>
      <c r="CL186" s="115">
        <f>IF(AJ186&gt;0,1*List1!$G186,0)</f>
        <v>0</v>
      </c>
      <c r="CM186" s="120">
        <f>IF(AK186&gt;0,1*List1!$G186,0)</f>
        <v>0</v>
      </c>
      <c r="CN186" s="24">
        <f>IF(AU186&gt;0,1*List1!$G186,0)</f>
        <v>0</v>
      </c>
      <c r="CO186" s="24">
        <f>IF(AV186&gt;0,1*List1!$G186,0)</f>
        <v>0</v>
      </c>
      <c r="CP186" s="24">
        <f>IF(AW186&gt;0,1*List1!$G186,0)</f>
        <v>0</v>
      </c>
      <c r="CQ186" s="24">
        <f>IF(AX186&gt;0,1*List1!$G186,0)</f>
        <v>0</v>
      </c>
      <c r="CR186" s="125">
        <f>IF(BH186&gt;0,1*List1!$G186,0)</f>
        <v>0</v>
      </c>
      <c r="CS186" s="115">
        <f>IF(BI186&gt;0,1*List1!$G186,0)</f>
        <v>0</v>
      </c>
      <c r="CT186" s="115">
        <f>IF(BJ186&gt;0,1*List1!$G186,0)</f>
        <v>0</v>
      </c>
      <c r="CU186" s="120">
        <f>IF(BK186&gt;0,1*List1!$G186,0)</f>
        <v>0</v>
      </c>
      <c r="CV186" s="24">
        <f>IF(BU186&gt;0,1*List1!$G186,0)</f>
        <v>0</v>
      </c>
      <c r="CW186" s="24">
        <f>IF(BV186&gt;0,1*List1!$G186,0)</f>
        <v>0</v>
      </c>
      <c r="CX186" s="24">
        <f>IF(BW186&gt;0,1*List1!$G186,0)</f>
        <v>0</v>
      </c>
      <c r="CY186" s="149">
        <f>IF(BX186&gt;0,1*List1!$G186,0)</f>
        <v>0</v>
      </c>
      <c r="CZ186" s="24"/>
    </row>
    <row r="187" spans="2:104" ht="19.5" customHeight="1" thickBot="1">
      <c r="B187" s="150">
        <v>132</v>
      </c>
      <c r="C187" s="226">
        <f t="shared" si="6"/>
        <v>0</v>
      </c>
      <c r="D187" s="179"/>
      <c r="E187" s="255"/>
      <c r="F187" s="255"/>
      <c r="G187" s="175"/>
      <c r="H187" s="181"/>
      <c r="I187" s="178"/>
      <c r="J187" s="1"/>
      <c r="K187" s="177"/>
      <c r="L187" s="177"/>
      <c r="M187" s="177"/>
      <c r="N187" s="177"/>
      <c r="O187" s="428">
        <v>0</v>
      </c>
      <c r="P187" s="455"/>
      <c r="Q187" s="461"/>
      <c r="R187" s="461"/>
      <c r="S187" s="461"/>
      <c r="T187" s="461"/>
      <c r="U187" s="461"/>
      <c r="V187" s="462"/>
      <c r="W187" s="13"/>
      <c r="X187" s="152"/>
      <c r="Y187" s="135">
        <f>IF(List1!$K187="A",(1*List1!$E187+80)*List1!$G187,0)</f>
        <v>0</v>
      </c>
      <c r="Z187" s="135">
        <f>IF(List1!$K187="B",(1*List1!$E187+80)*List1!$G187,0)</f>
        <v>0</v>
      </c>
      <c r="AA187" s="135">
        <f>IF(List1!$K187="C",(1*List1!$E187+80)*List1!$G187,0)</f>
        <v>0</v>
      </c>
      <c r="AB187" s="135">
        <f>IF(List1!$K187="D",(1*List1!$E187+80)*List1!$G187,0)</f>
        <v>0</v>
      </c>
      <c r="AC187" s="135">
        <f>IF(List1!$K187="E",(1*List1!$E187+70)*List1!$G187,0)</f>
        <v>0</v>
      </c>
      <c r="AD187" s="135">
        <f>IF(List1!$K187="G",(1*List1!$E187+80)*List1!$G187,0)</f>
        <v>0</v>
      </c>
      <c r="AE187" s="135">
        <f>IF(List1!$K187="J",(1*List1!$E187+80)*List1!$G187,0)</f>
        <v>0</v>
      </c>
      <c r="AF187" s="135">
        <f>IF(List1!$K187="K",(1*List1!$E187+80)*List1!$G187,0)</f>
        <v>0</v>
      </c>
      <c r="AG187" s="135">
        <f>IF(List1!$K187="L",(1*List1!$E187+80)*List1!$G187,0)</f>
        <v>0</v>
      </c>
      <c r="AH187" s="136">
        <f>IF(List1!$K187="FL",(1*List1!$E187)*List1!$G187,0)</f>
        <v>0</v>
      </c>
      <c r="AI187" s="136">
        <f>IF(List1!$K187="FP",List1!$E187*List1!$G187,0)</f>
        <v>0</v>
      </c>
      <c r="AJ187" s="136">
        <f>IF(List1!$K187="DR",List1!$E187*List1!$G187,0)</f>
        <v>0</v>
      </c>
      <c r="AK187" s="136">
        <f>IF(List1!$K187="F",List1!$E187*List1!$G187,0)</f>
        <v>0</v>
      </c>
      <c r="AL187" s="137">
        <f>IF(List1!$L187="A",(1*List1!$E187+80)*List1!$G187,0)</f>
        <v>0</v>
      </c>
      <c r="AM187" s="137">
        <f>IF(List1!$L187="B",(1*List1!$E187+80)*List1!$G187,0)</f>
        <v>0</v>
      </c>
      <c r="AN187" s="137">
        <f>IF(List1!$L187="C",(1*List1!$E187+80)*List1!$G187,0)</f>
        <v>0</v>
      </c>
      <c r="AO187" s="137">
        <f>IF(List1!$L187="D",(1*List1!$E187+80)*List1!$G187,0)</f>
        <v>0</v>
      </c>
      <c r="AP187" s="137">
        <f>IF(List1!$L187="E",(1*List1!$E187+80)*List1!$G187,0)</f>
        <v>0</v>
      </c>
      <c r="AQ187" s="137">
        <f>IF(List1!$L187="G",(1*List1!$E187+80)*List1!$G187,0)</f>
        <v>0</v>
      </c>
      <c r="AR187" s="137">
        <f>IF(List1!$L187="J",(1*List1!$E187+80)*List1!$G187,0)</f>
        <v>0</v>
      </c>
      <c r="AS187" s="137">
        <f>IF(List1!$L187="K",(1*List1!$E187+80)*List1!$G187,0)</f>
        <v>0</v>
      </c>
      <c r="AT187" s="137">
        <f>IF(List1!$L187="L",(1*List1!$E187+80)*List1!$G187,0)</f>
        <v>0</v>
      </c>
      <c r="AU187" s="138">
        <f>IF(List1!$L187="FL",(1*List1!$E187)*List1!$G187,0)</f>
        <v>0</v>
      </c>
      <c r="AV187" s="138">
        <f>IF(List1!$L187="FP",List1!$E187*List1!$G187,0)</f>
        <v>0</v>
      </c>
      <c r="AW187" s="138">
        <f>IF(List1!$L187="DR",List1!$E187*List1!$G187,0)</f>
        <v>0</v>
      </c>
      <c r="AX187" s="138">
        <f>IF(List1!$L187="F",List1!$E187*List1!$G187,0)</f>
        <v>0</v>
      </c>
      <c r="AY187" s="135">
        <f>IF(List1!$M187="A",(1*List1!$F187+80)*List1!$G187,0)</f>
        <v>0</v>
      </c>
      <c r="AZ187" s="135">
        <f>IF(List1!$M187="B",(1*List1!$F187+80)*List1!$G187,0)</f>
        <v>0</v>
      </c>
      <c r="BA187" s="135">
        <f>IF(List1!$M187="C",(1*List1!$F187+80)*List1!$G187,0)</f>
        <v>0</v>
      </c>
      <c r="BB187" s="135">
        <f>IF(List1!$M187="D",(1*List1!$F187+80)*List1!$G187,0)</f>
        <v>0</v>
      </c>
      <c r="BC187" s="135">
        <f>IF(List1!$M187="E",(1*List1!$F187+80)*List1!$G187,0)</f>
        <v>0</v>
      </c>
      <c r="BD187" s="135">
        <f>IF(List1!$M187="G",(1*List1!$F187+80)*List1!$G187,0)</f>
        <v>0</v>
      </c>
      <c r="BE187" s="135">
        <f>IF(List1!$M187="J",(1*List1!$F187+80)*List1!$G187,0)</f>
        <v>0</v>
      </c>
      <c r="BF187" s="135">
        <f>IF(List1!$M187="K",(1*List1!$F187+80)*List1!$G187,0)</f>
        <v>0</v>
      </c>
      <c r="BG187" s="135">
        <f>IF(List1!$M187="L",(1*List1!$F187+80)*List1!$G187,0)</f>
        <v>0</v>
      </c>
      <c r="BH187" s="136">
        <f>IF(List1!$M187="FL",(1*List1!$F187)*List1!$G187,0)</f>
        <v>0</v>
      </c>
      <c r="BI187" s="136">
        <f>IF(List1!$M187="FP",List1!$F187*List1!$G187,0)</f>
        <v>0</v>
      </c>
      <c r="BJ187" s="136">
        <f>IF(List1!$M187="DR",List1!$F187*List1!$G187,0)</f>
        <v>0</v>
      </c>
      <c r="BK187" s="136">
        <f>IF(List1!$M187="F",List1!$F187*List1!$G187,0)</f>
        <v>0</v>
      </c>
      <c r="BL187" s="139">
        <f>IF(List1!$N187="A",(1*List1!$F187+80)*List1!$G187,0)</f>
        <v>0</v>
      </c>
      <c r="BM187" s="139">
        <f>IF(List1!$N187="B",(1*List1!$F187+80)*List1!$G187,0)</f>
        <v>0</v>
      </c>
      <c r="BN187" s="139">
        <f>IF(List1!$N187="C",(1*List1!$F187+80)*List1!$G187,0)</f>
        <v>0</v>
      </c>
      <c r="BO187" s="139">
        <f>IF(List1!$N187="D",(1*List1!$F187+80)*List1!$G187,0)</f>
        <v>0</v>
      </c>
      <c r="BP187" s="139">
        <f>IF(List1!$N187="E",(1*List1!$F187+80)*List1!$G187,0)</f>
        <v>0</v>
      </c>
      <c r="BQ187" s="139">
        <f>IF(List1!$N187="G",(1*List1!$F187+80)*List1!$G187,0)</f>
        <v>0</v>
      </c>
      <c r="BR187" s="139">
        <f>IF(List1!$N187="J",(1*List1!$F187+80)*List1!$G187,0)</f>
        <v>0</v>
      </c>
      <c r="BS187" s="139">
        <f>IF(List1!$N187="K",(1*List1!$F187+80)*List1!$G187,0)</f>
        <v>0</v>
      </c>
      <c r="BT187" s="139">
        <f>IF(List1!$N187="L",(1*List1!$F187+80)*List1!$G187,0)</f>
        <v>0</v>
      </c>
      <c r="BU187" s="140">
        <f>IF(List1!$N187="FL",(1*List1!$F187)*List1!$G187,0)</f>
        <v>0</v>
      </c>
      <c r="BV187" s="123">
        <f>IF(List1!$N187="FP",List1!$F187*List1!$G187,0)</f>
        <v>0</v>
      </c>
      <c r="BW187" s="141">
        <f>IF(List1!$N187="DR",List1!$F187*List1!$G187,0)</f>
        <v>0</v>
      </c>
      <c r="BX187" s="122">
        <f>IF(List1!$N187="F",List1!$F187*List1!$G187,0)</f>
        <v>0</v>
      </c>
      <c r="BZ187" s="142">
        <f>((List1!$E187*List1!$F187)*List1!$G187)/1000000</f>
        <v>0</v>
      </c>
      <c r="CA187" s="143">
        <f>IF(List1!$J187=$D$40,1*BZ187,0)</f>
        <v>0</v>
      </c>
      <c r="CB187" s="143">
        <f>IF(List1!$J187=$D$41,1*BZ187,0)</f>
        <v>0</v>
      </c>
      <c r="CC187" s="143">
        <f>IF(List1!$J187=$D$42,1*BZ187,0)</f>
        <v>0</v>
      </c>
      <c r="CD187" s="143">
        <f>IF(List1!$J187=$D$43,1*BZ187,0)</f>
        <v>0</v>
      </c>
      <c r="CE187" s="143">
        <f>IF(List1!$J187=$D$44,1*BZ187,0)</f>
        <v>0</v>
      </c>
      <c r="CF187" s="126">
        <f>IF(List1!$J187=$D$45,1*BZ187,0)</f>
        <v>0</v>
      </c>
      <c r="CG187" s="143">
        <f>IF(List1!$J187=$D$46,1*BZ187,0)</f>
        <v>0</v>
      </c>
      <c r="CH187" s="143">
        <f>IF(List1!$J187=$D$47,1*BZ187,0)</f>
        <v>0</v>
      </c>
      <c r="CJ187" s="125">
        <f>IF(AH187&gt;0,1*List1!$G187,0)</f>
        <v>0</v>
      </c>
      <c r="CK187" s="115">
        <f>IF(AI187&gt;0,1*List1!$G187,0)</f>
        <v>0</v>
      </c>
      <c r="CL187" s="115">
        <f>IF(AJ187&gt;0,1*List1!$G187,0)</f>
        <v>0</v>
      </c>
      <c r="CM187" s="120">
        <f>IF(AK187&gt;0,1*List1!$G187,0)</f>
        <v>0</v>
      </c>
      <c r="CN187" s="24">
        <f>IF(AU187&gt;0,1*List1!$G187,0)</f>
        <v>0</v>
      </c>
      <c r="CO187" s="24">
        <f>IF(AV187&gt;0,1*List1!$G187,0)</f>
        <v>0</v>
      </c>
      <c r="CP187" s="24">
        <f>IF(AW187&gt;0,1*List1!$G187,0)</f>
        <v>0</v>
      </c>
      <c r="CQ187" s="24">
        <f>IF(AX187&gt;0,1*List1!$G187,0)</f>
        <v>0</v>
      </c>
      <c r="CR187" s="125">
        <f>IF(BH187&gt;0,1*List1!$G187,0)</f>
        <v>0</v>
      </c>
      <c r="CS187" s="115">
        <f>IF(BI187&gt;0,1*List1!$G187,0)</f>
        <v>0</v>
      </c>
      <c r="CT187" s="115">
        <f>IF(BJ187&gt;0,1*List1!$G187,0)</f>
        <v>0</v>
      </c>
      <c r="CU187" s="120">
        <f>IF(BK187&gt;0,1*List1!$G187,0)</f>
        <v>0</v>
      </c>
      <c r="CV187" s="24">
        <f>IF(BU187&gt;0,1*List1!$G187,0)</f>
        <v>0</v>
      </c>
      <c r="CW187" s="24">
        <f>IF(BV187&gt;0,1*List1!$G187,0)</f>
        <v>0</v>
      </c>
      <c r="CX187" s="24">
        <f>IF(BW187&gt;0,1*List1!$G187,0)</f>
        <v>0</v>
      </c>
      <c r="CY187" s="149">
        <f>IF(BX187&gt;0,1*List1!$G187,0)</f>
        <v>0</v>
      </c>
      <c r="CZ187" s="24"/>
    </row>
    <row r="188" spans="2:104" ht="19.5" customHeight="1" thickBot="1">
      <c r="B188" s="146">
        <v>133</v>
      </c>
      <c r="C188" s="226">
        <f t="shared" si="6"/>
        <v>0</v>
      </c>
      <c r="D188" s="179"/>
      <c r="E188" s="256"/>
      <c r="F188" s="256"/>
      <c r="G188" s="180"/>
      <c r="H188" s="181"/>
      <c r="I188" s="178"/>
      <c r="J188" s="1"/>
      <c r="K188" s="177"/>
      <c r="L188" s="177"/>
      <c r="M188" s="177"/>
      <c r="N188" s="177"/>
      <c r="O188" s="428">
        <v>0</v>
      </c>
      <c r="P188" s="455"/>
      <c r="Q188" s="461"/>
      <c r="R188" s="461"/>
      <c r="S188" s="461"/>
      <c r="T188" s="461"/>
      <c r="U188" s="461"/>
      <c r="V188" s="462"/>
      <c r="W188" s="13"/>
      <c r="X188" s="152"/>
      <c r="Y188" s="135">
        <f>IF(List1!$K188="A",(1*List1!$E188+80)*List1!$G188,0)</f>
        <v>0</v>
      </c>
      <c r="Z188" s="135">
        <f>IF(List1!$K188="B",(1*List1!$E188+80)*List1!$G188,0)</f>
        <v>0</v>
      </c>
      <c r="AA188" s="135">
        <f>IF(List1!$K188="C",(1*List1!$E188+80)*List1!$G188,0)</f>
        <v>0</v>
      </c>
      <c r="AB188" s="135">
        <f>IF(List1!$K188="D",(1*List1!$E188+80)*List1!$G188,0)</f>
        <v>0</v>
      </c>
      <c r="AC188" s="135">
        <f>IF(List1!$K188="E",(1*List1!$E188+70)*List1!$G188,0)</f>
        <v>0</v>
      </c>
      <c r="AD188" s="135">
        <f>IF(List1!$K188="G",(1*List1!$E188+80)*List1!$G188,0)</f>
        <v>0</v>
      </c>
      <c r="AE188" s="135">
        <f>IF(List1!$K188="J",(1*List1!$E188+80)*List1!$G188,0)</f>
        <v>0</v>
      </c>
      <c r="AF188" s="135">
        <f>IF(List1!$K188="K",(1*List1!$E188+80)*List1!$G188,0)</f>
        <v>0</v>
      </c>
      <c r="AG188" s="135">
        <f>IF(List1!$K188="L",(1*List1!$E188+80)*List1!$G188,0)</f>
        <v>0</v>
      </c>
      <c r="AH188" s="136">
        <f>IF(List1!$K188="FL",(1*List1!$E188)*List1!$G188,0)</f>
        <v>0</v>
      </c>
      <c r="AI188" s="136">
        <f>IF(List1!$K188="FP",List1!$E188*List1!$G188,0)</f>
        <v>0</v>
      </c>
      <c r="AJ188" s="136">
        <f>IF(List1!$K188="DR",List1!$E188*List1!$G188,0)</f>
        <v>0</v>
      </c>
      <c r="AK188" s="136">
        <f>IF(List1!$K188="F",List1!$E188*List1!$G188,0)</f>
        <v>0</v>
      </c>
      <c r="AL188" s="137">
        <f>IF(List1!$L188="A",(1*List1!$E188+80)*List1!$G188,0)</f>
        <v>0</v>
      </c>
      <c r="AM188" s="137">
        <f>IF(List1!$L188="B",(1*List1!$E188+80)*List1!$G188,0)</f>
        <v>0</v>
      </c>
      <c r="AN188" s="137">
        <f>IF(List1!$L188="C",(1*List1!$E188+80)*List1!$G188,0)</f>
        <v>0</v>
      </c>
      <c r="AO188" s="137">
        <f>IF(List1!$L188="D",(1*List1!$E188+80)*List1!$G188,0)</f>
        <v>0</v>
      </c>
      <c r="AP188" s="137">
        <f>IF(List1!$L188="E",(1*List1!$E188+80)*List1!$G188,0)</f>
        <v>0</v>
      </c>
      <c r="AQ188" s="137">
        <f>IF(List1!$L188="G",(1*List1!$E188+80)*List1!$G188,0)</f>
        <v>0</v>
      </c>
      <c r="AR188" s="137">
        <f>IF(List1!$L188="J",(1*List1!$E188+80)*List1!$G188,0)</f>
        <v>0</v>
      </c>
      <c r="AS188" s="137">
        <f>IF(List1!$L188="K",(1*List1!$E188+80)*List1!$G188,0)</f>
        <v>0</v>
      </c>
      <c r="AT188" s="137">
        <f>IF(List1!$L188="L",(1*List1!$E188+80)*List1!$G188,0)</f>
        <v>0</v>
      </c>
      <c r="AU188" s="138">
        <f>IF(List1!$L188="FL",(1*List1!$E188)*List1!$G188,0)</f>
        <v>0</v>
      </c>
      <c r="AV188" s="138">
        <f>IF(List1!$L188="FP",List1!$E188*List1!$G188,0)</f>
        <v>0</v>
      </c>
      <c r="AW188" s="138">
        <f>IF(List1!$L188="DR",List1!$E188*List1!$G188,0)</f>
        <v>0</v>
      </c>
      <c r="AX188" s="138">
        <f>IF(List1!$L188="F",List1!$E188*List1!$G188,0)</f>
        <v>0</v>
      </c>
      <c r="AY188" s="135">
        <f>IF(List1!$M188="A",(1*List1!$F188+80)*List1!$G188,0)</f>
        <v>0</v>
      </c>
      <c r="AZ188" s="135">
        <f>IF(List1!$M188="B",(1*List1!$F188+80)*List1!$G188,0)</f>
        <v>0</v>
      </c>
      <c r="BA188" s="135">
        <f>IF(List1!$M188="C",(1*List1!$F188+80)*List1!$G188,0)</f>
        <v>0</v>
      </c>
      <c r="BB188" s="135">
        <f>IF(List1!$M188="D",(1*List1!$F188+80)*List1!$G188,0)</f>
        <v>0</v>
      </c>
      <c r="BC188" s="135">
        <f>IF(List1!$M188="E",(1*List1!$F188+80)*List1!$G188,0)</f>
        <v>0</v>
      </c>
      <c r="BD188" s="135">
        <f>IF(List1!$M188="G",(1*List1!$F188+80)*List1!$G188,0)</f>
        <v>0</v>
      </c>
      <c r="BE188" s="135">
        <f>IF(List1!$M188="J",(1*List1!$F188+80)*List1!$G188,0)</f>
        <v>0</v>
      </c>
      <c r="BF188" s="135">
        <f>IF(List1!$M188="K",(1*List1!$F188+80)*List1!$G188,0)</f>
        <v>0</v>
      </c>
      <c r="BG188" s="135">
        <f>IF(List1!$M188="L",(1*List1!$F188+80)*List1!$G188,0)</f>
        <v>0</v>
      </c>
      <c r="BH188" s="136">
        <f>IF(List1!$M188="FL",(1*List1!$F188)*List1!$G188,0)</f>
        <v>0</v>
      </c>
      <c r="BI188" s="136">
        <f>IF(List1!$M188="FP",List1!$F188*List1!$G188,0)</f>
        <v>0</v>
      </c>
      <c r="BJ188" s="136">
        <f>IF(List1!$M188="DR",List1!$F188*List1!$G188,0)</f>
        <v>0</v>
      </c>
      <c r="BK188" s="136">
        <f>IF(List1!$M188="F",List1!$F188*List1!$G188,0)</f>
        <v>0</v>
      </c>
      <c r="BL188" s="139">
        <f>IF(List1!$N188="A",(1*List1!$F188+80)*List1!$G188,0)</f>
        <v>0</v>
      </c>
      <c r="BM188" s="139">
        <f>IF(List1!$N188="B",(1*List1!$F188+80)*List1!$G188,0)</f>
        <v>0</v>
      </c>
      <c r="BN188" s="139">
        <f>IF(List1!$N188="C",(1*List1!$F188+80)*List1!$G188,0)</f>
        <v>0</v>
      </c>
      <c r="BO188" s="139">
        <f>IF(List1!$N188="D",(1*List1!$F188+80)*List1!$G188,0)</f>
        <v>0</v>
      </c>
      <c r="BP188" s="139">
        <f>IF(List1!$N188="E",(1*List1!$F188+80)*List1!$G188,0)</f>
        <v>0</v>
      </c>
      <c r="BQ188" s="139">
        <f>IF(List1!$N188="G",(1*List1!$F188+80)*List1!$G188,0)</f>
        <v>0</v>
      </c>
      <c r="BR188" s="139">
        <f>IF(List1!$N188="J",(1*List1!$F188+80)*List1!$G188,0)</f>
        <v>0</v>
      </c>
      <c r="BS188" s="139">
        <f>IF(List1!$N188="K",(1*List1!$F188+80)*List1!$G188,0)</f>
        <v>0</v>
      </c>
      <c r="BT188" s="139">
        <f>IF(List1!$N188="L",(1*List1!$F188+80)*List1!$G188,0)</f>
        <v>0</v>
      </c>
      <c r="BU188" s="140">
        <f>IF(List1!$N188="FL",(1*List1!$F188)*List1!$G188,0)</f>
        <v>0</v>
      </c>
      <c r="BV188" s="123">
        <f>IF(List1!$N188="FP",List1!$F188*List1!$G188,0)</f>
        <v>0</v>
      </c>
      <c r="BW188" s="141">
        <f>IF(List1!$N188="DR",List1!$F188*List1!$G188,0)</f>
        <v>0</v>
      </c>
      <c r="BX188" s="122">
        <f>IF(List1!$N188="F",List1!$F188*List1!$G188,0)</f>
        <v>0</v>
      </c>
      <c r="BZ188" s="142">
        <f>((List1!$E188*List1!$F188)*List1!$G188)/1000000</f>
        <v>0</v>
      </c>
      <c r="CA188" s="143">
        <f>IF(List1!$J188=$D$40,1*BZ188,0)</f>
        <v>0</v>
      </c>
      <c r="CB188" s="143">
        <f>IF(List1!$J188=$D$41,1*BZ188,0)</f>
        <v>0</v>
      </c>
      <c r="CC188" s="143">
        <f>IF(List1!$J188=$D$42,1*BZ188,0)</f>
        <v>0</v>
      </c>
      <c r="CD188" s="143">
        <f>IF(List1!$J188=$D$43,1*BZ188,0)</f>
        <v>0</v>
      </c>
      <c r="CE188" s="143">
        <f>IF(List1!$J188=$D$44,1*BZ188,0)</f>
        <v>0</v>
      </c>
      <c r="CF188" s="126">
        <f>IF(List1!$J188=$D$45,1*BZ188,0)</f>
        <v>0</v>
      </c>
      <c r="CG188" s="143">
        <f>IF(List1!$J188=$D$46,1*BZ188,0)</f>
        <v>0</v>
      </c>
      <c r="CH188" s="143">
        <f>IF(List1!$J188=$D$47,1*BZ188,0)</f>
        <v>0</v>
      </c>
      <c r="CJ188" s="125">
        <f>IF(AH188&gt;0,1*List1!$G188,0)</f>
        <v>0</v>
      </c>
      <c r="CK188" s="115">
        <f>IF(AI188&gt;0,1*List1!$G188,0)</f>
        <v>0</v>
      </c>
      <c r="CL188" s="115">
        <f>IF(AJ188&gt;0,1*List1!$G188,0)</f>
        <v>0</v>
      </c>
      <c r="CM188" s="120">
        <f>IF(AK188&gt;0,1*List1!$G188,0)</f>
        <v>0</v>
      </c>
      <c r="CN188" s="24">
        <f>IF(AU188&gt;0,1*List1!$G188,0)</f>
        <v>0</v>
      </c>
      <c r="CO188" s="24">
        <f>IF(AV188&gt;0,1*List1!$G188,0)</f>
        <v>0</v>
      </c>
      <c r="CP188" s="24">
        <f>IF(AW188&gt;0,1*List1!$G188,0)</f>
        <v>0</v>
      </c>
      <c r="CQ188" s="24">
        <f>IF(AX188&gt;0,1*List1!$G188,0)</f>
        <v>0</v>
      </c>
      <c r="CR188" s="125">
        <f>IF(BH188&gt;0,1*List1!$G188,0)</f>
        <v>0</v>
      </c>
      <c r="CS188" s="115">
        <f>IF(BI188&gt;0,1*List1!$G188,0)</f>
        <v>0</v>
      </c>
      <c r="CT188" s="115">
        <f>IF(BJ188&gt;0,1*List1!$G188,0)</f>
        <v>0</v>
      </c>
      <c r="CU188" s="120">
        <f>IF(BK188&gt;0,1*List1!$G188,0)</f>
        <v>0</v>
      </c>
      <c r="CV188" s="24">
        <f>IF(BU188&gt;0,1*List1!$G188,0)</f>
        <v>0</v>
      </c>
      <c r="CW188" s="24">
        <f>IF(BV188&gt;0,1*List1!$G188,0)</f>
        <v>0</v>
      </c>
      <c r="CX188" s="24">
        <f>IF(BW188&gt;0,1*List1!$G188,0)</f>
        <v>0</v>
      </c>
      <c r="CY188" s="149">
        <f>IF(BX188&gt;0,1*List1!$G188,0)</f>
        <v>0</v>
      </c>
      <c r="CZ188" s="24"/>
    </row>
    <row r="189" spans="2:104" ht="19.5" customHeight="1" thickBot="1">
      <c r="B189" s="150">
        <v>134</v>
      </c>
      <c r="C189" s="226">
        <f t="shared" si="6"/>
        <v>0</v>
      </c>
      <c r="D189" s="179"/>
      <c r="E189" s="255"/>
      <c r="F189" s="255"/>
      <c r="G189" s="175"/>
      <c r="H189" s="181"/>
      <c r="I189" s="178"/>
      <c r="J189" s="1"/>
      <c r="K189" s="177"/>
      <c r="L189" s="177"/>
      <c r="M189" s="177"/>
      <c r="N189" s="177"/>
      <c r="O189" s="428">
        <v>0</v>
      </c>
      <c r="P189" s="455"/>
      <c r="Q189" s="461"/>
      <c r="R189" s="461"/>
      <c r="S189" s="461"/>
      <c r="T189" s="461"/>
      <c r="U189" s="461"/>
      <c r="V189" s="462"/>
      <c r="W189" s="13"/>
      <c r="X189" s="152"/>
      <c r="Y189" s="135">
        <f>IF(List1!$K189="A",(1*List1!$E189+80)*List1!$G189,0)</f>
        <v>0</v>
      </c>
      <c r="Z189" s="135">
        <f>IF(List1!$K189="B",(1*List1!$E189+80)*List1!$G189,0)</f>
        <v>0</v>
      </c>
      <c r="AA189" s="135">
        <f>IF(List1!$K189="C",(1*List1!$E189+80)*List1!$G189,0)</f>
        <v>0</v>
      </c>
      <c r="AB189" s="135">
        <f>IF(List1!$K189="D",(1*List1!$E189+80)*List1!$G189,0)</f>
        <v>0</v>
      </c>
      <c r="AC189" s="135">
        <f>IF(List1!$K189="E",(1*List1!$E189+70)*List1!$G189,0)</f>
        <v>0</v>
      </c>
      <c r="AD189" s="135">
        <f>IF(List1!$K189="G",(1*List1!$E189+80)*List1!$G189,0)</f>
        <v>0</v>
      </c>
      <c r="AE189" s="135">
        <f>IF(List1!$K189="J",(1*List1!$E189+80)*List1!$G189,0)</f>
        <v>0</v>
      </c>
      <c r="AF189" s="135">
        <f>IF(List1!$K189="K",(1*List1!$E189+80)*List1!$G189,0)</f>
        <v>0</v>
      </c>
      <c r="AG189" s="135">
        <f>IF(List1!$K189="L",(1*List1!$E189+80)*List1!$G189,0)</f>
        <v>0</v>
      </c>
      <c r="AH189" s="136">
        <f>IF(List1!$K189="FL",(1*List1!$E189)*List1!$G189,0)</f>
        <v>0</v>
      </c>
      <c r="AI189" s="136">
        <f>IF(List1!$K189="FP",List1!$E189*List1!$G189,0)</f>
        <v>0</v>
      </c>
      <c r="AJ189" s="136">
        <f>IF(List1!$K189="DR",List1!$E189*List1!$G189,0)</f>
        <v>0</v>
      </c>
      <c r="AK189" s="136">
        <f>IF(List1!$K189="F",List1!$E189*List1!$G189,0)</f>
        <v>0</v>
      </c>
      <c r="AL189" s="137">
        <f>IF(List1!$L189="A",(1*List1!$E189+80)*List1!$G189,0)</f>
        <v>0</v>
      </c>
      <c r="AM189" s="137">
        <f>IF(List1!$L189="B",(1*List1!$E189+80)*List1!$G189,0)</f>
        <v>0</v>
      </c>
      <c r="AN189" s="137">
        <f>IF(List1!$L189="C",(1*List1!$E189+80)*List1!$G189,0)</f>
        <v>0</v>
      </c>
      <c r="AO189" s="137">
        <f>IF(List1!$L189="D",(1*List1!$E189+80)*List1!$G189,0)</f>
        <v>0</v>
      </c>
      <c r="AP189" s="137">
        <f>IF(List1!$L189="E",(1*List1!$E189+80)*List1!$G189,0)</f>
        <v>0</v>
      </c>
      <c r="AQ189" s="137">
        <f>IF(List1!$L189="G",(1*List1!$E189+80)*List1!$G189,0)</f>
        <v>0</v>
      </c>
      <c r="AR189" s="137">
        <f>IF(List1!$L189="J",(1*List1!$E189+80)*List1!$G189,0)</f>
        <v>0</v>
      </c>
      <c r="AS189" s="137">
        <f>IF(List1!$L189="K",(1*List1!$E189+80)*List1!$G189,0)</f>
        <v>0</v>
      </c>
      <c r="AT189" s="137">
        <f>IF(List1!$L189="L",(1*List1!$E189+80)*List1!$G189,0)</f>
        <v>0</v>
      </c>
      <c r="AU189" s="138">
        <f>IF(List1!$L189="FL",(1*List1!$E189)*List1!$G189,0)</f>
        <v>0</v>
      </c>
      <c r="AV189" s="138">
        <f>IF(List1!$L189="FP",List1!$E189*List1!$G189,0)</f>
        <v>0</v>
      </c>
      <c r="AW189" s="138">
        <f>IF(List1!$L189="DR",List1!$E189*List1!$G189,0)</f>
        <v>0</v>
      </c>
      <c r="AX189" s="138">
        <f>IF(List1!$L189="F",List1!$E189*List1!$G189,0)</f>
        <v>0</v>
      </c>
      <c r="AY189" s="135">
        <f>IF(List1!$M189="A",(1*List1!$F189+80)*List1!$G189,0)</f>
        <v>0</v>
      </c>
      <c r="AZ189" s="135">
        <f>IF(List1!$M189="B",(1*List1!$F189+80)*List1!$G189,0)</f>
        <v>0</v>
      </c>
      <c r="BA189" s="135">
        <f>IF(List1!$M189="C",(1*List1!$F189+80)*List1!$G189,0)</f>
        <v>0</v>
      </c>
      <c r="BB189" s="135">
        <f>IF(List1!$M189="D",(1*List1!$F189+80)*List1!$G189,0)</f>
        <v>0</v>
      </c>
      <c r="BC189" s="135">
        <f>IF(List1!$M189="E",(1*List1!$F189+80)*List1!$G189,0)</f>
        <v>0</v>
      </c>
      <c r="BD189" s="135">
        <f>IF(List1!$M189="G",(1*List1!$F189+80)*List1!$G189,0)</f>
        <v>0</v>
      </c>
      <c r="BE189" s="135">
        <f>IF(List1!$M189="J",(1*List1!$F189+80)*List1!$G189,0)</f>
        <v>0</v>
      </c>
      <c r="BF189" s="135">
        <f>IF(List1!$M189="K",(1*List1!$F189+80)*List1!$G189,0)</f>
        <v>0</v>
      </c>
      <c r="BG189" s="135">
        <f>IF(List1!$M189="L",(1*List1!$F189+80)*List1!$G189,0)</f>
        <v>0</v>
      </c>
      <c r="BH189" s="136">
        <f>IF(List1!$M189="FL",(1*List1!$F189)*List1!$G189,0)</f>
        <v>0</v>
      </c>
      <c r="BI189" s="136">
        <f>IF(List1!$M189="FP",List1!$F189*List1!$G189,0)</f>
        <v>0</v>
      </c>
      <c r="BJ189" s="136">
        <f>IF(List1!$M189="DR",List1!$F189*List1!$G189,0)</f>
        <v>0</v>
      </c>
      <c r="BK189" s="136">
        <f>IF(List1!$M189="F",List1!$F189*List1!$G189,0)</f>
        <v>0</v>
      </c>
      <c r="BL189" s="139">
        <f>IF(List1!$N189="A",(1*List1!$F189+80)*List1!$G189,0)</f>
        <v>0</v>
      </c>
      <c r="BM189" s="139">
        <f>IF(List1!$N189="B",(1*List1!$F189+80)*List1!$G189,0)</f>
        <v>0</v>
      </c>
      <c r="BN189" s="139">
        <f>IF(List1!$N189="C",(1*List1!$F189+80)*List1!$G189,0)</f>
        <v>0</v>
      </c>
      <c r="BO189" s="139">
        <f>IF(List1!$N189="D",(1*List1!$F189+80)*List1!$G189,0)</f>
        <v>0</v>
      </c>
      <c r="BP189" s="139">
        <f>IF(List1!$N189="E",(1*List1!$F189+80)*List1!$G189,0)</f>
        <v>0</v>
      </c>
      <c r="BQ189" s="139">
        <f>IF(List1!$N189="G",(1*List1!$F189+80)*List1!$G189,0)</f>
        <v>0</v>
      </c>
      <c r="BR189" s="139">
        <f>IF(List1!$N189="J",(1*List1!$F189+80)*List1!$G189,0)</f>
        <v>0</v>
      </c>
      <c r="BS189" s="139">
        <f>IF(List1!$N189="K",(1*List1!$F189+80)*List1!$G189,0)</f>
        <v>0</v>
      </c>
      <c r="BT189" s="139">
        <f>IF(List1!$N189="L",(1*List1!$F189+80)*List1!$G189,0)</f>
        <v>0</v>
      </c>
      <c r="BU189" s="140">
        <f>IF(List1!$N189="FL",(1*List1!$F189)*List1!$G189,0)</f>
        <v>0</v>
      </c>
      <c r="BV189" s="123">
        <f>IF(List1!$N189="FP",List1!$F189*List1!$G189,0)</f>
        <v>0</v>
      </c>
      <c r="BW189" s="141">
        <f>IF(List1!$N189="DR",List1!$F189*List1!$G189,0)</f>
        <v>0</v>
      </c>
      <c r="BX189" s="122">
        <f>IF(List1!$N189="F",List1!$F189*List1!$G189,0)</f>
        <v>0</v>
      </c>
      <c r="BZ189" s="142">
        <f>((List1!$E189*List1!$F189)*List1!$G189)/1000000</f>
        <v>0</v>
      </c>
      <c r="CA189" s="143">
        <f>IF(List1!$J189=$D$40,1*BZ189,0)</f>
        <v>0</v>
      </c>
      <c r="CB189" s="143">
        <f>IF(List1!$J189=$D$41,1*BZ189,0)</f>
        <v>0</v>
      </c>
      <c r="CC189" s="143">
        <f>IF(List1!$J189=$D$42,1*BZ189,0)</f>
        <v>0</v>
      </c>
      <c r="CD189" s="143">
        <f>IF(List1!$J189=$D$43,1*BZ189,0)</f>
        <v>0</v>
      </c>
      <c r="CE189" s="143">
        <f>IF(List1!$J189=$D$44,1*BZ189,0)</f>
        <v>0</v>
      </c>
      <c r="CF189" s="126">
        <f>IF(List1!$J189=$D$45,1*BZ189,0)</f>
        <v>0</v>
      </c>
      <c r="CG189" s="143">
        <f>IF(List1!$J189=$D$46,1*BZ189,0)</f>
        <v>0</v>
      </c>
      <c r="CH189" s="143">
        <f>IF(List1!$J189=$D$47,1*BZ189,0)</f>
        <v>0</v>
      </c>
      <c r="CJ189" s="125">
        <f>IF(AH189&gt;0,1*List1!$G189,0)</f>
        <v>0</v>
      </c>
      <c r="CK189" s="115">
        <f>IF(AI189&gt;0,1*List1!$G189,0)</f>
        <v>0</v>
      </c>
      <c r="CL189" s="115">
        <f>IF(AJ189&gt;0,1*List1!$G189,0)</f>
        <v>0</v>
      </c>
      <c r="CM189" s="120">
        <f>IF(AK189&gt;0,1*List1!$G189,0)</f>
        <v>0</v>
      </c>
      <c r="CN189" s="24">
        <f>IF(AU189&gt;0,1*List1!$G189,0)</f>
        <v>0</v>
      </c>
      <c r="CO189" s="24">
        <f>IF(AV189&gt;0,1*List1!$G189,0)</f>
        <v>0</v>
      </c>
      <c r="CP189" s="24">
        <f>IF(AW189&gt;0,1*List1!$G189,0)</f>
        <v>0</v>
      </c>
      <c r="CQ189" s="24">
        <f>IF(AX189&gt;0,1*List1!$G189,0)</f>
        <v>0</v>
      </c>
      <c r="CR189" s="125">
        <f>IF(BH189&gt;0,1*List1!$G189,0)</f>
        <v>0</v>
      </c>
      <c r="CS189" s="115">
        <f>IF(BI189&gt;0,1*List1!$G189,0)</f>
        <v>0</v>
      </c>
      <c r="CT189" s="115">
        <f>IF(BJ189&gt;0,1*List1!$G189,0)</f>
        <v>0</v>
      </c>
      <c r="CU189" s="120">
        <f>IF(BK189&gt;0,1*List1!$G189,0)</f>
        <v>0</v>
      </c>
      <c r="CV189" s="24">
        <f>IF(BU189&gt;0,1*List1!$G189,0)</f>
        <v>0</v>
      </c>
      <c r="CW189" s="24">
        <f>IF(BV189&gt;0,1*List1!$G189,0)</f>
        <v>0</v>
      </c>
      <c r="CX189" s="24">
        <f>IF(BW189&gt;0,1*List1!$G189,0)</f>
        <v>0</v>
      </c>
      <c r="CY189" s="149">
        <f>IF(BX189&gt;0,1*List1!$G189,0)</f>
        <v>0</v>
      </c>
      <c r="CZ189" s="24"/>
    </row>
    <row r="190" spans="2:104" ht="19.5" customHeight="1" thickBot="1">
      <c r="B190" s="150">
        <v>135</v>
      </c>
      <c r="C190" s="226">
        <f t="shared" si="6"/>
        <v>0</v>
      </c>
      <c r="D190" s="179"/>
      <c r="E190" s="256"/>
      <c r="F190" s="256"/>
      <c r="G190" s="180"/>
      <c r="H190" s="181"/>
      <c r="I190" s="178"/>
      <c r="J190" s="1"/>
      <c r="K190" s="177"/>
      <c r="L190" s="177"/>
      <c r="M190" s="177"/>
      <c r="N190" s="177"/>
      <c r="O190" s="428">
        <v>0</v>
      </c>
      <c r="P190" s="455"/>
      <c r="Q190" s="461"/>
      <c r="R190" s="461"/>
      <c r="S190" s="461"/>
      <c r="T190" s="461"/>
      <c r="U190" s="461"/>
      <c r="V190" s="462"/>
      <c r="W190" s="13"/>
      <c r="X190" s="152"/>
      <c r="Y190" s="135">
        <f>IF(List1!$K190="A",(1*List1!$E190+80)*List1!$G190,0)</f>
        <v>0</v>
      </c>
      <c r="Z190" s="135">
        <f>IF(List1!$K190="B",(1*List1!$E190+80)*List1!$G190,0)</f>
        <v>0</v>
      </c>
      <c r="AA190" s="135">
        <f>IF(List1!$K190="C",(1*List1!$E190+80)*List1!$G190,0)</f>
        <v>0</v>
      </c>
      <c r="AB190" s="135">
        <f>IF(List1!$K190="D",(1*List1!$E190+80)*List1!$G190,0)</f>
        <v>0</v>
      </c>
      <c r="AC190" s="135">
        <f>IF(List1!$K190="E",(1*List1!$E190+70)*List1!$G190,0)</f>
        <v>0</v>
      </c>
      <c r="AD190" s="135">
        <f>IF(List1!$K190="G",(1*List1!$E190+80)*List1!$G190,0)</f>
        <v>0</v>
      </c>
      <c r="AE190" s="135">
        <f>IF(List1!$K190="J",(1*List1!$E190+80)*List1!$G190,0)</f>
        <v>0</v>
      </c>
      <c r="AF190" s="135">
        <f>IF(List1!$K190="K",(1*List1!$E190+80)*List1!$G190,0)</f>
        <v>0</v>
      </c>
      <c r="AG190" s="135">
        <f>IF(List1!$K190="L",(1*List1!$E190+80)*List1!$G190,0)</f>
        <v>0</v>
      </c>
      <c r="AH190" s="136">
        <f>IF(List1!$K190="FL",(1*List1!$E190)*List1!$G190,0)</f>
        <v>0</v>
      </c>
      <c r="AI190" s="136">
        <f>IF(List1!$K190="FP",List1!$E190*List1!$G190,0)</f>
        <v>0</v>
      </c>
      <c r="AJ190" s="136">
        <f>IF(List1!$K190="DR",List1!$E190*List1!$G190,0)</f>
        <v>0</v>
      </c>
      <c r="AK190" s="136">
        <f>IF(List1!$K190="F",List1!$E190*List1!$G190,0)</f>
        <v>0</v>
      </c>
      <c r="AL190" s="137">
        <f>IF(List1!$L190="A",(1*List1!$E190+80)*List1!$G190,0)</f>
        <v>0</v>
      </c>
      <c r="AM190" s="137">
        <f>IF(List1!$L190="B",(1*List1!$E190+80)*List1!$G190,0)</f>
        <v>0</v>
      </c>
      <c r="AN190" s="137">
        <f>IF(List1!$L190="C",(1*List1!$E190+80)*List1!$G190,0)</f>
        <v>0</v>
      </c>
      <c r="AO190" s="137">
        <f>IF(List1!$L190="D",(1*List1!$E190+80)*List1!$G190,0)</f>
        <v>0</v>
      </c>
      <c r="AP190" s="137">
        <f>IF(List1!$L190="E",(1*List1!$E190+80)*List1!$G190,0)</f>
        <v>0</v>
      </c>
      <c r="AQ190" s="137">
        <f>IF(List1!$L190="G",(1*List1!$E190+80)*List1!$G190,0)</f>
        <v>0</v>
      </c>
      <c r="AR190" s="137">
        <f>IF(List1!$L190="J",(1*List1!$E190+80)*List1!$G190,0)</f>
        <v>0</v>
      </c>
      <c r="AS190" s="137">
        <f>IF(List1!$L190="K",(1*List1!$E190+80)*List1!$G190,0)</f>
        <v>0</v>
      </c>
      <c r="AT190" s="137">
        <f>IF(List1!$L190="L",(1*List1!$E190+80)*List1!$G190,0)</f>
        <v>0</v>
      </c>
      <c r="AU190" s="138">
        <f>IF(List1!$L190="FL",(1*List1!$E190)*List1!$G190,0)</f>
        <v>0</v>
      </c>
      <c r="AV190" s="138">
        <f>IF(List1!$L190="FP",List1!$E190*List1!$G190,0)</f>
        <v>0</v>
      </c>
      <c r="AW190" s="138">
        <f>IF(List1!$L190="DR",List1!$E190*List1!$G190,0)</f>
        <v>0</v>
      </c>
      <c r="AX190" s="138">
        <f>IF(List1!$L190="F",List1!$E190*List1!$G190,0)</f>
        <v>0</v>
      </c>
      <c r="AY190" s="135">
        <f>IF(List1!$M190="A",(1*List1!$F190+80)*List1!$G190,0)</f>
        <v>0</v>
      </c>
      <c r="AZ190" s="135">
        <f>IF(List1!$M190="B",(1*List1!$F190+80)*List1!$G190,0)</f>
        <v>0</v>
      </c>
      <c r="BA190" s="135">
        <f>IF(List1!$M190="C",(1*List1!$F190+80)*List1!$G190,0)</f>
        <v>0</v>
      </c>
      <c r="BB190" s="135">
        <f>IF(List1!$M190="D",(1*List1!$F190+80)*List1!$G190,0)</f>
        <v>0</v>
      </c>
      <c r="BC190" s="135">
        <f>IF(List1!$M190="E",(1*List1!$F190+80)*List1!$G190,0)</f>
        <v>0</v>
      </c>
      <c r="BD190" s="135">
        <f>IF(List1!$M190="G",(1*List1!$F190+80)*List1!$G190,0)</f>
        <v>0</v>
      </c>
      <c r="BE190" s="135">
        <f>IF(List1!$M190="J",(1*List1!$F190+80)*List1!$G190,0)</f>
        <v>0</v>
      </c>
      <c r="BF190" s="135">
        <f>IF(List1!$M190="K",(1*List1!$F190+80)*List1!$G190,0)</f>
        <v>0</v>
      </c>
      <c r="BG190" s="135">
        <f>IF(List1!$M190="L",(1*List1!$F190+80)*List1!$G190,0)</f>
        <v>0</v>
      </c>
      <c r="BH190" s="136">
        <f>IF(List1!$M190="FL",(1*List1!$F190)*List1!$G190,0)</f>
        <v>0</v>
      </c>
      <c r="BI190" s="136">
        <f>IF(List1!$M190="FP",List1!$F190*List1!$G190,0)</f>
        <v>0</v>
      </c>
      <c r="BJ190" s="136">
        <f>IF(List1!$M190="DR",List1!$F190*List1!$G190,0)</f>
        <v>0</v>
      </c>
      <c r="BK190" s="136">
        <f>IF(List1!$M190="F",List1!$F190*List1!$G190,0)</f>
        <v>0</v>
      </c>
      <c r="BL190" s="139">
        <f>IF(List1!$N190="A",(1*List1!$F190+80)*List1!$G190,0)</f>
        <v>0</v>
      </c>
      <c r="BM190" s="139">
        <f>IF(List1!$N190="B",(1*List1!$F190+80)*List1!$G190,0)</f>
        <v>0</v>
      </c>
      <c r="BN190" s="139">
        <f>IF(List1!$N190="C",(1*List1!$F190+80)*List1!$G190,0)</f>
        <v>0</v>
      </c>
      <c r="BO190" s="139">
        <f>IF(List1!$N190="D",(1*List1!$F190+80)*List1!$G190,0)</f>
        <v>0</v>
      </c>
      <c r="BP190" s="139">
        <f>IF(List1!$N190="E",(1*List1!$F190+80)*List1!$G190,0)</f>
        <v>0</v>
      </c>
      <c r="BQ190" s="139">
        <f>IF(List1!$N190="G",(1*List1!$F190+80)*List1!$G190,0)</f>
        <v>0</v>
      </c>
      <c r="BR190" s="139">
        <f>IF(List1!$N190="J",(1*List1!$F190+80)*List1!$G190,0)</f>
        <v>0</v>
      </c>
      <c r="BS190" s="139">
        <f>IF(List1!$N190="K",(1*List1!$F190+80)*List1!$G190,0)</f>
        <v>0</v>
      </c>
      <c r="BT190" s="139">
        <f>IF(List1!$N190="L",(1*List1!$F190+80)*List1!$G190,0)</f>
        <v>0</v>
      </c>
      <c r="BU190" s="140">
        <f>IF(List1!$N190="FL",(1*List1!$F190)*List1!$G190,0)</f>
        <v>0</v>
      </c>
      <c r="BV190" s="123">
        <f>IF(List1!$N190="FP",List1!$F190*List1!$G190,0)</f>
        <v>0</v>
      </c>
      <c r="BW190" s="141">
        <f>IF(List1!$N190="DR",List1!$F190*List1!$G190,0)</f>
        <v>0</v>
      </c>
      <c r="BX190" s="122">
        <f>IF(List1!$N190="F",List1!$F190*List1!$G190,0)</f>
        <v>0</v>
      </c>
      <c r="BZ190" s="142">
        <f>((List1!$E190*List1!$F190)*List1!$G190)/1000000</f>
        <v>0</v>
      </c>
      <c r="CA190" s="143">
        <f>IF(List1!$J190=$D$40,1*BZ190,0)</f>
        <v>0</v>
      </c>
      <c r="CB190" s="143">
        <f>IF(List1!$J190=$D$41,1*BZ190,0)</f>
        <v>0</v>
      </c>
      <c r="CC190" s="143">
        <f>IF(List1!$J190=$D$42,1*BZ190,0)</f>
        <v>0</v>
      </c>
      <c r="CD190" s="143">
        <f>IF(List1!$J190=$D$43,1*BZ190,0)</f>
        <v>0</v>
      </c>
      <c r="CE190" s="143">
        <f>IF(List1!$J190=$D$44,1*BZ190,0)</f>
        <v>0</v>
      </c>
      <c r="CF190" s="126">
        <f>IF(List1!$J190=$D$45,1*BZ190,0)</f>
        <v>0</v>
      </c>
      <c r="CG190" s="143">
        <f>IF(List1!$J190=$D$46,1*BZ190,0)</f>
        <v>0</v>
      </c>
      <c r="CH190" s="143">
        <f>IF(List1!$J190=$D$47,1*BZ190,0)</f>
        <v>0</v>
      </c>
      <c r="CJ190" s="125">
        <f>IF(AH190&gt;0,1*List1!$G190,0)</f>
        <v>0</v>
      </c>
      <c r="CK190" s="115">
        <f>IF(AI190&gt;0,1*List1!$G190,0)</f>
        <v>0</v>
      </c>
      <c r="CL190" s="115">
        <f>IF(AJ190&gt;0,1*List1!$G190,0)</f>
        <v>0</v>
      </c>
      <c r="CM190" s="120">
        <f>IF(AK190&gt;0,1*List1!$G190,0)</f>
        <v>0</v>
      </c>
      <c r="CN190" s="24">
        <f>IF(AU190&gt;0,1*List1!$G190,0)</f>
        <v>0</v>
      </c>
      <c r="CO190" s="24">
        <f>IF(AV190&gt;0,1*List1!$G190,0)</f>
        <v>0</v>
      </c>
      <c r="CP190" s="24">
        <f>IF(AW190&gt;0,1*List1!$G190,0)</f>
        <v>0</v>
      </c>
      <c r="CQ190" s="24">
        <f>IF(AX190&gt;0,1*List1!$G190,0)</f>
        <v>0</v>
      </c>
      <c r="CR190" s="125">
        <f>IF(BH190&gt;0,1*List1!$G190,0)</f>
        <v>0</v>
      </c>
      <c r="CS190" s="115">
        <f>IF(BI190&gt;0,1*List1!$G190,0)</f>
        <v>0</v>
      </c>
      <c r="CT190" s="115">
        <f>IF(BJ190&gt;0,1*List1!$G190,0)</f>
        <v>0</v>
      </c>
      <c r="CU190" s="120">
        <f>IF(BK190&gt;0,1*List1!$G190,0)</f>
        <v>0</v>
      </c>
      <c r="CV190" s="24">
        <f>IF(BU190&gt;0,1*List1!$G190,0)</f>
        <v>0</v>
      </c>
      <c r="CW190" s="24">
        <f>IF(BV190&gt;0,1*List1!$G190,0)</f>
        <v>0</v>
      </c>
      <c r="CX190" s="24">
        <f>IF(BW190&gt;0,1*List1!$G190,0)</f>
        <v>0</v>
      </c>
      <c r="CY190" s="149">
        <f>IF(BX190&gt;0,1*List1!$G190,0)</f>
        <v>0</v>
      </c>
      <c r="CZ190" s="24"/>
    </row>
    <row r="191" spans="2:104" ht="19.5" customHeight="1" thickBot="1">
      <c r="B191" s="146">
        <v>136</v>
      </c>
      <c r="C191" s="226">
        <f t="shared" si="6"/>
        <v>0</v>
      </c>
      <c r="D191" s="179"/>
      <c r="E191" s="255"/>
      <c r="F191" s="255"/>
      <c r="G191" s="175"/>
      <c r="H191" s="181"/>
      <c r="I191" s="178"/>
      <c r="J191" s="1"/>
      <c r="K191" s="177"/>
      <c r="L191" s="177"/>
      <c r="M191" s="177"/>
      <c r="N191" s="177"/>
      <c r="O191" s="428">
        <v>0</v>
      </c>
      <c r="P191" s="455"/>
      <c r="Q191" s="461"/>
      <c r="R191" s="461"/>
      <c r="S191" s="461"/>
      <c r="T191" s="461"/>
      <c r="U191" s="461"/>
      <c r="V191" s="462"/>
      <c r="W191" s="13"/>
      <c r="X191" s="152"/>
      <c r="Y191" s="135">
        <f>IF(List1!$K191="A",(1*List1!$E191+80)*List1!$G191,0)</f>
        <v>0</v>
      </c>
      <c r="Z191" s="135">
        <f>IF(List1!$K191="B",(1*List1!$E191+80)*List1!$G191,0)</f>
        <v>0</v>
      </c>
      <c r="AA191" s="135">
        <f>IF(List1!$K191="C",(1*List1!$E191+80)*List1!$G191,0)</f>
        <v>0</v>
      </c>
      <c r="AB191" s="135">
        <f>IF(List1!$K191="D",(1*List1!$E191+80)*List1!$G191,0)</f>
        <v>0</v>
      </c>
      <c r="AC191" s="135">
        <f>IF(List1!$K191="E",(1*List1!$E191+70)*List1!$G191,0)</f>
        <v>0</v>
      </c>
      <c r="AD191" s="135">
        <f>IF(List1!$K191="G",(1*List1!$E191+80)*List1!$G191,0)</f>
        <v>0</v>
      </c>
      <c r="AE191" s="135">
        <f>IF(List1!$K191="J",(1*List1!$E191+80)*List1!$G191,0)</f>
        <v>0</v>
      </c>
      <c r="AF191" s="135">
        <f>IF(List1!$K191="K",(1*List1!$E191+80)*List1!$G191,0)</f>
        <v>0</v>
      </c>
      <c r="AG191" s="135">
        <f>IF(List1!$K191="L",(1*List1!$E191+80)*List1!$G191,0)</f>
        <v>0</v>
      </c>
      <c r="AH191" s="136">
        <f>IF(List1!$K191="FL",(1*List1!$E191)*List1!$G191,0)</f>
        <v>0</v>
      </c>
      <c r="AI191" s="136">
        <f>IF(List1!$K191="FP",List1!$E191*List1!$G191,0)</f>
        <v>0</v>
      </c>
      <c r="AJ191" s="136">
        <f>IF(List1!$K191="DR",List1!$E191*List1!$G191,0)</f>
        <v>0</v>
      </c>
      <c r="AK191" s="136">
        <f>IF(List1!$K191="F",List1!$E191*List1!$G191,0)</f>
        <v>0</v>
      </c>
      <c r="AL191" s="137">
        <f>IF(List1!$L191="A",(1*List1!$E191+80)*List1!$G191,0)</f>
        <v>0</v>
      </c>
      <c r="AM191" s="137">
        <f>IF(List1!$L191="B",(1*List1!$E191+80)*List1!$G191,0)</f>
        <v>0</v>
      </c>
      <c r="AN191" s="137">
        <f>IF(List1!$L191="C",(1*List1!$E191+80)*List1!$G191,0)</f>
        <v>0</v>
      </c>
      <c r="AO191" s="137">
        <f>IF(List1!$L191="D",(1*List1!$E191+80)*List1!$G191,0)</f>
        <v>0</v>
      </c>
      <c r="AP191" s="137">
        <f>IF(List1!$L191="E",(1*List1!$E191+80)*List1!$G191,0)</f>
        <v>0</v>
      </c>
      <c r="AQ191" s="137">
        <f>IF(List1!$L191="G",(1*List1!$E191+80)*List1!$G191,0)</f>
        <v>0</v>
      </c>
      <c r="AR191" s="137">
        <f>IF(List1!$L191="J",(1*List1!$E191+80)*List1!$G191,0)</f>
        <v>0</v>
      </c>
      <c r="AS191" s="137">
        <f>IF(List1!$L191="K",(1*List1!$E191+80)*List1!$G191,0)</f>
        <v>0</v>
      </c>
      <c r="AT191" s="137">
        <f>IF(List1!$L191="L",(1*List1!$E191+80)*List1!$G191,0)</f>
        <v>0</v>
      </c>
      <c r="AU191" s="138">
        <f>IF(List1!$L191="FL",(1*List1!$E191)*List1!$G191,0)</f>
        <v>0</v>
      </c>
      <c r="AV191" s="138">
        <f>IF(List1!$L191="FP",List1!$E191*List1!$G191,0)</f>
        <v>0</v>
      </c>
      <c r="AW191" s="138">
        <f>IF(List1!$L191="DR",List1!$E191*List1!$G191,0)</f>
        <v>0</v>
      </c>
      <c r="AX191" s="138">
        <f>IF(List1!$L191="F",List1!$E191*List1!$G191,0)</f>
        <v>0</v>
      </c>
      <c r="AY191" s="135">
        <f>IF(List1!$M191="A",(1*List1!$F191+80)*List1!$G191,0)</f>
        <v>0</v>
      </c>
      <c r="AZ191" s="135">
        <f>IF(List1!$M191="B",(1*List1!$F191+80)*List1!$G191,0)</f>
        <v>0</v>
      </c>
      <c r="BA191" s="135">
        <f>IF(List1!$M191="C",(1*List1!$F191+80)*List1!$G191,0)</f>
        <v>0</v>
      </c>
      <c r="BB191" s="135">
        <f>IF(List1!$M191="D",(1*List1!$F191+80)*List1!$G191,0)</f>
        <v>0</v>
      </c>
      <c r="BC191" s="135">
        <f>IF(List1!$M191="E",(1*List1!$F191+80)*List1!$G191,0)</f>
        <v>0</v>
      </c>
      <c r="BD191" s="135">
        <f>IF(List1!$M191="G",(1*List1!$F191+80)*List1!$G191,0)</f>
        <v>0</v>
      </c>
      <c r="BE191" s="135">
        <f>IF(List1!$M191="J",(1*List1!$F191+80)*List1!$G191,0)</f>
        <v>0</v>
      </c>
      <c r="BF191" s="135">
        <f>IF(List1!$M191="K",(1*List1!$F191+80)*List1!$G191,0)</f>
        <v>0</v>
      </c>
      <c r="BG191" s="135">
        <f>IF(List1!$M191="L",(1*List1!$F191+80)*List1!$G191,0)</f>
        <v>0</v>
      </c>
      <c r="BH191" s="136">
        <f>IF(List1!$M191="FL",(1*List1!$F191)*List1!$G191,0)</f>
        <v>0</v>
      </c>
      <c r="BI191" s="136">
        <f>IF(List1!$M191="FP",List1!$F191*List1!$G191,0)</f>
        <v>0</v>
      </c>
      <c r="BJ191" s="136">
        <f>IF(List1!$M191="DR",List1!$F191*List1!$G191,0)</f>
        <v>0</v>
      </c>
      <c r="BK191" s="136">
        <f>IF(List1!$M191="F",List1!$F191*List1!$G191,0)</f>
        <v>0</v>
      </c>
      <c r="BL191" s="139">
        <f>IF(List1!$N191="A",(1*List1!$F191+80)*List1!$G191,0)</f>
        <v>0</v>
      </c>
      <c r="BM191" s="139">
        <f>IF(List1!$N191="B",(1*List1!$F191+80)*List1!$G191,0)</f>
        <v>0</v>
      </c>
      <c r="BN191" s="139">
        <f>IF(List1!$N191="C",(1*List1!$F191+80)*List1!$G191,0)</f>
        <v>0</v>
      </c>
      <c r="BO191" s="139">
        <f>IF(List1!$N191="D",(1*List1!$F191+80)*List1!$G191,0)</f>
        <v>0</v>
      </c>
      <c r="BP191" s="139">
        <f>IF(List1!$N191="E",(1*List1!$F191+80)*List1!$G191,0)</f>
        <v>0</v>
      </c>
      <c r="BQ191" s="139">
        <f>IF(List1!$N191="G",(1*List1!$F191+80)*List1!$G191,0)</f>
        <v>0</v>
      </c>
      <c r="BR191" s="139">
        <f>IF(List1!$N191="J",(1*List1!$F191+80)*List1!$G191,0)</f>
        <v>0</v>
      </c>
      <c r="BS191" s="139">
        <f>IF(List1!$N191="K",(1*List1!$F191+80)*List1!$G191,0)</f>
        <v>0</v>
      </c>
      <c r="BT191" s="139">
        <f>IF(List1!$N191="L",(1*List1!$F191+80)*List1!$G191,0)</f>
        <v>0</v>
      </c>
      <c r="BU191" s="140">
        <f>IF(List1!$N191="FL",(1*List1!$F191)*List1!$G191,0)</f>
        <v>0</v>
      </c>
      <c r="BV191" s="123">
        <f>IF(List1!$N191="FP",List1!$F191*List1!$G191,0)</f>
        <v>0</v>
      </c>
      <c r="BW191" s="141">
        <f>IF(List1!$N191="DR",List1!$F191*List1!$G191,0)</f>
        <v>0</v>
      </c>
      <c r="BX191" s="122">
        <f>IF(List1!$N191="F",List1!$F191*List1!$G191,0)</f>
        <v>0</v>
      </c>
      <c r="BZ191" s="142">
        <f>((List1!$E191*List1!$F191)*List1!$G191)/1000000</f>
        <v>0</v>
      </c>
      <c r="CA191" s="143">
        <f>IF(List1!$J191=$D$40,1*BZ191,0)</f>
        <v>0</v>
      </c>
      <c r="CB191" s="143">
        <f>IF(List1!$J191=$D$41,1*BZ191,0)</f>
        <v>0</v>
      </c>
      <c r="CC191" s="143">
        <f>IF(List1!$J191=$D$42,1*BZ191,0)</f>
        <v>0</v>
      </c>
      <c r="CD191" s="143">
        <f>IF(List1!$J191=$D$43,1*BZ191,0)</f>
        <v>0</v>
      </c>
      <c r="CE191" s="143">
        <f>IF(List1!$J191=$D$44,1*BZ191,0)</f>
        <v>0</v>
      </c>
      <c r="CF191" s="126">
        <f>IF(List1!$J191=$D$45,1*BZ191,0)</f>
        <v>0</v>
      </c>
      <c r="CG191" s="143">
        <f>IF(List1!$J191=$D$46,1*BZ191,0)</f>
        <v>0</v>
      </c>
      <c r="CH191" s="143">
        <f>IF(List1!$J191=$D$47,1*BZ191,0)</f>
        <v>0</v>
      </c>
      <c r="CJ191" s="125">
        <f>IF(AH191&gt;0,1*List1!$G191,0)</f>
        <v>0</v>
      </c>
      <c r="CK191" s="115">
        <f>IF(AI191&gt;0,1*List1!$G191,0)</f>
        <v>0</v>
      </c>
      <c r="CL191" s="115">
        <f>IF(AJ191&gt;0,1*List1!$G191,0)</f>
        <v>0</v>
      </c>
      <c r="CM191" s="120">
        <f>IF(AK191&gt;0,1*List1!$G191,0)</f>
        <v>0</v>
      </c>
      <c r="CN191" s="24">
        <f>IF(AU191&gt;0,1*List1!$G191,0)</f>
        <v>0</v>
      </c>
      <c r="CO191" s="24">
        <f>IF(AV191&gt;0,1*List1!$G191,0)</f>
        <v>0</v>
      </c>
      <c r="CP191" s="24">
        <f>IF(AW191&gt;0,1*List1!$G191,0)</f>
        <v>0</v>
      </c>
      <c r="CQ191" s="24">
        <f>IF(AX191&gt;0,1*List1!$G191,0)</f>
        <v>0</v>
      </c>
      <c r="CR191" s="125">
        <f>IF(BH191&gt;0,1*List1!$G191,0)</f>
        <v>0</v>
      </c>
      <c r="CS191" s="115">
        <f>IF(BI191&gt;0,1*List1!$G191,0)</f>
        <v>0</v>
      </c>
      <c r="CT191" s="115">
        <f>IF(BJ191&gt;0,1*List1!$G191,0)</f>
        <v>0</v>
      </c>
      <c r="CU191" s="120">
        <f>IF(BK191&gt;0,1*List1!$G191,0)</f>
        <v>0</v>
      </c>
      <c r="CV191" s="24">
        <f>IF(BU191&gt;0,1*List1!$G191,0)</f>
        <v>0</v>
      </c>
      <c r="CW191" s="24">
        <f>IF(BV191&gt;0,1*List1!$G191,0)</f>
        <v>0</v>
      </c>
      <c r="CX191" s="24">
        <f>IF(BW191&gt;0,1*List1!$G191,0)</f>
        <v>0</v>
      </c>
      <c r="CY191" s="149">
        <f>IF(BX191&gt;0,1*List1!$G191,0)</f>
        <v>0</v>
      </c>
      <c r="CZ191" s="24"/>
    </row>
    <row r="192" spans="2:104" ht="19.5" customHeight="1" thickBot="1">
      <c r="B192" s="150">
        <v>137</v>
      </c>
      <c r="C192" s="226">
        <f t="shared" si="6"/>
        <v>0</v>
      </c>
      <c r="D192" s="179"/>
      <c r="E192" s="256"/>
      <c r="F192" s="256"/>
      <c r="G192" s="180"/>
      <c r="H192" s="181"/>
      <c r="I192" s="178"/>
      <c r="J192" s="1"/>
      <c r="K192" s="177"/>
      <c r="L192" s="177"/>
      <c r="M192" s="177"/>
      <c r="N192" s="177"/>
      <c r="O192" s="428">
        <v>0</v>
      </c>
      <c r="P192" s="455"/>
      <c r="Q192" s="461"/>
      <c r="R192" s="461"/>
      <c r="S192" s="461"/>
      <c r="T192" s="461"/>
      <c r="U192" s="461"/>
      <c r="V192" s="462"/>
      <c r="W192" s="13"/>
      <c r="X192" s="152"/>
      <c r="Y192" s="135">
        <f>IF(List1!$K192="A",(1*List1!$E192+80)*List1!$G192,0)</f>
        <v>0</v>
      </c>
      <c r="Z192" s="135">
        <f>IF(List1!$K192="B",(1*List1!$E192+80)*List1!$G192,0)</f>
        <v>0</v>
      </c>
      <c r="AA192" s="135">
        <f>IF(List1!$K192="C",(1*List1!$E192+80)*List1!$G192,0)</f>
        <v>0</v>
      </c>
      <c r="AB192" s="135">
        <f>IF(List1!$K192="D",(1*List1!$E192+80)*List1!$G192,0)</f>
        <v>0</v>
      </c>
      <c r="AC192" s="135">
        <f>IF(List1!$K192="E",(1*List1!$E192+70)*List1!$G192,0)</f>
        <v>0</v>
      </c>
      <c r="AD192" s="135">
        <f>IF(List1!$K192="G",(1*List1!$E192+80)*List1!$G192,0)</f>
        <v>0</v>
      </c>
      <c r="AE192" s="135">
        <f>IF(List1!$K192="J",(1*List1!$E192+80)*List1!$G192,0)</f>
        <v>0</v>
      </c>
      <c r="AF192" s="135">
        <f>IF(List1!$K192="K",(1*List1!$E192+80)*List1!$G192,0)</f>
        <v>0</v>
      </c>
      <c r="AG192" s="135">
        <f>IF(List1!$K192="L",(1*List1!$E192+80)*List1!$G192,0)</f>
        <v>0</v>
      </c>
      <c r="AH192" s="136">
        <f>IF(List1!$K192="FL",(1*List1!$E192)*List1!$G192,0)</f>
        <v>0</v>
      </c>
      <c r="AI192" s="136">
        <f>IF(List1!$K192="FP",List1!$E192*List1!$G192,0)</f>
        <v>0</v>
      </c>
      <c r="AJ192" s="136">
        <f>IF(List1!$K192="DR",List1!$E192*List1!$G192,0)</f>
        <v>0</v>
      </c>
      <c r="AK192" s="136">
        <f>IF(List1!$K192="F",List1!$E192*List1!$G192,0)</f>
        <v>0</v>
      </c>
      <c r="AL192" s="137">
        <f>IF(List1!$L192="A",(1*List1!$E192+80)*List1!$G192,0)</f>
        <v>0</v>
      </c>
      <c r="AM192" s="137">
        <f>IF(List1!$L192="B",(1*List1!$E192+80)*List1!$G192,0)</f>
        <v>0</v>
      </c>
      <c r="AN192" s="137">
        <f>IF(List1!$L192="C",(1*List1!$E192+80)*List1!$G192,0)</f>
        <v>0</v>
      </c>
      <c r="AO192" s="137">
        <f>IF(List1!$L192="D",(1*List1!$E192+80)*List1!$G192,0)</f>
        <v>0</v>
      </c>
      <c r="AP192" s="137">
        <f>IF(List1!$L192="E",(1*List1!$E192+80)*List1!$G192,0)</f>
        <v>0</v>
      </c>
      <c r="AQ192" s="137">
        <f>IF(List1!$L192="G",(1*List1!$E192+80)*List1!$G192,0)</f>
        <v>0</v>
      </c>
      <c r="AR192" s="137">
        <f>IF(List1!$L192="J",(1*List1!$E192+80)*List1!$G192,0)</f>
        <v>0</v>
      </c>
      <c r="AS192" s="137">
        <f>IF(List1!$L192="K",(1*List1!$E192+80)*List1!$G192,0)</f>
        <v>0</v>
      </c>
      <c r="AT192" s="137">
        <f>IF(List1!$L192="L",(1*List1!$E192+80)*List1!$G192,0)</f>
        <v>0</v>
      </c>
      <c r="AU192" s="138">
        <f>IF(List1!$L192="FL",(1*List1!$E192)*List1!$G192,0)</f>
        <v>0</v>
      </c>
      <c r="AV192" s="138">
        <f>IF(List1!$L192="FP",List1!$E192*List1!$G192,0)</f>
        <v>0</v>
      </c>
      <c r="AW192" s="138">
        <f>IF(List1!$L192="DR",List1!$E192*List1!$G192,0)</f>
        <v>0</v>
      </c>
      <c r="AX192" s="138">
        <f>IF(List1!$L192="F",List1!$E192*List1!$G192,0)</f>
        <v>0</v>
      </c>
      <c r="AY192" s="135">
        <f>IF(List1!$M192="A",(1*List1!$F192+80)*List1!$G192,0)</f>
        <v>0</v>
      </c>
      <c r="AZ192" s="135">
        <f>IF(List1!$M192="B",(1*List1!$F192+80)*List1!$G192,0)</f>
        <v>0</v>
      </c>
      <c r="BA192" s="135">
        <f>IF(List1!$M192="C",(1*List1!$F192+80)*List1!$G192,0)</f>
        <v>0</v>
      </c>
      <c r="BB192" s="135">
        <f>IF(List1!$M192="D",(1*List1!$F192+80)*List1!$G192,0)</f>
        <v>0</v>
      </c>
      <c r="BC192" s="135">
        <f>IF(List1!$M192="E",(1*List1!$F192+80)*List1!$G192,0)</f>
        <v>0</v>
      </c>
      <c r="BD192" s="135">
        <f>IF(List1!$M192="G",(1*List1!$F192+80)*List1!$G192,0)</f>
        <v>0</v>
      </c>
      <c r="BE192" s="135">
        <f>IF(List1!$M192="J",(1*List1!$F192+80)*List1!$G192,0)</f>
        <v>0</v>
      </c>
      <c r="BF192" s="135">
        <f>IF(List1!$M192="K",(1*List1!$F192+80)*List1!$G192,0)</f>
        <v>0</v>
      </c>
      <c r="BG192" s="135">
        <f>IF(List1!$M192="L",(1*List1!$F192+80)*List1!$G192,0)</f>
        <v>0</v>
      </c>
      <c r="BH192" s="136">
        <f>IF(List1!$M192="FL",(1*List1!$F192)*List1!$G192,0)</f>
        <v>0</v>
      </c>
      <c r="BI192" s="136">
        <f>IF(List1!$M192="FP",List1!$F192*List1!$G192,0)</f>
        <v>0</v>
      </c>
      <c r="BJ192" s="136">
        <f>IF(List1!$M192="DR",List1!$F192*List1!$G192,0)</f>
        <v>0</v>
      </c>
      <c r="BK192" s="136">
        <f>IF(List1!$M192="F",List1!$F192*List1!$G192,0)</f>
        <v>0</v>
      </c>
      <c r="BL192" s="139">
        <f>IF(List1!$N192="A",(1*List1!$F192+80)*List1!$G192,0)</f>
        <v>0</v>
      </c>
      <c r="BM192" s="139">
        <f>IF(List1!$N192="B",(1*List1!$F192+80)*List1!$G192,0)</f>
        <v>0</v>
      </c>
      <c r="BN192" s="139">
        <f>IF(List1!$N192="C",(1*List1!$F192+80)*List1!$G192,0)</f>
        <v>0</v>
      </c>
      <c r="BO192" s="139">
        <f>IF(List1!$N192="D",(1*List1!$F192+80)*List1!$G192,0)</f>
        <v>0</v>
      </c>
      <c r="BP192" s="139">
        <f>IF(List1!$N192="E",(1*List1!$F192+80)*List1!$G192,0)</f>
        <v>0</v>
      </c>
      <c r="BQ192" s="139">
        <f>IF(List1!$N192="G",(1*List1!$F192+80)*List1!$G192,0)</f>
        <v>0</v>
      </c>
      <c r="BR192" s="139">
        <f>IF(List1!$N192="J",(1*List1!$F192+80)*List1!$G192,0)</f>
        <v>0</v>
      </c>
      <c r="BS192" s="139">
        <f>IF(List1!$N192="K",(1*List1!$F192+80)*List1!$G192,0)</f>
        <v>0</v>
      </c>
      <c r="BT192" s="139">
        <f>IF(List1!$N192="L",(1*List1!$F192+80)*List1!$G192,0)</f>
        <v>0</v>
      </c>
      <c r="BU192" s="140">
        <f>IF(List1!$N192="FL",(1*List1!$F192)*List1!$G192,0)</f>
        <v>0</v>
      </c>
      <c r="BV192" s="123">
        <f>IF(List1!$N192="FP",List1!$F192*List1!$G192,0)</f>
        <v>0</v>
      </c>
      <c r="BW192" s="141">
        <f>IF(List1!$N192="DR",List1!$F192*List1!$G192,0)</f>
        <v>0</v>
      </c>
      <c r="BX192" s="122">
        <f>IF(List1!$N192="F",List1!$F192*List1!$G192,0)</f>
        <v>0</v>
      </c>
      <c r="BZ192" s="142">
        <f>((List1!$E192*List1!$F192)*List1!$G192)/1000000</f>
        <v>0</v>
      </c>
      <c r="CA192" s="143">
        <f>IF(List1!$J192=$D$40,1*BZ192,0)</f>
        <v>0</v>
      </c>
      <c r="CB192" s="143">
        <f>IF(List1!$J192=$D$41,1*BZ192,0)</f>
        <v>0</v>
      </c>
      <c r="CC192" s="143">
        <f>IF(List1!$J192=$D$42,1*BZ192,0)</f>
        <v>0</v>
      </c>
      <c r="CD192" s="143">
        <f>IF(List1!$J192=$D$43,1*BZ192,0)</f>
        <v>0</v>
      </c>
      <c r="CE192" s="143">
        <f>IF(List1!$J192=$D$44,1*BZ192,0)</f>
        <v>0</v>
      </c>
      <c r="CF192" s="126">
        <f>IF(List1!$J192=$D$45,1*BZ192,0)</f>
        <v>0</v>
      </c>
      <c r="CG192" s="143">
        <f>IF(List1!$J192=$D$46,1*BZ192,0)</f>
        <v>0</v>
      </c>
      <c r="CH192" s="143">
        <f>IF(List1!$J192=$D$47,1*BZ192,0)</f>
        <v>0</v>
      </c>
      <c r="CJ192" s="125">
        <f>IF(AH192&gt;0,1*List1!$G192,0)</f>
        <v>0</v>
      </c>
      <c r="CK192" s="115">
        <f>IF(AI192&gt;0,1*List1!$G192,0)</f>
        <v>0</v>
      </c>
      <c r="CL192" s="115">
        <f>IF(AJ192&gt;0,1*List1!$G192,0)</f>
        <v>0</v>
      </c>
      <c r="CM192" s="120">
        <f>IF(AK192&gt;0,1*List1!$G192,0)</f>
        <v>0</v>
      </c>
      <c r="CN192" s="24">
        <f>IF(AU192&gt;0,1*List1!$G192,0)</f>
        <v>0</v>
      </c>
      <c r="CO192" s="24">
        <f>IF(AV192&gt;0,1*List1!$G192,0)</f>
        <v>0</v>
      </c>
      <c r="CP192" s="24">
        <f>IF(AW192&gt;0,1*List1!$G192,0)</f>
        <v>0</v>
      </c>
      <c r="CQ192" s="24">
        <f>IF(AX192&gt;0,1*List1!$G192,0)</f>
        <v>0</v>
      </c>
      <c r="CR192" s="125">
        <f>IF(BH192&gt;0,1*List1!$G192,0)</f>
        <v>0</v>
      </c>
      <c r="CS192" s="115">
        <f>IF(BI192&gt;0,1*List1!$G192,0)</f>
        <v>0</v>
      </c>
      <c r="CT192" s="115">
        <f>IF(BJ192&gt;0,1*List1!$G192,0)</f>
        <v>0</v>
      </c>
      <c r="CU192" s="120">
        <f>IF(BK192&gt;0,1*List1!$G192,0)</f>
        <v>0</v>
      </c>
      <c r="CV192" s="24">
        <f>IF(BU192&gt;0,1*List1!$G192,0)</f>
        <v>0</v>
      </c>
      <c r="CW192" s="24">
        <f>IF(BV192&gt;0,1*List1!$G192,0)</f>
        <v>0</v>
      </c>
      <c r="CX192" s="24">
        <f>IF(BW192&gt;0,1*List1!$G192,0)</f>
        <v>0</v>
      </c>
      <c r="CY192" s="149">
        <f>IF(BX192&gt;0,1*List1!$G192,0)</f>
        <v>0</v>
      </c>
      <c r="CZ192" s="24"/>
    </row>
    <row r="193" spans="2:104" ht="19.5" customHeight="1" thickBot="1">
      <c r="B193" s="150">
        <v>138</v>
      </c>
      <c r="C193" s="226">
        <f t="shared" si="6"/>
        <v>0</v>
      </c>
      <c r="D193" s="179"/>
      <c r="E193" s="255"/>
      <c r="F193" s="255"/>
      <c r="G193" s="175"/>
      <c r="H193" s="181"/>
      <c r="I193" s="178"/>
      <c r="J193" s="1"/>
      <c r="K193" s="177"/>
      <c r="L193" s="177"/>
      <c r="M193" s="177"/>
      <c r="N193" s="177"/>
      <c r="O193" s="428">
        <v>0</v>
      </c>
      <c r="P193" s="455"/>
      <c r="Q193" s="461"/>
      <c r="R193" s="461"/>
      <c r="S193" s="461"/>
      <c r="T193" s="461"/>
      <c r="U193" s="461"/>
      <c r="V193" s="462"/>
      <c r="W193" s="13"/>
      <c r="X193" s="152"/>
      <c r="Y193" s="135">
        <f>IF(List1!$K193="A",(1*List1!$E193+80)*List1!$G193,0)</f>
        <v>0</v>
      </c>
      <c r="Z193" s="135">
        <f>IF(List1!$K193="B",(1*List1!$E193+80)*List1!$G193,0)</f>
        <v>0</v>
      </c>
      <c r="AA193" s="135">
        <f>IF(List1!$K193="C",(1*List1!$E193+80)*List1!$G193,0)</f>
        <v>0</v>
      </c>
      <c r="AB193" s="135">
        <f>IF(List1!$K193="D",(1*List1!$E193+80)*List1!$G193,0)</f>
        <v>0</v>
      </c>
      <c r="AC193" s="135">
        <f>IF(List1!$K193="E",(1*List1!$E193+70)*List1!$G193,0)</f>
        <v>0</v>
      </c>
      <c r="AD193" s="135">
        <f>IF(List1!$K193="G",(1*List1!$E193+80)*List1!$G193,0)</f>
        <v>0</v>
      </c>
      <c r="AE193" s="135">
        <f>IF(List1!$K193="J",(1*List1!$E193+80)*List1!$G193,0)</f>
        <v>0</v>
      </c>
      <c r="AF193" s="135">
        <f>IF(List1!$K193="K",(1*List1!$E193+80)*List1!$G193,0)</f>
        <v>0</v>
      </c>
      <c r="AG193" s="135">
        <f>IF(List1!$K193="L",(1*List1!$E193+80)*List1!$G193,0)</f>
        <v>0</v>
      </c>
      <c r="AH193" s="136">
        <f>IF(List1!$K193="FL",(1*List1!$E193)*List1!$G193,0)</f>
        <v>0</v>
      </c>
      <c r="AI193" s="136">
        <f>IF(List1!$K193="FP",List1!$E193*List1!$G193,0)</f>
        <v>0</v>
      </c>
      <c r="AJ193" s="136">
        <f>IF(List1!$K193="DR",List1!$E193*List1!$G193,0)</f>
        <v>0</v>
      </c>
      <c r="AK193" s="136">
        <f>IF(List1!$K193="F",List1!$E193*List1!$G193,0)</f>
        <v>0</v>
      </c>
      <c r="AL193" s="137">
        <f>IF(List1!$L193="A",(1*List1!$E193+80)*List1!$G193,0)</f>
        <v>0</v>
      </c>
      <c r="AM193" s="137">
        <f>IF(List1!$L193="B",(1*List1!$E193+80)*List1!$G193,0)</f>
        <v>0</v>
      </c>
      <c r="AN193" s="137">
        <f>IF(List1!$L193="C",(1*List1!$E193+80)*List1!$G193,0)</f>
        <v>0</v>
      </c>
      <c r="AO193" s="137">
        <f>IF(List1!$L193="D",(1*List1!$E193+80)*List1!$G193,0)</f>
        <v>0</v>
      </c>
      <c r="AP193" s="137">
        <f>IF(List1!$L193="E",(1*List1!$E193+80)*List1!$G193,0)</f>
        <v>0</v>
      </c>
      <c r="AQ193" s="137">
        <f>IF(List1!$L193="G",(1*List1!$E193+80)*List1!$G193,0)</f>
        <v>0</v>
      </c>
      <c r="AR193" s="137">
        <f>IF(List1!$L193="J",(1*List1!$E193+80)*List1!$G193,0)</f>
        <v>0</v>
      </c>
      <c r="AS193" s="137">
        <f>IF(List1!$L193="K",(1*List1!$E193+80)*List1!$G193,0)</f>
        <v>0</v>
      </c>
      <c r="AT193" s="137">
        <f>IF(List1!$L193="L",(1*List1!$E193+80)*List1!$G193,0)</f>
        <v>0</v>
      </c>
      <c r="AU193" s="138">
        <f>IF(List1!$L193="FL",(1*List1!$E193)*List1!$G193,0)</f>
        <v>0</v>
      </c>
      <c r="AV193" s="138">
        <f>IF(List1!$L193="FP",List1!$E193*List1!$G193,0)</f>
        <v>0</v>
      </c>
      <c r="AW193" s="138">
        <f>IF(List1!$L193="DR",List1!$E193*List1!$G193,0)</f>
        <v>0</v>
      </c>
      <c r="AX193" s="138">
        <f>IF(List1!$L193="F",List1!$E193*List1!$G193,0)</f>
        <v>0</v>
      </c>
      <c r="AY193" s="135">
        <f>IF(List1!$M193="A",(1*List1!$F193+80)*List1!$G193,0)</f>
        <v>0</v>
      </c>
      <c r="AZ193" s="135">
        <f>IF(List1!$M193="B",(1*List1!$F193+80)*List1!$G193,0)</f>
        <v>0</v>
      </c>
      <c r="BA193" s="135">
        <f>IF(List1!$M193="C",(1*List1!$F193+80)*List1!$G193,0)</f>
        <v>0</v>
      </c>
      <c r="BB193" s="135">
        <f>IF(List1!$M193="D",(1*List1!$F193+80)*List1!$G193,0)</f>
        <v>0</v>
      </c>
      <c r="BC193" s="135">
        <f>IF(List1!$M193="E",(1*List1!$F193+80)*List1!$G193,0)</f>
        <v>0</v>
      </c>
      <c r="BD193" s="135">
        <f>IF(List1!$M193="G",(1*List1!$F193+80)*List1!$G193,0)</f>
        <v>0</v>
      </c>
      <c r="BE193" s="135">
        <f>IF(List1!$M193="J",(1*List1!$F193+80)*List1!$G193,0)</f>
        <v>0</v>
      </c>
      <c r="BF193" s="135">
        <f>IF(List1!$M193="K",(1*List1!$F193+80)*List1!$G193,0)</f>
        <v>0</v>
      </c>
      <c r="BG193" s="135">
        <f>IF(List1!$M193="L",(1*List1!$F193+80)*List1!$G193,0)</f>
        <v>0</v>
      </c>
      <c r="BH193" s="136">
        <f>IF(List1!$M193="FL",(1*List1!$F193)*List1!$G193,0)</f>
        <v>0</v>
      </c>
      <c r="BI193" s="136">
        <f>IF(List1!$M193="FP",List1!$F193*List1!$G193,0)</f>
        <v>0</v>
      </c>
      <c r="BJ193" s="136">
        <f>IF(List1!$M193="DR",List1!$F193*List1!$G193,0)</f>
        <v>0</v>
      </c>
      <c r="BK193" s="136">
        <f>IF(List1!$M193="F",List1!$F193*List1!$G193,0)</f>
        <v>0</v>
      </c>
      <c r="BL193" s="139">
        <f>IF(List1!$N193="A",(1*List1!$F193+80)*List1!$G193,0)</f>
        <v>0</v>
      </c>
      <c r="BM193" s="139">
        <f>IF(List1!$N193="B",(1*List1!$F193+80)*List1!$G193,0)</f>
        <v>0</v>
      </c>
      <c r="BN193" s="139">
        <f>IF(List1!$N193="C",(1*List1!$F193+80)*List1!$G193,0)</f>
        <v>0</v>
      </c>
      <c r="BO193" s="139">
        <f>IF(List1!$N193="D",(1*List1!$F193+80)*List1!$G193,0)</f>
        <v>0</v>
      </c>
      <c r="BP193" s="139">
        <f>IF(List1!$N193="E",(1*List1!$F193+80)*List1!$G193,0)</f>
        <v>0</v>
      </c>
      <c r="BQ193" s="139">
        <f>IF(List1!$N193="G",(1*List1!$F193+80)*List1!$G193,0)</f>
        <v>0</v>
      </c>
      <c r="BR193" s="139">
        <f>IF(List1!$N193="J",(1*List1!$F193+80)*List1!$G193,0)</f>
        <v>0</v>
      </c>
      <c r="BS193" s="139">
        <f>IF(List1!$N193="K",(1*List1!$F193+80)*List1!$G193,0)</f>
        <v>0</v>
      </c>
      <c r="BT193" s="139">
        <f>IF(List1!$N193="L",(1*List1!$F193+80)*List1!$G193,0)</f>
        <v>0</v>
      </c>
      <c r="BU193" s="140">
        <f>IF(List1!$N193="FL",(1*List1!$F193)*List1!$G193,0)</f>
        <v>0</v>
      </c>
      <c r="BV193" s="123">
        <f>IF(List1!$N193="FP",List1!$F193*List1!$G193,0)</f>
        <v>0</v>
      </c>
      <c r="BW193" s="141">
        <f>IF(List1!$N193="DR",List1!$F193*List1!$G193,0)</f>
        <v>0</v>
      </c>
      <c r="BX193" s="122">
        <f>IF(List1!$N193="F",List1!$F193*List1!$G193,0)</f>
        <v>0</v>
      </c>
      <c r="BZ193" s="142">
        <f>((List1!$E193*List1!$F193)*List1!$G193)/1000000</f>
        <v>0</v>
      </c>
      <c r="CA193" s="143">
        <f>IF(List1!$J193=$D$40,1*BZ193,0)</f>
        <v>0</v>
      </c>
      <c r="CB193" s="143">
        <f>IF(List1!$J193=$D$41,1*BZ193,0)</f>
        <v>0</v>
      </c>
      <c r="CC193" s="143">
        <f>IF(List1!$J193=$D$42,1*BZ193,0)</f>
        <v>0</v>
      </c>
      <c r="CD193" s="143">
        <f>IF(List1!$J193=$D$43,1*BZ193,0)</f>
        <v>0</v>
      </c>
      <c r="CE193" s="143">
        <f>IF(List1!$J193=$D$44,1*BZ193,0)</f>
        <v>0</v>
      </c>
      <c r="CF193" s="126">
        <f>IF(List1!$J193=$D$45,1*BZ193,0)</f>
        <v>0</v>
      </c>
      <c r="CG193" s="143">
        <f>IF(List1!$J193=$D$46,1*BZ193,0)</f>
        <v>0</v>
      </c>
      <c r="CH193" s="143">
        <f>IF(List1!$J193=$D$47,1*BZ193,0)</f>
        <v>0</v>
      </c>
      <c r="CJ193" s="125">
        <f>IF(AH193&gt;0,1*List1!$G193,0)</f>
        <v>0</v>
      </c>
      <c r="CK193" s="115">
        <f>IF(AI193&gt;0,1*List1!$G193,0)</f>
        <v>0</v>
      </c>
      <c r="CL193" s="115">
        <f>IF(AJ193&gt;0,1*List1!$G193,0)</f>
        <v>0</v>
      </c>
      <c r="CM193" s="120">
        <f>IF(AK193&gt;0,1*List1!$G193,0)</f>
        <v>0</v>
      </c>
      <c r="CN193" s="24">
        <f>IF(AU193&gt;0,1*List1!$G193,0)</f>
        <v>0</v>
      </c>
      <c r="CO193" s="24">
        <f>IF(AV193&gt;0,1*List1!$G193,0)</f>
        <v>0</v>
      </c>
      <c r="CP193" s="24">
        <f>IF(AW193&gt;0,1*List1!$G193,0)</f>
        <v>0</v>
      </c>
      <c r="CQ193" s="24">
        <f>IF(AX193&gt;0,1*List1!$G193,0)</f>
        <v>0</v>
      </c>
      <c r="CR193" s="125">
        <f>IF(BH193&gt;0,1*List1!$G193,0)</f>
        <v>0</v>
      </c>
      <c r="CS193" s="115">
        <f>IF(BI193&gt;0,1*List1!$G193,0)</f>
        <v>0</v>
      </c>
      <c r="CT193" s="115">
        <f>IF(BJ193&gt;0,1*List1!$G193,0)</f>
        <v>0</v>
      </c>
      <c r="CU193" s="120">
        <f>IF(BK193&gt;0,1*List1!$G193,0)</f>
        <v>0</v>
      </c>
      <c r="CV193" s="24">
        <f>IF(BU193&gt;0,1*List1!$G193,0)</f>
        <v>0</v>
      </c>
      <c r="CW193" s="24">
        <f>IF(BV193&gt;0,1*List1!$G193,0)</f>
        <v>0</v>
      </c>
      <c r="CX193" s="24">
        <f>IF(BW193&gt;0,1*List1!$G193,0)</f>
        <v>0</v>
      </c>
      <c r="CY193" s="149">
        <f>IF(BX193&gt;0,1*List1!$G193,0)</f>
        <v>0</v>
      </c>
      <c r="CZ193" s="24"/>
    </row>
    <row r="194" spans="2:104" ht="19.5" customHeight="1" thickBot="1">
      <c r="B194" s="146">
        <v>139</v>
      </c>
      <c r="C194" s="226">
        <f t="shared" si="6"/>
        <v>0</v>
      </c>
      <c r="D194" s="179"/>
      <c r="E194" s="256"/>
      <c r="F194" s="256"/>
      <c r="G194" s="180"/>
      <c r="H194" s="181"/>
      <c r="I194" s="178"/>
      <c r="J194" s="1"/>
      <c r="K194" s="177"/>
      <c r="L194" s="177"/>
      <c r="M194" s="177"/>
      <c r="N194" s="177"/>
      <c r="O194" s="428">
        <v>0</v>
      </c>
      <c r="P194" s="455"/>
      <c r="Q194" s="461"/>
      <c r="R194" s="461"/>
      <c r="S194" s="461"/>
      <c r="T194" s="461"/>
      <c r="U194" s="461"/>
      <c r="V194" s="462"/>
      <c r="W194" s="13"/>
      <c r="X194" s="152"/>
      <c r="Y194" s="135">
        <f>IF(List1!$K194="A",(1*List1!$E194+80)*List1!$G194,0)</f>
        <v>0</v>
      </c>
      <c r="Z194" s="135">
        <f>IF(List1!$K194="B",(1*List1!$E194+80)*List1!$G194,0)</f>
        <v>0</v>
      </c>
      <c r="AA194" s="135">
        <f>IF(List1!$K194="C",(1*List1!$E194+80)*List1!$G194,0)</f>
        <v>0</v>
      </c>
      <c r="AB194" s="135">
        <f>IF(List1!$K194="D",(1*List1!$E194+80)*List1!$G194,0)</f>
        <v>0</v>
      </c>
      <c r="AC194" s="135">
        <f>IF(List1!$K194="E",(1*List1!$E194+70)*List1!$G194,0)</f>
        <v>0</v>
      </c>
      <c r="AD194" s="135">
        <f>IF(List1!$K194="G",(1*List1!$E194+80)*List1!$G194,0)</f>
        <v>0</v>
      </c>
      <c r="AE194" s="135">
        <f>IF(List1!$K194="J",(1*List1!$E194+80)*List1!$G194,0)</f>
        <v>0</v>
      </c>
      <c r="AF194" s="135">
        <f>IF(List1!$K194="K",(1*List1!$E194+80)*List1!$G194,0)</f>
        <v>0</v>
      </c>
      <c r="AG194" s="135">
        <f>IF(List1!$K194="L",(1*List1!$E194+80)*List1!$G194,0)</f>
        <v>0</v>
      </c>
      <c r="AH194" s="136">
        <f>IF(List1!$K194="FL",(1*List1!$E194)*List1!$G194,0)</f>
        <v>0</v>
      </c>
      <c r="AI194" s="136">
        <f>IF(List1!$K194="FP",List1!$E194*List1!$G194,0)</f>
        <v>0</v>
      </c>
      <c r="AJ194" s="136">
        <f>IF(List1!$K194="DR",List1!$E194*List1!$G194,0)</f>
        <v>0</v>
      </c>
      <c r="AK194" s="136">
        <f>IF(List1!$K194="F",List1!$E194*List1!$G194,0)</f>
        <v>0</v>
      </c>
      <c r="AL194" s="137">
        <f>IF(List1!$L194="A",(1*List1!$E194+80)*List1!$G194,0)</f>
        <v>0</v>
      </c>
      <c r="AM194" s="137">
        <f>IF(List1!$L194="B",(1*List1!$E194+80)*List1!$G194,0)</f>
        <v>0</v>
      </c>
      <c r="AN194" s="137">
        <f>IF(List1!$L194="C",(1*List1!$E194+80)*List1!$G194,0)</f>
        <v>0</v>
      </c>
      <c r="AO194" s="137">
        <f>IF(List1!$L194="D",(1*List1!$E194+80)*List1!$G194,0)</f>
        <v>0</v>
      </c>
      <c r="AP194" s="137">
        <f>IF(List1!$L194="E",(1*List1!$E194+80)*List1!$G194,0)</f>
        <v>0</v>
      </c>
      <c r="AQ194" s="137">
        <f>IF(List1!$L194="G",(1*List1!$E194+80)*List1!$G194,0)</f>
        <v>0</v>
      </c>
      <c r="AR194" s="137">
        <f>IF(List1!$L194="J",(1*List1!$E194+80)*List1!$G194,0)</f>
        <v>0</v>
      </c>
      <c r="AS194" s="137">
        <f>IF(List1!$L194="K",(1*List1!$E194+80)*List1!$G194,0)</f>
        <v>0</v>
      </c>
      <c r="AT194" s="137">
        <f>IF(List1!$L194="L",(1*List1!$E194+80)*List1!$G194,0)</f>
        <v>0</v>
      </c>
      <c r="AU194" s="138">
        <f>IF(List1!$L194="FL",(1*List1!$E194)*List1!$G194,0)</f>
        <v>0</v>
      </c>
      <c r="AV194" s="138">
        <f>IF(List1!$L194="FP",List1!$E194*List1!$G194,0)</f>
        <v>0</v>
      </c>
      <c r="AW194" s="138">
        <f>IF(List1!$L194="DR",List1!$E194*List1!$G194,0)</f>
        <v>0</v>
      </c>
      <c r="AX194" s="138">
        <f>IF(List1!$L194="F",List1!$E194*List1!$G194,0)</f>
        <v>0</v>
      </c>
      <c r="AY194" s="135">
        <f>IF(List1!$M194="A",(1*List1!$F194+80)*List1!$G194,0)</f>
        <v>0</v>
      </c>
      <c r="AZ194" s="135">
        <f>IF(List1!$M194="B",(1*List1!$F194+80)*List1!$G194,0)</f>
        <v>0</v>
      </c>
      <c r="BA194" s="135">
        <f>IF(List1!$M194="C",(1*List1!$F194+80)*List1!$G194,0)</f>
        <v>0</v>
      </c>
      <c r="BB194" s="135">
        <f>IF(List1!$M194="D",(1*List1!$F194+80)*List1!$G194,0)</f>
        <v>0</v>
      </c>
      <c r="BC194" s="135">
        <f>IF(List1!$M194="E",(1*List1!$F194+80)*List1!$G194,0)</f>
        <v>0</v>
      </c>
      <c r="BD194" s="135">
        <f>IF(List1!$M194="G",(1*List1!$F194+80)*List1!$G194,0)</f>
        <v>0</v>
      </c>
      <c r="BE194" s="135">
        <f>IF(List1!$M194="J",(1*List1!$F194+80)*List1!$G194,0)</f>
        <v>0</v>
      </c>
      <c r="BF194" s="135">
        <f>IF(List1!$M194="K",(1*List1!$F194+80)*List1!$G194,0)</f>
        <v>0</v>
      </c>
      <c r="BG194" s="135">
        <f>IF(List1!$M194="L",(1*List1!$F194+80)*List1!$G194,0)</f>
        <v>0</v>
      </c>
      <c r="BH194" s="136">
        <f>IF(List1!$M194="FL",(1*List1!$F194)*List1!$G194,0)</f>
        <v>0</v>
      </c>
      <c r="BI194" s="136">
        <f>IF(List1!$M194="FP",List1!$F194*List1!$G194,0)</f>
        <v>0</v>
      </c>
      <c r="BJ194" s="136">
        <f>IF(List1!$M194="DR",List1!$F194*List1!$G194,0)</f>
        <v>0</v>
      </c>
      <c r="BK194" s="136">
        <f>IF(List1!$M194="F",List1!$F194*List1!$G194,0)</f>
        <v>0</v>
      </c>
      <c r="BL194" s="139">
        <f>IF(List1!$N194="A",(1*List1!$F194+80)*List1!$G194,0)</f>
        <v>0</v>
      </c>
      <c r="BM194" s="139">
        <f>IF(List1!$N194="B",(1*List1!$F194+80)*List1!$G194,0)</f>
        <v>0</v>
      </c>
      <c r="BN194" s="139">
        <f>IF(List1!$N194="C",(1*List1!$F194+80)*List1!$G194,0)</f>
        <v>0</v>
      </c>
      <c r="BO194" s="139">
        <f>IF(List1!$N194="D",(1*List1!$F194+80)*List1!$G194,0)</f>
        <v>0</v>
      </c>
      <c r="BP194" s="139">
        <f>IF(List1!$N194="E",(1*List1!$F194+80)*List1!$G194,0)</f>
        <v>0</v>
      </c>
      <c r="BQ194" s="139">
        <f>IF(List1!$N194="G",(1*List1!$F194+80)*List1!$G194,0)</f>
        <v>0</v>
      </c>
      <c r="BR194" s="139">
        <f>IF(List1!$N194="J",(1*List1!$F194+80)*List1!$G194,0)</f>
        <v>0</v>
      </c>
      <c r="BS194" s="139">
        <f>IF(List1!$N194="K",(1*List1!$F194+80)*List1!$G194,0)</f>
        <v>0</v>
      </c>
      <c r="BT194" s="139">
        <f>IF(List1!$N194="L",(1*List1!$F194+80)*List1!$G194,0)</f>
        <v>0</v>
      </c>
      <c r="BU194" s="140">
        <f>IF(List1!$N194="FL",(1*List1!$F194)*List1!$G194,0)</f>
        <v>0</v>
      </c>
      <c r="BV194" s="123">
        <f>IF(List1!$N194="FP",List1!$F194*List1!$G194,0)</f>
        <v>0</v>
      </c>
      <c r="BW194" s="141">
        <f>IF(List1!$N194="DR",List1!$F194*List1!$G194,0)</f>
        <v>0</v>
      </c>
      <c r="BX194" s="122">
        <f>IF(List1!$N194="F",List1!$F194*List1!$G194,0)</f>
        <v>0</v>
      </c>
      <c r="BZ194" s="142">
        <f>((List1!$E194*List1!$F194)*List1!$G194)/1000000</f>
        <v>0</v>
      </c>
      <c r="CA194" s="143">
        <f>IF(List1!$J194=$D$40,1*BZ194,0)</f>
        <v>0</v>
      </c>
      <c r="CB194" s="143">
        <f>IF(List1!$J194=$D$41,1*BZ194,0)</f>
        <v>0</v>
      </c>
      <c r="CC194" s="143">
        <f>IF(List1!$J194=$D$42,1*BZ194,0)</f>
        <v>0</v>
      </c>
      <c r="CD194" s="143">
        <f>IF(List1!$J194=$D$43,1*BZ194,0)</f>
        <v>0</v>
      </c>
      <c r="CE194" s="143">
        <f>IF(List1!$J194=$D$44,1*BZ194,0)</f>
        <v>0</v>
      </c>
      <c r="CF194" s="126">
        <f>IF(List1!$J194=$D$45,1*BZ194,0)</f>
        <v>0</v>
      </c>
      <c r="CG194" s="143">
        <f>IF(List1!$J194=$D$46,1*BZ194,0)</f>
        <v>0</v>
      </c>
      <c r="CH194" s="143">
        <f>IF(List1!$J194=$D$47,1*BZ194,0)</f>
        <v>0</v>
      </c>
      <c r="CJ194" s="125">
        <f>IF(AH194&gt;0,1*List1!$G194,0)</f>
        <v>0</v>
      </c>
      <c r="CK194" s="115">
        <f>IF(AI194&gt;0,1*List1!$G194,0)</f>
        <v>0</v>
      </c>
      <c r="CL194" s="115">
        <f>IF(AJ194&gt;0,1*List1!$G194,0)</f>
        <v>0</v>
      </c>
      <c r="CM194" s="120">
        <f>IF(AK194&gt;0,1*List1!$G194,0)</f>
        <v>0</v>
      </c>
      <c r="CN194" s="24">
        <f>IF(AU194&gt;0,1*List1!$G194,0)</f>
        <v>0</v>
      </c>
      <c r="CO194" s="24">
        <f>IF(AV194&gt;0,1*List1!$G194,0)</f>
        <v>0</v>
      </c>
      <c r="CP194" s="24">
        <f>IF(AW194&gt;0,1*List1!$G194,0)</f>
        <v>0</v>
      </c>
      <c r="CQ194" s="24">
        <f>IF(AX194&gt;0,1*List1!$G194,0)</f>
        <v>0</v>
      </c>
      <c r="CR194" s="125">
        <f>IF(BH194&gt;0,1*List1!$G194,0)</f>
        <v>0</v>
      </c>
      <c r="CS194" s="115">
        <f>IF(BI194&gt;0,1*List1!$G194,0)</f>
        <v>0</v>
      </c>
      <c r="CT194" s="115">
        <f>IF(BJ194&gt;0,1*List1!$G194,0)</f>
        <v>0</v>
      </c>
      <c r="CU194" s="120">
        <f>IF(BK194&gt;0,1*List1!$G194,0)</f>
        <v>0</v>
      </c>
      <c r="CV194" s="24">
        <f>IF(BU194&gt;0,1*List1!$G194,0)</f>
        <v>0</v>
      </c>
      <c r="CW194" s="24">
        <f>IF(BV194&gt;0,1*List1!$G194,0)</f>
        <v>0</v>
      </c>
      <c r="CX194" s="24">
        <f>IF(BW194&gt;0,1*List1!$G194,0)</f>
        <v>0</v>
      </c>
      <c r="CY194" s="149">
        <f>IF(BX194&gt;0,1*List1!$G194,0)</f>
        <v>0</v>
      </c>
      <c r="CZ194" s="24"/>
    </row>
    <row r="195" spans="2:104" ht="19.5" customHeight="1" thickBot="1">
      <c r="B195" s="150">
        <v>140</v>
      </c>
      <c r="C195" s="226">
        <f t="shared" si="6"/>
        <v>0</v>
      </c>
      <c r="D195" s="179"/>
      <c r="E195" s="255"/>
      <c r="F195" s="255"/>
      <c r="G195" s="175"/>
      <c r="H195" s="181"/>
      <c r="I195" s="178"/>
      <c r="J195" s="1"/>
      <c r="K195" s="177"/>
      <c r="L195" s="177"/>
      <c r="M195" s="177"/>
      <c r="N195" s="177"/>
      <c r="O195" s="428">
        <v>0</v>
      </c>
      <c r="P195" s="455"/>
      <c r="Q195" s="461"/>
      <c r="R195" s="461"/>
      <c r="S195" s="461"/>
      <c r="T195" s="461"/>
      <c r="U195" s="461"/>
      <c r="V195" s="462"/>
      <c r="W195" s="13"/>
      <c r="X195" s="152"/>
      <c r="Y195" s="135">
        <f>IF(List1!$K195="A",(1*List1!$E195+80)*List1!$G195,0)</f>
        <v>0</v>
      </c>
      <c r="Z195" s="135">
        <f>IF(List1!$K195="B",(1*List1!$E195+80)*List1!$G195,0)</f>
        <v>0</v>
      </c>
      <c r="AA195" s="135">
        <f>IF(List1!$K195="C",(1*List1!$E195+80)*List1!$G195,0)</f>
        <v>0</v>
      </c>
      <c r="AB195" s="135">
        <f>IF(List1!$K195="D",(1*List1!$E195+80)*List1!$G195,0)</f>
        <v>0</v>
      </c>
      <c r="AC195" s="135">
        <f>IF(List1!$K195="E",(1*List1!$E195+70)*List1!$G195,0)</f>
        <v>0</v>
      </c>
      <c r="AD195" s="135">
        <f>IF(List1!$K195="G",(1*List1!$E195+80)*List1!$G195,0)</f>
        <v>0</v>
      </c>
      <c r="AE195" s="135">
        <f>IF(List1!$K195="J",(1*List1!$E195+80)*List1!$G195,0)</f>
        <v>0</v>
      </c>
      <c r="AF195" s="135">
        <f>IF(List1!$K195="K",(1*List1!$E195+80)*List1!$G195,0)</f>
        <v>0</v>
      </c>
      <c r="AG195" s="135">
        <f>IF(List1!$K195="L",(1*List1!$E195+80)*List1!$G195,0)</f>
        <v>0</v>
      </c>
      <c r="AH195" s="136">
        <f>IF(List1!$K195="FL",(1*List1!$E195)*List1!$G195,0)</f>
        <v>0</v>
      </c>
      <c r="AI195" s="136">
        <f>IF(List1!$K195="FP",List1!$E195*List1!$G195,0)</f>
        <v>0</v>
      </c>
      <c r="AJ195" s="136">
        <f>IF(List1!$K195="DR",List1!$E195*List1!$G195,0)</f>
        <v>0</v>
      </c>
      <c r="AK195" s="136">
        <f>IF(List1!$K195="F",List1!$E195*List1!$G195,0)</f>
        <v>0</v>
      </c>
      <c r="AL195" s="137">
        <f>IF(List1!$L195="A",(1*List1!$E195+80)*List1!$G195,0)</f>
        <v>0</v>
      </c>
      <c r="AM195" s="137">
        <f>IF(List1!$L195="B",(1*List1!$E195+80)*List1!$G195,0)</f>
        <v>0</v>
      </c>
      <c r="AN195" s="137">
        <f>IF(List1!$L195="C",(1*List1!$E195+80)*List1!$G195,0)</f>
        <v>0</v>
      </c>
      <c r="AO195" s="137">
        <f>IF(List1!$L195="D",(1*List1!$E195+80)*List1!$G195,0)</f>
        <v>0</v>
      </c>
      <c r="AP195" s="137">
        <f>IF(List1!$L195="E",(1*List1!$E195+80)*List1!$G195,0)</f>
        <v>0</v>
      </c>
      <c r="AQ195" s="137">
        <f>IF(List1!$L195="G",(1*List1!$E195+80)*List1!$G195,0)</f>
        <v>0</v>
      </c>
      <c r="AR195" s="137">
        <f>IF(List1!$L195="J",(1*List1!$E195+80)*List1!$G195,0)</f>
        <v>0</v>
      </c>
      <c r="AS195" s="137">
        <f>IF(List1!$L195="K",(1*List1!$E195+80)*List1!$G195,0)</f>
        <v>0</v>
      </c>
      <c r="AT195" s="137">
        <f>IF(List1!$L195="L",(1*List1!$E195+80)*List1!$G195,0)</f>
        <v>0</v>
      </c>
      <c r="AU195" s="138">
        <f>IF(List1!$L195="FL",(1*List1!$E195)*List1!$G195,0)</f>
        <v>0</v>
      </c>
      <c r="AV195" s="138">
        <f>IF(List1!$L195="FP",List1!$E195*List1!$G195,0)</f>
        <v>0</v>
      </c>
      <c r="AW195" s="138">
        <f>IF(List1!$L195="DR",List1!$E195*List1!$G195,0)</f>
        <v>0</v>
      </c>
      <c r="AX195" s="138">
        <f>IF(List1!$L195="F",List1!$E195*List1!$G195,0)</f>
        <v>0</v>
      </c>
      <c r="AY195" s="135">
        <f>IF(List1!$M195="A",(1*List1!$F195+80)*List1!$G195,0)</f>
        <v>0</v>
      </c>
      <c r="AZ195" s="135">
        <f>IF(List1!$M195="B",(1*List1!$F195+80)*List1!$G195,0)</f>
        <v>0</v>
      </c>
      <c r="BA195" s="135">
        <f>IF(List1!$M195="C",(1*List1!$F195+80)*List1!$G195,0)</f>
        <v>0</v>
      </c>
      <c r="BB195" s="135">
        <f>IF(List1!$M195="D",(1*List1!$F195+80)*List1!$G195,0)</f>
        <v>0</v>
      </c>
      <c r="BC195" s="135">
        <f>IF(List1!$M195="E",(1*List1!$F195+80)*List1!$G195,0)</f>
        <v>0</v>
      </c>
      <c r="BD195" s="135">
        <f>IF(List1!$M195="G",(1*List1!$F195+80)*List1!$G195,0)</f>
        <v>0</v>
      </c>
      <c r="BE195" s="135">
        <f>IF(List1!$M195="J",(1*List1!$F195+80)*List1!$G195,0)</f>
        <v>0</v>
      </c>
      <c r="BF195" s="135">
        <f>IF(List1!$M195="K",(1*List1!$F195+80)*List1!$G195,0)</f>
        <v>0</v>
      </c>
      <c r="BG195" s="135">
        <f>IF(List1!$M195="L",(1*List1!$F195+80)*List1!$G195,0)</f>
        <v>0</v>
      </c>
      <c r="BH195" s="136">
        <f>IF(List1!$M195="FL",(1*List1!$F195)*List1!$G195,0)</f>
        <v>0</v>
      </c>
      <c r="BI195" s="136">
        <f>IF(List1!$M195="FP",List1!$F195*List1!$G195,0)</f>
        <v>0</v>
      </c>
      <c r="BJ195" s="136">
        <f>IF(List1!$M195="DR",List1!$F195*List1!$G195,0)</f>
        <v>0</v>
      </c>
      <c r="BK195" s="136">
        <f>IF(List1!$M195="F",List1!$F195*List1!$G195,0)</f>
        <v>0</v>
      </c>
      <c r="BL195" s="139">
        <f>IF(List1!$N195="A",(1*List1!$F195+80)*List1!$G195,0)</f>
        <v>0</v>
      </c>
      <c r="BM195" s="139">
        <f>IF(List1!$N195="B",(1*List1!$F195+80)*List1!$G195,0)</f>
        <v>0</v>
      </c>
      <c r="BN195" s="139">
        <f>IF(List1!$N195="C",(1*List1!$F195+80)*List1!$G195,0)</f>
        <v>0</v>
      </c>
      <c r="BO195" s="139">
        <f>IF(List1!$N195="D",(1*List1!$F195+80)*List1!$G195,0)</f>
        <v>0</v>
      </c>
      <c r="BP195" s="139">
        <f>IF(List1!$N195="E",(1*List1!$F195+80)*List1!$G195,0)</f>
        <v>0</v>
      </c>
      <c r="BQ195" s="139">
        <f>IF(List1!$N195="G",(1*List1!$F195+80)*List1!$G195,0)</f>
        <v>0</v>
      </c>
      <c r="BR195" s="139">
        <f>IF(List1!$N195="J",(1*List1!$F195+80)*List1!$G195,0)</f>
        <v>0</v>
      </c>
      <c r="BS195" s="139">
        <f>IF(List1!$N195="K",(1*List1!$F195+80)*List1!$G195,0)</f>
        <v>0</v>
      </c>
      <c r="BT195" s="139">
        <f>IF(List1!$N195="L",(1*List1!$F195+80)*List1!$G195,0)</f>
        <v>0</v>
      </c>
      <c r="BU195" s="140">
        <f>IF(List1!$N195="FL",(1*List1!$F195)*List1!$G195,0)</f>
        <v>0</v>
      </c>
      <c r="BV195" s="123">
        <f>IF(List1!$N195="FP",List1!$F195*List1!$G195,0)</f>
        <v>0</v>
      </c>
      <c r="BW195" s="141">
        <f>IF(List1!$N195="DR",List1!$F195*List1!$G195,0)</f>
        <v>0</v>
      </c>
      <c r="BX195" s="122">
        <f>IF(List1!$N195="F",List1!$F195*List1!$G195,0)</f>
        <v>0</v>
      </c>
      <c r="BZ195" s="142">
        <f>((List1!$E195*List1!$F195)*List1!$G195)/1000000</f>
        <v>0</v>
      </c>
      <c r="CA195" s="143">
        <f>IF(List1!$J195=$D$40,1*BZ195,0)</f>
        <v>0</v>
      </c>
      <c r="CB195" s="143">
        <f>IF(List1!$J195=$D$41,1*BZ195,0)</f>
        <v>0</v>
      </c>
      <c r="CC195" s="143">
        <f>IF(List1!$J195=$D$42,1*BZ195,0)</f>
        <v>0</v>
      </c>
      <c r="CD195" s="143">
        <f>IF(List1!$J195=$D$43,1*BZ195,0)</f>
        <v>0</v>
      </c>
      <c r="CE195" s="143">
        <f>IF(List1!$J195=$D$44,1*BZ195,0)</f>
        <v>0</v>
      </c>
      <c r="CF195" s="126">
        <f>IF(List1!$J195=$D$45,1*BZ195,0)</f>
        <v>0</v>
      </c>
      <c r="CG195" s="143">
        <f>IF(List1!$J195=$D$46,1*BZ195,0)</f>
        <v>0</v>
      </c>
      <c r="CH195" s="143">
        <f>IF(List1!$J195=$D$47,1*BZ195,0)</f>
        <v>0</v>
      </c>
      <c r="CJ195" s="125">
        <f>IF(AH195&gt;0,1*List1!$G195,0)</f>
        <v>0</v>
      </c>
      <c r="CK195" s="115">
        <f>IF(AI195&gt;0,1*List1!$G195,0)</f>
        <v>0</v>
      </c>
      <c r="CL195" s="115">
        <f>IF(AJ195&gt;0,1*List1!$G195,0)</f>
        <v>0</v>
      </c>
      <c r="CM195" s="120">
        <f>IF(AK195&gt;0,1*List1!$G195,0)</f>
        <v>0</v>
      </c>
      <c r="CN195" s="24">
        <f>IF(AU195&gt;0,1*List1!$G195,0)</f>
        <v>0</v>
      </c>
      <c r="CO195" s="24">
        <f>IF(AV195&gt;0,1*List1!$G195,0)</f>
        <v>0</v>
      </c>
      <c r="CP195" s="24">
        <f>IF(AW195&gt;0,1*List1!$G195,0)</f>
        <v>0</v>
      </c>
      <c r="CQ195" s="24">
        <f>IF(AX195&gt;0,1*List1!$G195,0)</f>
        <v>0</v>
      </c>
      <c r="CR195" s="125">
        <f>IF(BH195&gt;0,1*List1!$G195,0)</f>
        <v>0</v>
      </c>
      <c r="CS195" s="115">
        <f>IF(BI195&gt;0,1*List1!$G195,0)</f>
        <v>0</v>
      </c>
      <c r="CT195" s="115">
        <f>IF(BJ195&gt;0,1*List1!$G195,0)</f>
        <v>0</v>
      </c>
      <c r="CU195" s="120">
        <f>IF(BK195&gt;0,1*List1!$G195,0)</f>
        <v>0</v>
      </c>
      <c r="CV195" s="24">
        <f>IF(BU195&gt;0,1*List1!$G195,0)</f>
        <v>0</v>
      </c>
      <c r="CW195" s="24">
        <f>IF(BV195&gt;0,1*List1!$G195,0)</f>
        <v>0</v>
      </c>
      <c r="CX195" s="24">
        <f>IF(BW195&gt;0,1*List1!$G195,0)</f>
        <v>0</v>
      </c>
      <c r="CY195" s="149">
        <f>IF(BX195&gt;0,1*List1!$G195,0)</f>
        <v>0</v>
      </c>
      <c r="CZ195" s="24"/>
    </row>
    <row r="196" spans="2:104" ht="19.5" customHeight="1" thickBot="1">
      <c r="B196" s="150">
        <v>141</v>
      </c>
      <c r="C196" s="226">
        <f t="shared" si="6"/>
        <v>0</v>
      </c>
      <c r="D196" s="179"/>
      <c r="E196" s="256"/>
      <c r="F196" s="256"/>
      <c r="G196" s="180"/>
      <c r="H196" s="181"/>
      <c r="I196" s="178"/>
      <c r="J196" s="1"/>
      <c r="K196" s="177"/>
      <c r="L196" s="177"/>
      <c r="M196" s="177"/>
      <c r="N196" s="177"/>
      <c r="O196" s="428">
        <v>0</v>
      </c>
      <c r="P196" s="455"/>
      <c r="Q196" s="461"/>
      <c r="R196" s="461"/>
      <c r="S196" s="461"/>
      <c r="T196" s="461"/>
      <c r="U196" s="461"/>
      <c r="V196" s="267"/>
      <c r="W196" s="13"/>
      <c r="X196" s="152"/>
      <c r="Y196" s="135">
        <f>IF(List1!$K196="A",(1*List1!$E196+80)*List1!$G196,0)</f>
        <v>0</v>
      </c>
      <c r="Z196" s="135">
        <f>IF(List1!$K196="B",(1*List1!$E196+80)*List1!$G196,0)</f>
        <v>0</v>
      </c>
      <c r="AA196" s="135">
        <f>IF(List1!$K196="C",(1*List1!$E196+80)*List1!$G196,0)</f>
        <v>0</v>
      </c>
      <c r="AB196" s="135">
        <f>IF(List1!$K196="D",(1*List1!$E196+80)*List1!$G196,0)</f>
        <v>0</v>
      </c>
      <c r="AC196" s="135">
        <f>IF(List1!$K196="E",(1*List1!$E196+70)*List1!$G196,0)</f>
        <v>0</v>
      </c>
      <c r="AD196" s="135">
        <f>IF(List1!$K196="G",(1*List1!$E196+80)*List1!$G196,0)</f>
        <v>0</v>
      </c>
      <c r="AE196" s="135">
        <f>IF(List1!$K196="J",(1*List1!$E196+80)*List1!$G196,0)</f>
        <v>0</v>
      </c>
      <c r="AF196" s="135">
        <f>IF(List1!$K196="K",(1*List1!$E196+80)*List1!$G196,0)</f>
        <v>0</v>
      </c>
      <c r="AG196" s="135">
        <f>IF(List1!$K196="L",(1*List1!$E196+80)*List1!$G196,0)</f>
        <v>0</v>
      </c>
      <c r="AH196" s="136">
        <f>IF(List1!$K196="FL",(1*List1!$E196)*List1!$G196,0)</f>
        <v>0</v>
      </c>
      <c r="AI196" s="136">
        <f>IF(List1!$K196="FP",List1!$E196*List1!$G196,0)</f>
        <v>0</v>
      </c>
      <c r="AJ196" s="136">
        <f>IF(List1!$K196="DR",List1!$E196*List1!$G196,0)</f>
        <v>0</v>
      </c>
      <c r="AK196" s="136">
        <f>IF(List1!$K196="F",List1!$E196*List1!$G196,0)</f>
        <v>0</v>
      </c>
      <c r="AL196" s="137">
        <f>IF(List1!$L196="A",(1*List1!$E196+80)*List1!$G196,0)</f>
        <v>0</v>
      </c>
      <c r="AM196" s="137">
        <f>IF(List1!$L196="B",(1*List1!$E196+80)*List1!$G196,0)</f>
        <v>0</v>
      </c>
      <c r="AN196" s="137">
        <f>IF(List1!$L196="C",(1*List1!$E196+80)*List1!$G196,0)</f>
        <v>0</v>
      </c>
      <c r="AO196" s="137">
        <f>IF(List1!$L196="D",(1*List1!$E196+80)*List1!$G196,0)</f>
        <v>0</v>
      </c>
      <c r="AP196" s="137">
        <f>IF(List1!$L196="E",(1*List1!$E196+80)*List1!$G196,0)</f>
        <v>0</v>
      </c>
      <c r="AQ196" s="137">
        <f>IF(List1!$L196="G",(1*List1!$E196+80)*List1!$G196,0)</f>
        <v>0</v>
      </c>
      <c r="AR196" s="137">
        <f>IF(List1!$L196="J",(1*List1!$E196+80)*List1!$G196,0)</f>
        <v>0</v>
      </c>
      <c r="AS196" s="137">
        <f>IF(List1!$L196="K",(1*List1!$E196+80)*List1!$G196,0)</f>
        <v>0</v>
      </c>
      <c r="AT196" s="137">
        <f>IF(List1!$L196="L",(1*List1!$E196+80)*List1!$G196,0)</f>
        <v>0</v>
      </c>
      <c r="AU196" s="138">
        <f>IF(List1!$L196="FL",(1*List1!$E196)*List1!$G196,0)</f>
        <v>0</v>
      </c>
      <c r="AV196" s="138">
        <f>IF(List1!$L196="FP",List1!$E196*List1!$G196,0)</f>
        <v>0</v>
      </c>
      <c r="AW196" s="138">
        <f>IF(List1!$L196="DR",List1!$E196*List1!$G196,0)</f>
        <v>0</v>
      </c>
      <c r="AX196" s="138">
        <f>IF(List1!$L196="F",List1!$E196*List1!$G196,0)</f>
        <v>0</v>
      </c>
      <c r="AY196" s="135">
        <f>IF(List1!$M196="A",(1*List1!$F196+80)*List1!$G196,0)</f>
        <v>0</v>
      </c>
      <c r="AZ196" s="135">
        <f>IF(List1!$M196="B",(1*List1!$F196+80)*List1!$G196,0)</f>
        <v>0</v>
      </c>
      <c r="BA196" s="135">
        <f>IF(List1!$M196="C",(1*List1!$F196+80)*List1!$G196,0)</f>
        <v>0</v>
      </c>
      <c r="BB196" s="135">
        <f>IF(List1!$M196="D",(1*List1!$F196+80)*List1!$G196,0)</f>
        <v>0</v>
      </c>
      <c r="BC196" s="135">
        <f>IF(List1!$M196="E",(1*List1!$F196+80)*List1!$G196,0)</f>
        <v>0</v>
      </c>
      <c r="BD196" s="135">
        <f>IF(List1!$M196="G",(1*List1!$F196+80)*List1!$G196,0)</f>
        <v>0</v>
      </c>
      <c r="BE196" s="135">
        <f>IF(List1!$M196="J",(1*List1!$F196+80)*List1!$G196,0)</f>
        <v>0</v>
      </c>
      <c r="BF196" s="135">
        <f>IF(List1!$M196="K",(1*List1!$F196+80)*List1!$G196,0)</f>
        <v>0</v>
      </c>
      <c r="BG196" s="135">
        <f>IF(List1!$M196="L",(1*List1!$F196+80)*List1!$G196,0)</f>
        <v>0</v>
      </c>
      <c r="BH196" s="136">
        <f>IF(List1!$M196="FL",(1*List1!$F196)*List1!$G196,0)</f>
        <v>0</v>
      </c>
      <c r="BI196" s="136">
        <f>IF(List1!$M196="FP",List1!$F196*List1!$G196,0)</f>
        <v>0</v>
      </c>
      <c r="BJ196" s="136">
        <f>IF(List1!$M196="DR",List1!$F196*List1!$G196,0)</f>
        <v>0</v>
      </c>
      <c r="BK196" s="136">
        <f>IF(List1!$M196="F",List1!$F196*List1!$G196,0)</f>
        <v>0</v>
      </c>
      <c r="BL196" s="139">
        <f>IF(List1!$N196="A",(1*List1!$F196+80)*List1!$G196,0)</f>
        <v>0</v>
      </c>
      <c r="BM196" s="139">
        <f>IF(List1!$N196="B",(1*List1!$F196+80)*List1!$G196,0)</f>
        <v>0</v>
      </c>
      <c r="BN196" s="139">
        <f>IF(List1!$N196="C",(1*List1!$F196+80)*List1!$G196,0)</f>
        <v>0</v>
      </c>
      <c r="BO196" s="139">
        <f>IF(List1!$N196="D",(1*List1!$F196+80)*List1!$G196,0)</f>
        <v>0</v>
      </c>
      <c r="BP196" s="139">
        <f>IF(List1!$N196="E",(1*List1!$F196+80)*List1!$G196,0)</f>
        <v>0</v>
      </c>
      <c r="BQ196" s="139">
        <f>IF(List1!$N196="G",(1*List1!$F196+80)*List1!$G196,0)</f>
        <v>0</v>
      </c>
      <c r="BR196" s="139">
        <f>IF(List1!$N196="J",(1*List1!$F196+80)*List1!$G196,0)</f>
        <v>0</v>
      </c>
      <c r="BS196" s="139">
        <f>IF(List1!$N196="K",(1*List1!$F196+80)*List1!$G196,0)</f>
        <v>0</v>
      </c>
      <c r="BT196" s="139">
        <f>IF(List1!$N196="L",(1*List1!$F196+80)*List1!$G196,0)</f>
        <v>0</v>
      </c>
      <c r="BU196" s="140">
        <f>IF(List1!$N196="FL",(1*List1!$F196)*List1!$G196,0)</f>
        <v>0</v>
      </c>
      <c r="BV196" s="123">
        <f>IF(List1!$N196="FP",List1!$F196*List1!$G196,0)</f>
        <v>0</v>
      </c>
      <c r="BW196" s="141">
        <f>IF(List1!$N196="DR",List1!$F196*List1!$G196,0)</f>
        <v>0</v>
      </c>
      <c r="BX196" s="122">
        <f>IF(List1!$N196="F",List1!$F196*List1!$G196,0)</f>
        <v>0</v>
      </c>
      <c r="BZ196" s="142">
        <f>((List1!$E196*List1!$F196)*List1!$G196)/1000000</f>
        <v>0</v>
      </c>
      <c r="CA196" s="143">
        <f>IF(List1!$J196=$D$40,1*BZ196,0)</f>
        <v>0</v>
      </c>
      <c r="CB196" s="143">
        <f>IF(List1!$J196=$D$41,1*BZ196,0)</f>
        <v>0</v>
      </c>
      <c r="CC196" s="143">
        <f>IF(List1!$J196=$D$42,1*BZ196,0)</f>
        <v>0</v>
      </c>
      <c r="CD196" s="143">
        <f>IF(List1!$J196=$D$43,1*BZ196,0)</f>
        <v>0</v>
      </c>
      <c r="CE196" s="143">
        <f>IF(List1!$J196=$D$44,1*BZ196,0)</f>
        <v>0</v>
      </c>
      <c r="CF196" s="126">
        <f>IF(List1!$J196=$D$45,1*BZ196,0)</f>
        <v>0</v>
      </c>
      <c r="CG196" s="143">
        <f>IF(List1!$J196=$D$46,1*BZ196,0)</f>
        <v>0</v>
      </c>
      <c r="CH196" s="143">
        <f>IF(List1!$J196=$D$47,1*BZ196,0)</f>
        <v>0</v>
      </c>
      <c r="CJ196" s="125">
        <f>IF(AH196&gt;0,1*List1!$G196,0)</f>
        <v>0</v>
      </c>
      <c r="CK196" s="115">
        <f>IF(AI196&gt;0,1*List1!$G196,0)</f>
        <v>0</v>
      </c>
      <c r="CL196" s="115">
        <f>IF(AJ196&gt;0,1*List1!$G196,0)</f>
        <v>0</v>
      </c>
      <c r="CM196" s="120">
        <f>IF(AK196&gt;0,1*List1!$G196,0)</f>
        <v>0</v>
      </c>
      <c r="CN196" s="24">
        <f>IF(AU196&gt;0,1*List1!$G196,0)</f>
        <v>0</v>
      </c>
      <c r="CO196" s="24">
        <f>IF(AV196&gt;0,1*List1!$G196,0)</f>
        <v>0</v>
      </c>
      <c r="CP196" s="24">
        <f>IF(AW196&gt;0,1*List1!$G196,0)</f>
        <v>0</v>
      </c>
      <c r="CQ196" s="24">
        <f>IF(AX196&gt;0,1*List1!$G196,0)</f>
        <v>0</v>
      </c>
      <c r="CR196" s="125">
        <f>IF(BH196&gt;0,1*List1!$G196,0)</f>
        <v>0</v>
      </c>
      <c r="CS196" s="115">
        <f>IF(BI196&gt;0,1*List1!$G196,0)</f>
        <v>0</v>
      </c>
      <c r="CT196" s="115">
        <f>IF(BJ196&gt;0,1*List1!$G196,0)</f>
        <v>0</v>
      </c>
      <c r="CU196" s="120">
        <f>IF(BK196&gt;0,1*List1!$G196,0)</f>
        <v>0</v>
      </c>
      <c r="CV196" s="24">
        <f>IF(BU196&gt;0,1*List1!$G196,0)</f>
        <v>0</v>
      </c>
      <c r="CW196" s="24">
        <f>IF(BV196&gt;0,1*List1!$G196,0)</f>
        <v>0</v>
      </c>
      <c r="CX196" s="24">
        <f>IF(BW196&gt;0,1*List1!$G196,0)</f>
        <v>0</v>
      </c>
      <c r="CY196" s="149">
        <f>IF(BX196&gt;0,1*List1!$G196,0)</f>
        <v>0</v>
      </c>
      <c r="CZ196" s="24"/>
    </row>
    <row r="197" spans="2:104" ht="19.5" customHeight="1" thickBot="1">
      <c r="B197" s="146">
        <v>142</v>
      </c>
      <c r="C197" s="226">
        <f t="shared" si="6"/>
        <v>0</v>
      </c>
      <c r="D197" s="179"/>
      <c r="E197" s="255"/>
      <c r="F197" s="255"/>
      <c r="G197" s="175"/>
      <c r="H197" s="181"/>
      <c r="I197" s="178"/>
      <c r="J197" s="1"/>
      <c r="K197" s="177"/>
      <c r="L197" s="177"/>
      <c r="M197" s="177"/>
      <c r="N197" s="177"/>
      <c r="O197" s="428">
        <v>0</v>
      </c>
      <c r="P197" s="455"/>
      <c r="Q197" s="461"/>
      <c r="R197" s="461"/>
      <c r="S197" s="461"/>
      <c r="T197" s="461"/>
      <c r="U197" s="461"/>
      <c r="V197" s="462"/>
      <c r="W197" s="13"/>
      <c r="X197" s="152"/>
      <c r="Y197" s="135">
        <f>IF(List1!$K197="A",(1*List1!$E197+80)*List1!$G197,0)</f>
        <v>0</v>
      </c>
      <c r="Z197" s="135">
        <f>IF(List1!$K197="B",(1*List1!$E197+80)*List1!$G197,0)</f>
        <v>0</v>
      </c>
      <c r="AA197" s="135">
        <f>IF(List1!$K197="C",(1*List1!$E197+80)*List1!$G197,0)</f>
        <v>0</v>
      </c>
      <c r="AB197" s="135">
        <f>IF(List1!$K197="D",(1*List1!$E197+80)*List1!$G197,0)</f>
        <v>0</v>
      </c>
      <c r="AC197" s="135">
        <f>IF(List1!$K197="E",(1*List1!$E197+70)*List1!$G197,0)</f>
        <v>0</v>
      </c>
      <c r="AD197" s="135">
        <f>IF(List1!$K197="G",(1*List1!$E197+80)*List1!$G197,0)</f>
        <v>0</v>
      </c>
      <c r="AE197" s="135">
        <f>IF(List1!$K197="J",(1*List1!$E197+80)*List1!$G197,0)</f>
        <v>0</v>
      </c>
      <c r="AF197" s="135">
        <f>IF(List1!$K197="K",(1*List1!$E197+80)*List1!$G197,0)</f>
        <v>0</v>
      </c>
      <c r="AG197" s="135">
        <f>IF(List1!$K197="L",(1*List1!$E197+80)*List1!$G197,0)</f>
        <v>0</v>
      </c>
      <c r="AH197" s="136">
        <f>IF(List1!$K197="FL",(1*List1!$E197)*List1!$G197,0)</f>
        <v>0</v>
      </c>
      <c r="AI197" s="136">
        <f>IF(List1!$K197="FP",List1!$E197*List1!$G197,0)</f>
        <v>0</v>
      </c>
      <c r="AJ197" s="136">
        <f>IF(List1!$K197="DR",List1!$E197*List1!$G197,0)</f>
        <v>0</v>
      </c>
      <c r="AK197" s="136">
        <f>IF(List1!$K197="F",List1!$E197*List1!$G197,0)</f>
        <v>0</v>
      </c>
      <c r="AL197" s="137">
        <f>IF(List1!$L197="A",(1*List1!$E197+80)*List1!$G197,0)</f>
        <v>0</v>
      </c>
      <c r="AM197" s="137">
        <f>IF(List1!$L197="B",(1*List1!$E197+80)*List1!$G197,0)</f>
        <v>0</v>
      </c>
      <c r="AN197" s="137">
        <f>IF(List1!$L197="C",(1*List1!$E197+80)*List1!$G197,0)</f>
        <v>0</v>
      </c>
      <c r="AO197" s="137">
        <f>IF(List1!$L197="D",(1*List1!$E197+80)*List1!$G197,0)</f>
        <v>0</v>
      </c>
      <c r="AP197" s="137">
        <f>IF(List1!$L197="E",(1*List1!$E197+80)*List1!$G197,0)</f>
        <v>0</v>
      </c>
      <c r="AQ197" s="137">
        <f>IF(List1!$L197="G",(1*List1!$E197+80)*List1!$G197,0)</f>
        <v>0</v>
      </c>
      <c r="AR197" s="137">
        <f>IF(List1!$L197="J",(1*List1!$E197+80)*List1!$G197,0)</f>
        <v>0</v>
      </c>
      <c r="AS197" s="137">
        <f>IF(List1!$L197="K",(1*List1!$E197+80)*List1!$G197,0)</f>
        <v>0</v>
      </c>
      <c r="AT197" s="137">
        <f>IF(List1!$L197="L",(1*List1!$E197+80)*List1!$G197,0)</f>
        <v>0</v>
      </c>
      <c r="AU197" s="138">
        <f>IF(List1!$L197="FL",(1*List1!$E197)*List1!$G197,0)</f>
        <v>0</v>
      </c>
      <c r="AV197" s="138">
        <f>IF(List1!$L197="FP",List1!$E197*List1!$G197,0)</f>
        <v>0</v>
      </c>
      <c r="AW197" s="138">
        <f>IF(List1!$L197="DR",List1!$E197*List1!$G197,0)</f>
        <v>0</v>
      </c>
      <c r="AX197" s="138">
        <f>IF(List1!$L197="F",List1!$E197*List1!$G197,0)</f>
        <v>0</v>
      </c>
      <c r="AY197" s="135">
        <f>IF(List1!$M197="A",(1*List1!$F197+80)*List1!$G197,0)</f>
        <v>0</v>
      </c>
      <c r="AZ197" s="135">
        <f>IF(List1!$M197="B",(1*List1!$F197+80)*List1!$G197,0)</f>
        <v>0</v>
      </c>
      <c r="BA197" s="135">
        <f>IF(List1!$M197="C",(1*List1!$F197+80)*List1!$G197,0)</f>
        <v>0</v>
      </c>
      <c r="BB197" s="135">
        <f>IF(List1!$M197="D",(1*List1!$F197+80)*List1!$G197,0)</f>
        <v>0</v>
      </c>
      <c r="BC197" s="135">
        <f>IF(List1!$M197="E",(1*List1!$F197+80)*List1!$G197,0)</f>
        <v>0</v>
      </c>
      <c r="BD197" s="135">
        <f>IF(List1!$M197="G",(1*List1!$F197+80)*List1!$G197,0)</f>
        <v>0</v>
      </c>
      <c r="BE197" s="135">
        <f>IF(List1!$M197="J",(1*List1!$F197+80)*List1!$G197,0)</f>
        <v>0</v>
      </c>
      <c r="BF197" s="135">
        <f>IF(List1!$M197="K",(1*List1!$F197+80)*List1!$G197,0)</f>
        <v>0</v>
      </c>
      <c r="BG197" s="135">
        <f>IF(List1!$M197="L",(1*List1!$F197+80)*List1!$G197,0)</f>
        <v>0</v>
      </c>
      <c r="BH197" s="136">
        <f>IF(List1!$M197="FL",(1*List1!$F197)*List1!$G197,0)</f>
        <v>0</v>
      </c>
      <c r="BI197" s="136">
        <f>IF(List1!$M197="FP",List1!$F197*List1!$G197,0)</f>
        <v>0</v>
      </c>
      <c r="BJ197" s="136">
        <f>IF(List1!$M197="DR",List1!$F197*List1!$G197,0)</f>
        <v>0</v>
      </c>
      <c r="BK197" s="136">
        <f>IF(List1!$M197="F",List1!$F197*List1!$G197,0)</f>
        <v>0</v>
      </c>
      <c r="BL197" s="139">
        <f>IF(List1!$N197="A",(1*List1!$F197+80)*List1!$G197,0)</f>
        <v>0</v>
      </c>
      <c r="BM197" s="139">
        <f>IF(List1!$N197="B",(1*List1!$F197+80)*List1!$G197,0)</f>
        <v>0</v>
      </c>
      <c r="BN197" s="139">
        <f>IF(List1!$N197="C",(1*List1!$F197+80)*List1!$G197,0)</f>
        <v>0</v>
      </c>
      <c r="BO197" s="139">
        <f>IF(List1!$N197="D",(1*List1!$F197+80)*List1!$G197,0)</f>
        <v>0</v>
      </c>
      <c r="BP197" s="139">
        <f>IF(List1!$N197="E",(1*List1!$F197+80)*List1!$G197,0)</f>
        <v>0</v>
      </c>
      <c r="BQ197" s="139">
        <f>IF(List1!$N197="G",(1*List1!$F197+80)*List1!$G197,0)</f>
        <v>0</v>
      </c>
      <c r="BR197" s="139">
        <f>IF(List1!$N197="J",(1*List1!$F197+80)*List1!$G197,0)</f>
        <v>0</v>
      </c>
      <c r="BS197" s="139">
        <f>IF(List1!$N197="K",(1*List1!$F197+80)*List1!$G197,0)</f>
        <v>0</v>
      </c>
      <c r="BT197" s="139">
        <f>IF(List1!$N197="L",(1*List1!$F197+80)*List1!$G197,0)</f>
        <v>0</v>
      </c>
      <c r="BU197" s="140">
        <f>IF(List1!$N197="FL",(1*List1!$F197)*List1!$G197,0)</f>
        <v>0</v>
      </c>
      <c r="BV197" s="123">
        <f>IF(List1!$N197="FP",List1!$F197*List1!$G197,0)</f>
        <v>0</v>
      </c>
      <c r="BW197" s="141">
        <f>IF(List1!$N197="DR",List1!$F197*List1!$G197,0)</f>
        <v>0</v>
      </c>
      <c r="BX197" s="122">
        <f>IF(List1!$N197="F",List1!$F197*List1!$G197,0)</f>
        <v>0</v>
      </c>
      <c r="BZ197" s="142">
        <f>((List1!$E197*List1!$F197)*List1!$G197)/1000000</f>
        <v>0</v>
      </c>
      <c r="CA197" s="143">
        <f>IF(List1!$J197=$D$40,1*BZ197,0)</f>
        <v>0</v>
      </c>
      <c r="CB197" s="143">
        <f>IF(List1!$J197=$D$41,1*BZ197,0)</f>
        <v>0</v>
      </c>
      <c r="CC197" s="143">
        <f>IF(List1!$J197=$D$42,1*BZ197,0)</f>
        <v>0</v>
      </c>
      <c r="CD197" s="143">
        <f>IF(List1!$J197=$D$43,1*BZ197,0)</f>
        <v>0</v>
      </c>
      <c r="CE197" s="143">
        <f>IF(List1!$J197=$D$44,1*BZ197,0)</f>
        <v>0</v>
      </c>
      <c r="CF197" s="126">
        <f>IF(List1!$J197=$D$45,1*BZ197,0)</f>
        <v>0</v>
      </c>
      <c r="CG197" s="143">
        <f>IF(List1!$J197=$D$46,1*BZ197,0)</f>
        <v>0</v>
      </c>
      <c r="CH197" s="143">
        <f>IF(List1!$J197=$D$47,1*BZ197,0)</f>
        <v>0</v>
      </c>
      <c r="CJ197" s="125">
        <f>IF(AH197&gt;0,1*List1!$G197,0)</f>
        <v>0</v>
      </c>
      <c r="CK197" s="115">
        <f>IF(AI197&gt;0,1*List1!$G197,0)</f>
        <v>0</v>
      </c>
      <c r="CL197" s="115">
        <f>IF(AJ197&gt;0,1*List1!$G197,0)</f>
        <v>0</v>
      </c>
      <c r="CM197" s="120">
        <f>IF(AK197&gt;0,1*List1!$G197,0)</f>
        <v>0</v>
      </c>
      <c r="CN197" s="24">
        <f>IF(AU197&gt;0,1*List1!$G197,0)</f>
        <v>0</v>
      </c>
      <c r="CO197" s="24">
        <f>IF(AV197&gt;0,1*List1!$G197,0)</f>
        <v>0</v>
      </c>
      <c r="CP197" s="24">
        <f>IF(AW197&gt;0,1*List1!$G197,0)</f>
        <v>0</v>
      </c>
      <c r="CQ197" s="24">
        <f>IF(AX197&gt;0,1*List1!$G197,0)</f>
        <v>0</v>
      </c>
      <c r="CR197" s="125">
        <f>IF(BH197&gt;0,1*List1!$G197,0)</f>
        <v>0</v>
      </c>
      <c r="CS197" s="115">
        <f>IF(BI197&gt;0,1*List1!$G197,0)</f>
        <v>0</v>
      </c>
      <c r="CT197" s="115">
        <f>IF(BJ197&gt;0,1*List1!$G197,0)</f>
        <v>0</v>
      </c>
      <c r="CU197" s="120">
        <f>IF(BK197&gt;0,1*List1!$G197,0)</f>
        <v>0</v>
      </c>
      <c r="CV197" s="24">
        <f>IF(BU197&gt;0,1*List1!$G197,0)</f>
        <v>0</v>
      </c>
      <c r="CW197" s="24">
        <f>IF(BV197&gt;0,1*List1!$G197,0)</f>
        <v>0</v>
      </c>
      <c r="CX197" s="24">
        <f>IF(BW197&gt;0,1*List1!$G197,0)</f>
        <v>0</v>
      </c>
      <c r="CY197" s="149">
        <f>IF(BX197&gt;0,1*List1!$G197,0)</f>
        <v>0</v>
      </c>
      <c r="CZ197" s="24"/>
    </row>
    <row r="198" spans="2:104" ht="19.5" customHeight="1" thickBot="1">
      <c r="B198" s="150">
        <v>143</v>
      </c>
      <c r="C198" s="226">
        <f t="shared" si="6"/>
        <v>0</v>
      </c>
      <c r="D198" s="179"/>
      <c r="E198" s="256"/>
      <c r="F198" s="256"/>
      <c r="G198" s="180"/>
      <c r="H198" s="181"/>
      <c r="I198" s="178"/>
      <c r="J198" s="1"/>
      <c r="K198" s="177"/>
      <c r="L198" s="177"/>
      <c r="M198" s="177"/>
      <c r="N198" s="177"/>
      <c r="O198" s="428">
        <v>0</v>
      </c>
      <c r="P198" s="455"/>
      <c r="Q198" s="461"/>
      <c r="R198" s="461"/>
      <c r="S198" s="461"/>
      <c r="T198" s="461"/>
      <c r="U198" s="461"/>
      <c r="V198" s="462"/>
      <c r="W198" s="13"/>
      <c r="X198" s="152"/>
      <c r="Y198" s="135">
        <f>IF(List1!$K198="A",(1*List1!$E198+80)*List1!$G198,0)</f>
        <v>0</v>
      </c>
      <c r="Z198" s="135">
        <f>IF(List1!$K198="B",(1*List1!$E198+80)*List1!$G198,0)</f>
        <v>0</v>
      </c>
      <c r="AA198" s="135">
        <f>IF(List1!$K198="C",(1*List1!$E198+80)*List1!$G198,0)</f>
        <v>0</v>
      </c>
      <c r="AB198" s="135">
        <f>IF(List1!$K198="D",(1*List1!$E198+80)*List1!$G198,0)</f>
        <v>0</v>
      </c>
      <c r="AC198" s="135">
        <f>IF(List1!$K198="E",(1*List1!$E198+70)*List1!$G198,0)</f>
        <v>0</v>
      </c>
      <c r="AD198" s="135">
        <f>IF(List1!$K198="G",(1*List1!$E198+80)*List1!$G198,0)</f>
        <v>0</v>
      </c>
      <c r="AE198" s="135">
        <f>IF(List1!$K198="J",(1*List1!$E198+80)*List1!$G198,0)</f>
        <v>0</v>
      </c>
      <c r="AF198" s="135">
        <f>IF(List1!$K198="K",(1*List1!$E198+80)*List1!$G198,0)</f>
        <v>0</v>
      </c>
      <c r="AG198" s="135">
        <f>IF(List1!$K198="L",(1*List1!$E198+80)*List1!$G198,0)</f>
        <v>0</v>
      </c>
      <c r="AH198" s="136">
        <f>IF(List1!$K198="FL",(1*List1!$E198)*List1!$G198,0)</f>
        <v>0</v>
      </c>
      <c r="AI198" s="136">
        <f>IF(List1!$K198="FP",List1!$E198*List1!$G198,0)</f>
        <v>0</v>
      </c>
      <c r="AJ198" s="136">
        <f>IF(List1!$K198="DR",List1!$E198*List1!$G198,0)</f>
        <v>0</v>
      </c>
      <c r="AK198" s="136">
        <f>IF(List1!$K198="F",List1!$E198*List1!$G198,0)</f>
        <v>0</v>
      </c>
      <c r="AL198" s="137">
        <f>IF(List1!$L198="A",(1*List1!$E198+80)*List1!$G198,0)</f>
        <v>0</v>
      </c>
      <c r="AM198" s="137">
        <f>IF(List1!$L198="B",(1*List1!$E198+80)*List1!$G198,0)</f>
        <v>0</v>
      </c>
      <c r="AN198" s="137">
        <f>IF(List1!$L198="C",(1*List1!$E198+80)*List1!$G198,0)</f>
        <v>0</v>
      </c>
      <c r="AO198" s="137">
        <f>IF(List1!$L198="D",(1*List1!$E198+80)*List1!$G198,0)</f>
        <v>0</v>
      </c>
      <c r="AP198" s="137">
        <f>IF(List1!$L198="E",(1*List1!$E198+80)*List1!$G198,0)</f>
        <v>0</v>
      </c>
      <c r="AQ198" s="137">
        <f>IF(List1!$L198="G",(1*List1!$E198+80)*List1!$G198,0)</f>
        <v>0</v>
      </c>
      <c r="AR198" s="137">
        <f>IF(List1!$L198="J",(1*List1!$E198+80)*List1!$G198,0)</f>
        <v>0</v>
      </c>
      <c r="AS198" s="137">
        <f>IF(List1!$L198="K",(1*List1!$E198+80)*List1!$G198,0)</f>
        <v>0</v>
      </c>
      <c r="AT198" s="137">
        <f>IF(List1!$L198="L",(1*List1!$E198+80)*List1!$G198,0)</f>
        <v>0</v>
      </c>
      <c r="AU198" s="138">
        <f>IF(List1!$L198="FL",(1*List1!$E198)*List1!$G198,0)</f>
        <v>0</v>
      </c>
      <c r="AV198" s="138">
        <f>IF(List1!$L198="FP",List1!$E198*List1!$G198,0)</f>
        <v>0</v>
      </c>
      <c r="AW198" s="138">
        <f>IF(List1!$L198="DR",List1!$E198*List1!$G198,0)</f>
        <v>0</v>
      </c>
      <c r="AX198" s="138">
        <f>IF(List1!$L198="F",List1!$E198*List1!$G198,0)</f>
        <v>0</v>
      </c>
      <c r="AY198" s="135">
        <f>IF(List1!$M198="A",(1*List1!$F198+80)*List1!$G198,0)</f>
        <v>0</v>
      </c>
      <c r="AZ198" s="135">
        <f>IF(List1!$M198="B",(1*List1!$F198+80)*List1!$G198,0)</f>
        <v>0</v>
      </c>
      <c r="BA198" s="135">
        <f>IF(List1!$M198="C",(1*List1!$F198+80)*List1!$G198,0)</f>
        <v>0</v>
      </c>
      <c r="BB198" s="135">
        <f>IF(List1!$M198="D",(1*List1!$F198+80)*List1!$G198,0)</f>
        <v>0</v>
      </c>
      <c r="BC198" s="135">
        <f>IF(List1!$M198="E",(1*List1!$F198+80)*List1!$G198,0)</f>
        <v>0</v>
      </c>
      <c r="BD198" s="135">
        <f>IF(List1!$M198="G",(1*List1!$F198+80)*List1!$G198,0)</f>
        <v>0</v>
      </c>
      <c r="BE198" s="135">
        <f>IF(List1!$M198="J",(1*List1!$F198+80)*List1!$G198,0)</f>
        <v>0</v>
      </c>
      <c r="BF198" s="135">
        <f>IF(List1!$M198="K",(1*List1!$F198+80)*List1!$G198,0)</f>
        <v>0</v>
      </c>
      <c r="BG198" s="135">
        <f>IF(List1!$M198="L",(1*List1!$F198+80)*List1!$G198,0)</f>
        <v>0</v>
      </c>
      <c r="BH198" s="136">
        <f>IF(List1!$M198="FL",(1*List1!$F198)*List1!$G198,0)</f>
        <v>0</v>
      </c>
      <c r="BI198" s="136">
        <f>IF(List1!$M198="FP",List1!$F198*List1!$G198,0)</f>
        <v>0</v>
      </c>
      <c r="BJ198" s="136">
        <f>IF(List1!$M198="DR",List1!$F198*List1!$G198,0)</f>
        <v>0</v>
      </c>
      <c r="BK198" s="136">
        <f>IF(List1!$M198="F",List1!$F198*List1!$G198,0)</f>
        <v>0</v>
      </c>
      <c r="BL198" s="139">
        <f>IF(List1!$N198="A",(1*List1!$F198+80)*List1!$G198,0)</f>
        <v>0</v>
      </c>
      <c r="BM198" s="139">
        <f>IF(List1!$N198="B",(1*List1!$F198+80)*List1!$G198,0)</f>
        <v>0</v>
      </c>
      <c r="BN198" s="139">
        <f>IF(List1!$N198="C",(1*List1!$F198+80)*List1!$G198,0)</f>
        <v>0</v>
      </c>
      <c r="BO198" s="139">
        <f>IF(List1!$N198="D",(1*List1!$F198+80)*List1!$G198,0)</f>
        <v>0</v>
      </c>
      <c r="BP198" s="139">
        <f>IF(List1!$N198="E",(1*List1!$F198+80)*List1!$G198,0)</f>
        <v>0</v>
      </c>
      <c r="BQ198" s="139">
        <f>IF(List1!$N198="G",(1*List1!$F198+80)*List1!$G198,0)</f>
        <v>0</v>
      </c>
      <c r="BR198" s="139">
        <f>IF(List1!$N198="J",(1*List1!$F198+80)*List1!$G198,0)</f>
        <v>0</v>
      </c>
      <c r="BS198" s="139">
        <f>IF(List1!$N198="K",(1*List1!$F198+80)*List1!$G198,0)</f>
        <v>0</v>
      </c>
      <c r="BT198" s="139">
        <f>IF(List1!$N198="L",(1*List1!$F198+80)*List1!$G198,0)</f>
        <v>0</v>
      </c>
      <c r="BU198" s="140">
        <f>IF(List1!$N198="FL",(1*List1!$F198)*List1!$G198,0)</f>
        <v>0</v>
      </c>
      <c r="BV198" s="123">
        <f>IF(List1!$N198="FP",List1!$F198*List1!$G198,0)</f>
        <v>0</v>
      </c>
      <c r="BW198" s="141">
        <f>IF(List1!$N198="DR",List1!$F198*List1!$G198,0)</f>
        <v>0</v>
      </c>
      <c r="BX198" s="122">
        <f>IF(List1!$N198="F",List1!$F198*List1!$G198,0)</f>
        <v>0</v>
      </c>
      <c r="BZ198" s="142">
        <f>((List1!$E198*List1!$F198)*List1!$G198)/1000000</f>
        <v>0</v>
      </c>
      <c r="CA198" s="143">
        <f>IF(List1!$J198=$D$40,1*BZ198,0)</f>
        <v>0</v>
      </c>
      <c r="CB198" s="143">
        <f>IF(List1!$J198=$D$41,1*BZ198,0)</f>
        <v>0</v>
      </c>
      <c r="CC198" s="143">
        <f>IF(List1!$J198=$D$42,1*BZ198,0)</f>
        <v>0</v>
      </c>
      <c r="CD198" s="143">
        <f>IF(List1!$J198=$D$43,1*BZ198,0)</f>
        <v>0</v>
      </c>
      <c r="CE198" s="143">
        <f>IF(List1!$J198=$D$44,1*BZ198,0)</f>
        <v>0</v>
      </c>
      <c r="CF198" s="126">
        <f>IF(List1!$J198=$D$45,1*BZ198,0)</f>
        <v>0</v>
      </c>
      <c r="CG198" s="143">
        <f>IF(List1!$J198=$D$46,1*BZ198,0)</f>
        <v>0</v>
      </c>
      <c r="CH198" s="143">
        <f>IF(List1!$J198=$D$47,1*BZ198,0)</f>
        <v>0</v>
      </c>
      <c r="CJ198" s="125">
        <f>IF(AH198&gt;0,1*List1!$G198,0)</f>
        <v>0</v>
      </c>
      <c r="CK198" s="115">
        <f>IF(AI198&gt;0,1*List1!$G198,0)</f>
        <v>0</v>
      </c>
      <c r="CL198" s="115">
        <f>IF(AJ198&gt;0,1*List1!$G198,0)</f>
        <v>0</v>
      </c>
      <c r="CM198" s="120">
        <f>IF(AK198&gt;0,1*List1!$G198,0)</f>
        <v>0</v>
      </c>
      <c r="CN198" s="24">
        <f>IF(AU198&gt;0,1*List1!$G198,0)</f>
        <v>0</v>
      </c>
      <c r="CO198" s="24">
        <f>IF(AV198&gt;0,1*List1!$G198,0)</f>
        <v>0</v>
      </c>
      <c r="CP198" s="24">
        <f>IF(AW198&gt;0,1*List1!$G198,0)</f>
        <v>0</v>
      </c>
      <c r="CQ198" s="24">
        <f>IF(AX198&gt;0,1*List1!$G198,0)</f>
        <v>0</v>
      </c>
      <c r="CR198" s="125">
        <f>IF(BH198&gt;0,1*List1!$G198,0)</f>
        <v>0</v>
      </c>
      <c r="CS198" s="115">
        <f>IF(BI198&gt;0,1*List1!$G198,0)</f>
        <v>0</v>
      </c>
      <c r="CT198" s="115">
        <f>IF(BJ198&gt;0,1*List1!$G198,0)</f>
        <v>0</v>
      </c>
      <c r="CU198" s="120">
        <f>IF(BK198&gt;0,1*List1!$G198,0)</f>
        <v>0</v>
      </c>
      <c r="CV198" s="24">
        <f>IF(BU198&gt;0,1*List1!$G198,0)</f>
        <v>0</v>
      </c>
      <c r="CW198" s="24">
        <f>IF(BV198&gt;0,1*List1!$G198,0)</f>
        <v>0</v>
      </c>
      <c r="CX198" s="24">
        <f>IF(BW198&gt;0,1*List1!$G198,0)</f>
        <v>0</v>
      </c>
      <c r="CY198" s="149">
        <f>IF(BX198&gt;0,1*List1!$G198,0)</f>
        <v>0</v>
      </c>
      <c r="CZ198" s="24"/>
    </row>
    <row r="199" spans="2:104" ht="19.5" customHeight="1" thickBot="1">
      <c r="B199" s="150">
        <v>144</v>
      </c>
      <c r="C199" s="226">
        <f t="shared" si="6"/>
        <v>0</v>
      </c>
      <c r="D199" s="179"/>
      <c r="E199" s="255"/>
      <c r="F199" s="255"/>
      <c r="G199" s="175"/>
      <c r="H199" s="181"/>
      <c r="I199" s="178"/>
      <c r="J199" s="3"/>
      <c r="K199" s="177"/>
      <c r="L199" s="177"/>
      <c r="M199" s="177"/>
      <c r="N199" s="177"/>
      <c r="O199" s="428">
        <v>0</v>
      </c>
      <c r="P199" s="455"/>
      <c r="Q199" s="461"/>
      <c r="R199" s="461"/>
      <c r="S199" s="461"/>
      <c r="T199" s="461"/>
      <c r="U199" s="461"/>
      <c r="V199" s="462"/>
      <c r="W199" s="13"/>
      <c r="X199" s="152"/>
      <c r="Y199" s="135">
        <f>IF(List1!$K199="A",(1*List1!$E199+80)*List1!$G199,0)</f>
        <v>0</v>
      </c>
      <c r="Z199" s="135">
        <f>IF(List1!$K199="B",(1*List1!$E199+80)*List1!$G199,0)</f>
        <v>0</v>
      </c>
      <c r="AA199" s="135">
        <f>IF(List1!$K199="C",(1*List1!$E199+80)*List1!$G199,0)</f>
        <v>0</v>
      </c>
      <c r="AB199" s="135">
        <f>IF(List1!$K199="D",(1*List1!$E199+80)*List1!$G199,0)</f>
        <v>0</v>
      </c>
      <c r="AC199" s="135">
        <f>IF(List1!$K199="E",(1*List1!$E199+70)*List1!$G199,0)</f>
        <v>0</v>
      </c>
      <c r="AD199" s="135">
        <f>IF(List1!$K199="G",(1*List1!$E199+80)*List1!$G199,0)</f>
        <v>0</v>
      </c>
      <c r="AE199" s="135">
        <f>IF(List1!$K199="J",(1*List1!$E199+80)*List1!$G199,0)</f>
        <v>0</v>
      </c>
      <c r="AF199" s="135">
        <f>IF(List1!$K199="K",(1*List1!$E199+80)*List1!$G199,0)</f>
        <v>0</v>
      </c>
      <c r="AG199" s="135">
        <f>IF(List1!$K199="L",(1*List1!$E199+80)*List1!$G199,0)</f>
        <v>0</v>
      </c>
      <c r="AH199" s="136">
        <f>IF(List1!$K199="FL",(1*List1!$E199)*List1!$G199,0)</f>
        <v>0</v>
      </c>
      <c r="AI199" s="136">
        <f>IF(List1!$K199="FP",List1!$E199*List1!$G199,0)</f>
        <v>0</v>
      </c>
      <c r="AJ199" s="136">
        <f>IF(List1!$K199="DR",List1!$E199*List1!$G199,0)</f>
        <v>0</v>
      </c>
      <c r="AK199" s="136">
        <f>IF(List1!$K199="F",List1!$E199*List1!$G199,0)</f>
        <v>0</v>
      </c>
      <c r="AL199" s="137">
        <f>IF(List1!$L199="A",(1*List1!$E199+80)*List1!$G199,0)</f>
        <v>0</v>
      </c>
      <c r="AM199" s="137">
        <f>IF(List1!$L199="B",(1*List1!$E199+80)*List1!$G199,0)</f>
        <v>0</v>
      </c>
      <c r="AN199" s="137">
        <f>IF(List1!$L199="C",(1*List1!$E199+80)*List1!$G199,0)</f>
        <v>0</v>
      </c>
      <c r="AO199" s="137">
        <f>IF(List1!$L199="D",(1*List1!$E199+80)*List1!$G199,0)</f>
        <v>0</v>
      </c>
      <c r="AP199" s="137">
        <f>IF(List1!$L199="E",(1*List1!$E199+80)*List1!$G199,0)</f>
        <v>0</v>
      </c>
      <c r="AQ199" s="137">
        <f>IF(List1!$L199="G",(1*List1!$E199+80)*List1!$G199,0)</f>
        <v>0</v>
      </c>
      <c r="AR199" s="137">
        <f>IF(List1!$L199="J",(1*List1!$E199+80)*List1!$G199,0)</f>
        <v>0</v>
      </c>
      <c r="AS199" s="137">
        <f>IF(List1!$L199="K",(1*List1!$E199+80)*List1!$G199,0)</f>
        <v>0</v>
      </c>
      <c r="AT199" s="137">
        <f>IF(List1!$L199="L",(1*List1!$E199+80)*List1!$G199,0)</f>
        <v>0</v>
      </c>
      <c r="AU199" s="138">
        <f>IF(List1!$L199="FL",(1*List1!$E199)*List1!$G199,0)</f>
        <v>0</v>
      </c>
      <c r="AV199" s="138">
        <f>IF(List1!$L199="FP",List1!$E199*List1!$G199,0)</f>
        <v>0</v>
      </c>
      <c r="AW199" s="138">
        <f>IF(List1!$L199="DR",List1!$E199*List1!$G199,0)</f>
        <v>0</v>
      </c>
      <c r="AX199" s="138">
        <f>IF(List1!$L199="F",List1!$E199*List1!$G199,0)</f>
        <v>0</v>
      </c>
      <c r="AY199" s="135">
        <f>IF(List1!$M199="A",(1*List1!$F199+80)*List1!$G199,0)</f>
        <v>0</v>
      </c>
      <c r="AZ199" s="135">
        <f>IF(List1!$M199="B",(1*List1!$F199+80)*List1!$G199,0)</f>
        <v>0</v>
      </c>
      <c r="BA199" s="135">
        <f>IF(List1!$M199="C",(1*List1!$F199+80)*List1!$G199,0)</f>
        <v>0</v>
      </c>
      <c r="BB199" s="135">
        <f>IF(List1!$M199="D",(1*List1!$F199+80)*List1!$G199,0)</f>
        <v>0</v>
      </c>
      <c r="BC199" s="135">
        <f>IF(List1!$M199="E",(1*List1!$F199+80)*List1!$G199,0)</f>
        <v>0</v>
      </c>
      <c r="BD199" s="135">
        <f>IF(List1!$M199="G",(1*List1!$F199+80)*List1!$G199,0)</f>
        <v>0</v>
      </c>
      <c r="BE199" s="135">
        <f>IF(List1!$M199="J",(1*List1!$F199+80)*List1!$G199,0)</f>
        <v>0</v>
      </c>
      <c r="BF199" s="135">
        <f>IF(List1!$M199="K",(1*List1!$F199+80)*List1!$G199,0)</f>
        <v>0</v>
      </c>
      <c r="BG199" s="135">
        <f>IF(List1!$M199="L",(1*List1!$F199+80)*List1!$G199,0)</f>
        <v>0</v>
      </c>
      <c r="BH199" s="136">
        <f>IF(List1!$M199="FL",(1*List1!$F199)*List1!$G199,0)</f>
        <v>0</v>
      </c>
      <c r="BI199" s="136">
        <f>IF(List1!$M199="FP",List1!$F199*List1!$G199,0)</f>
        <v>0</v>
      </c>
      <c r="BJ199" s="136">
        <f>IF(List1!$M199="DR",List1!$F199*List1!$G199,0)</f>
        <v>0</v>
      </c>
      <c r="BK199" s="136">
        <f>IF(List1!$M199="F",List1!$F199*List1!$G199,0)</f>
        <v>0</v>
      </c>
      <c r="BL199" s="139">
        <f>IF(List1!$N199="A",(1*List1!$F199+80)*List1!$G199,0)</f>
        <v>0</v>
      </c>
      <c r="BM199" s="139">
        <f>IF(List1!$N199="B",(1*List1!$F199+80)*List1!$G199,0)</f>
        <v>0</v>
      </c>
      <c r="BN199" s="139">
        <f>IF(List1!$N199="C",(1*List1!$F199+80)*List1!$G199,0)</f>
        <v>0</v>
      </c>
      <c r="BO199" s="139">
        <f>IF(List1!$N199="D",(1*List1!$F199+80)*List1!$G199,0)</f>
        <v>0</v>
      </c>
      <c r="BP199" s="139">
        <f>IF(List1!$N199="E",(1*List1!$F199+80)*List1!$G199,0)</f>
        <v>0</v>
      </c>
      <c r="BQ199" s="139">
        <f>IF(List1!$N199="G",(1*List1!$F199+80)*List1!$G199,0)</f>
        <v>0</v>
      </c>
      <c r="BR199" s="139">
        <f>IF(List1!$N199="J",(1*List1!$F199+80)*List1!$G199,0)</f>
        <v>0</v>
      </c>
      <c r="BS199" s="139">
        <f>IF(List1!$N199="K",(1*List1!$F199+80)*List1!$G199,0)</f>
        <v>0</v>
      </c>
      <c r="BT199" s="139">
        <f>IF(List1!$N199="L",(1*List1!$F199+80)*List1!$G199,0)</f>
        <v>0</v>
      </c>
      <c r="BU199" s="140">
        <f>IF(List1!$N199="FL",(1*List1!$F199)*List1!$G199,0)</f>
        <v>0</v>
      </c>
      <c r="BV199" s="123">
        <f>IF(List1!$N199="FP",List1!$F199*List1!$G199,0)</f>
        <v>0</v>
      </c>
      <c r="BW199" s="141">
        <f>IF(List1!$N199="DR",List1!$F199*List1!$G199,0)</f>
        <v>0</v>
      </c>
      <c r="BX199" s="122">
        <f>IF(List1!$N199="F",List1!$F199*List1!$G199,0)</f>
        <v>0</v>
      </c>
      <c r="BZ199" s="142">
        <f>((List1!$E199*List1!$F199)*List1!$G199)/1000000</f>
        <v>0</v>
      </c>
      <c r="CA199" s="143">
        <f>IF(List1!$J199=$D$40,1*BZ199,0)</f>
        <v>0</v>
      </c>
      <c r="CB199" s="143">
        <f>IF(List1!$J199=$D$41,1*BZ199,0)</f>
        <v>0</v>
      </c>
      <c r="CC199" s="143">
        <f>IF(List1!$J199=$D$42,1*BZ199,0)</f>
        <v>0</v>
      </c>
      <c r="CD199" s="143">
        <f>IF(List1!$J199=$D$43,1*BZ199,0)</f>
        <v>0</v>
      </c>
      <c r="CE199" s="143">
        <f>IF(List1!$J199=$D$44,1*BZ199,0)</f>
        <v>0</v>
      </c>
      <c r="CF199" s="126">
        <f>IF(List1!$J199=$D$45,1*BZ199,0)</f>
        <v>0</v>
      </c>
      <c r="CG199" s="143">
        <f>IF(List1!$J199=$D$46,1*BZ199,0)</f>
        <v>0</v>
      </c>
      <c r="CH199" s="143">
        <f>IF(List1!$J199=$D$47,1*BZ199,0)</f>
        <v>0</v>
      </c>
      <c r="CJ199" s="125">
        <f>IF(AH199&gt;0,1*List1!$G199,0)</f>
        <v>0</v>
      </c>
      <c r="CK199" s="115">
        <f>IF(AI199&gt;0,1*List1!$G199,0)</f>
        <v>0</v>
      </c>
      <c r="CL199" s="115">
        <f>IF(AJ199&gt;0,1*List1!$G199,0)</f>
        <v>0</v>
      </c>
      <c r="CM199" s="120">
        <f>IF(AK199&gt;0,1*List1!$G199,0)</f>
        <v>0</v>
      </c>
      <c r="CN199" s="24">
        <f>IF(AU199&gt;0,1*List1!$G199,0)</f>
        <v>0</v>
      </c>
      <c r="CO199" s="24">
        <f>IF(AV199&gt;0,1*List1!$G199,0)</f>
        <v>0</v>
      </c>
      <c r="CP199" s="24">
        <f>IF(AW199&gt;0,1*List1!$G199,0)</f>
        <v>0</v>
      </c>
      <c r="CQ199" s="24">
        <f>IF(AX199&gt;0,1*List1!$G199,0)</f>
        <v>0</v>
      </c>
      <c r="CR199" s="125">
        <f>IF(BH199&gt;0,1*List1!$G199,0)</f>
        <v>0</v>
      </c>
      <c r="CS199" s="115">
        <f>IF(BI199&gt;0,1*List1!$G199,0)</f>
        <v>0</v>
      </c>
      <c r="CT199" s="115">
        <f>IF(BJ199&gt;0,1*List1!$G199,0)</f>
        <v>0</v>
      </c>
      <c r="CU199" s="120">
        <f>IF(BK199&gt;0,1*List1!$G199,0)</f>
        <v>0</v>
      </c>
      <c r="CV199" s="24">
        <f>IF(BU199&gt;0,1*List1!$G199,0)</f>
        <v>0</v>
      </c>
      <c r="CW199" s="24">
        <f>IF(BV199&gt;0,1*List1!$G199,0)</f>
        <v>0</v>
      </c>
      <c r="CX199" s="24">
        <f>IF(BW199&gt;0,1*List1!$G199,0)</f>
        <v>0</v>
      </c>
      <c r="CY199" s="149">
        <f>IF(BX199&gt;0,1*List1!$G199,0)</f>
        <v>0</v>
      </c>
      <c r="CZ199" s="24"/>
    </row>
    <row r="200" spans="2:104" ht="19.5" customHeight="1" thickBot="1">
      <c r="B200" s="146">
        <v>145</v>
      </c>
      <c r="C200" s="226">
        <f t="shared" si="6"/>
        <v>0</v>
      </c>
      <c r="D200" s="179"/>
      <c r="E200" s="256"/>
      <c r="F200" s="256"/>
      <c r="G200" s="180"/>
      <c r="H200" s="181"/>
      <c r="I200" s="178"/>
      <c r="J200" s="1"/>
      <c r="K200" s="177"/>
      <c r="L200" s="177"/>
      <c r="M200" s="177"/>
      <c r="N200" s="177"/>
      <c r="O200" s="428">
        <v>0</v>
      </c>
      <c r="P200" s="455"/>
      <c r="Q200" s="461"/>
      <c r="R200" s="461"/>
      <c r="S200" s="461"/>
      <c r="T200" s="461"/>
      <c r="U200" s="461"/>
      <c r="V200" s="462"/>
      <c r="W200" s="13"/>
      <c r="X200" s="152"/>
      <c r="Y200" s="135">
        <f>IF(List1!$K200="A",(1*List1!$E200+80)*List1!$G200,0)</f>
        <v>0</v>
      </c>
      <c r="Z200" s="135">
        <f>IF(List1!$K200="B",(1*List1!$E200+80)*List1!$G200,0)</f>
        <v>0</v>
      </c>
      <c r="AA200" s="135">
        <f>IF(List1!$K200="C",(1*List1!$E200+80)*List1!$G200,0)</f>
        <v>0</v>
      </c>
      <c r="AB200" s="135">
        <f>IF(List1!$K200="D",(1*List1!$E200+80)*List1!$G200,0)</f>
        <v>0</v>
      </c>
      <c r="AC200" s="135">
        <f>IF(List1!$K200="E",(1*List1!$E200+70)*List1!$G200,0)</f>
        <v>0</v>
      </c>
      <c r="AD200" s="135">
        <f>IF(List1!$K200="G",(1*List1!$E200+80)*List1!$G200,0)</f>
        <v>0</v>
      </c>
      <c r="AE200" s="135">
        <f>IF(List1!$K200="J",(1*List1!$E200+80)*List1!$G200,0)</f>
        <v>0</v>
      </c>
      <c r="AF200" s="135">
        <f>IF(List1!$K200="K",(1*List1!$E200+80)*List1!$G200,0)</f>
        <v>0</v>
      </c>
      <c r="AG200" s="135">
        <f>IF(List1!$K200="L",(1*List1!$E200+80)*List1!$G200,0)</f>
        <v>0</v>
      </c>
      <c r="AH200" s="136">
        <f>IF(List1!$K200="FL",(1*List1!$E200)*List1!$G200,0)</f>
        <v>0</v>
      </c>
      <c r="AI200" s="136">
        <f>IF(List1!$K200="FP",List1!$E200*List1!$G200,0)</f>
        <v>0</v>
      </c>
      <c r="AJ200" s="136">
        <f>IF(List1!$K200="DR",List1!$E200*List1!$G200,0)</f>
        <v>0</v>
      </c>
      <c r="AK200" s="136">
        <f>IF(List1!$K200="F",List1!$E200*List1!$G200,0)</f>
        <v>0</v>
      </c>
      <c r="AL200" s="137">
        <f>IF(List1!$L200="A",(1*List1!$E200+80)*List1!$G200,0)</f>
        <v>0</v>
      </c>
      <c r="AM200" s="137">
        <f>IF(List1!$L200="B",(1*List1!$E200+80)*List1!$G200,0)</f>
        <v>0</v>
      </c>
      <c r="AN200" s="137">
        <f>IF(List1!$L200="C",(1*List1!$E200+80)*List1!$G200,0)</f>
        <v>0</v>
      </c>
      <c r="AO200" s="137">
        <f>IF(List1!$L200="D",(1*List1!$E200+80)*List1!$G200,0)</f>
        <v>0</v>
      </c>
      <c r="AP200" s="137">
        <f>IF(List1!$L200="E",(1*List1!$E200+80)*List1!$G200,0)</f>
        <v>0</v>
      </c>
      <c r="AQ200" s="137">
        <f>IF(List1!$L200="G",(1*List1!$E200+80)*List1!$G200,0)</f>
        <v>0</v>
      </c>
      <c r="AR200" s="137">
        <f>IF(List1!$L200="J",(1*List1!$E200+80)*List1!$G200,0)</f>
        <v>0</v>
      </c>
      <c r="AS200" s="137">
        <f>IF(List1!$L200="K",(1*List1!$E200+80)*List1!$G200,0)</f>
        <v>0</v>
      </c>
      <c r="AT200" s="137">
        <f>IF(List1!$L200="L",(1*List1!$E200+80)*List1!$G200,0)</f>
        <v>0</v>
      </c>
      <c r="AU200" s="138">
        <f>IF(List1!$L200="FL",(1*List1!$E200)*List1!$G200,0)</f>
        <v>0</v>
      </c>
      <c r="AV200" s="138">
        <f>IF(List1!$L200="FP",List1!$E200*List1!$G200,0)</f>
        <v>0</v>
      </c>
      <c r="AW200" s="138">
        <f>IF(List1!$L200="DR",List1!$E200*List1!$G200,0)</f>
        <v>0</v>
      </c>
      <c r="AX200" s="138">
        <f>IF(List1!$L200="F",List1!$E200*List1!$G200,0)</f>
        <v>0</v>
      </c>
      <c r="AY200" s="135">
        <f>IF(List1!$M200="A",(1*List1!$F200+80)*List1!$G200,0)</f>
        <v>0</v>
      </c>
      <c r="AZ200" s="135">
        <f>IF(List1!$M200="B",(1*List1!$F200+80)*List1!$G200,0)</f>
        <v>0</v>
      </c>
      <c r="BA200" s="135">
        <f>IF(List1!$M200="C",(1*List1!$F200+80)*List1!$G200,0)</f>
        <v>0</v>
      </c>
      <c r="BB200" s="135">
        <f>IF(List1!$M200="D",(1*List1!$F200+80)*List1!$G200,0)</f>
        <v>0</v>
      </c>
      <c r="BC200" s="135">
        <f>IF(List1!$M200="E",(1*List1!$F200+80)*List1!$G200,0)</f>
        <v>0</v>
      </c>
      <c r="BD200" s="135">
        <f>IF(List1!$M200="G",(1*List1!$F200+80)*List1!$G200,0)</f>
        <v>0</v>
      </c>
      <c r="BE200" s="135">
        <f>IF(List1!$M200="J",(1*List1!$F200+80)*List1!$G200,0)</f>
        <v>0</v>
      </c>
      <c r="BF200" s="135">
        <f>IF(List1!$M200="K",(1*List1!$F200+80)*List1!$G200,0)</f>
        <v>0</v>
      </c>
      <c r="BG200" s="135">
        <f>IF(List1!$M200="L",(1*List1!$F200+80)*List1!$G200,0)</f>
        <v>0</v>
      </c>
      <c r="BH200" s="136">
        <f>IF(List1!$M200="FL",(1*List1!$F200)*List1!$G200,0)</f>
        <v>0</v>
      </c>
      <c r="BI200" s="136">
        <f>IF(List1!$M200="FP",List1!$F200*List1!$G200,0)</f>
        <v>0</v>
      </c>
      <c r="BJ200" s="136">
        <f>IF(List1!$M200="DR",List1!$F200*List1!$G200,0)</f>
        <v>0</v>
      </c>
      <c r="BK200" s="136">
        <f>IF(List1!$M200="F",List1!$F200*List1!$G200,0)</f>
        <v>0</v>
      </c>
      <c r="BL200" s="139">
        <f>IF(List1!$N200="A",(1*List1!$F200+80)*List1!$G200,0)</f>
        <v>0</v>
      </c>
      <c r="BM200" s="139">
        <f>IF(List1!$N200="B",(1*List1!$F200+80)*List1!$G200,0)</f>
        <v>0</v>
      </c>
      <c r="BN200" s="139">
        <f>IF(List1!$N200="C",(1*List1!$F200+80)*List1!$G200,0)</f>
        <v>0</v>
      </c>
      <c r="BO200" s="139">
        <f>IF(List1!$N200="D",(1*List1!$F200+80)*List1!$G200,0)</f>
        <v>0</v>
      </c>
      <c r="BP200" s="139">
        <f>IF(List1!$N200="E",(1*List1!$F200+80)*List1!$G200,0)</f>
        <v>0</v>
      </c>
      <c r="BQ200" s="139">
        <f>IF(List1!$N200="G",(1*List1!$F200+80)*List1!$G200,0)</f>
        <v>0</v>
      </c>
      <c r="BR200" s="139">
        <f>IF(List1!$N200="J",(1*List1!$F200+80)*List1!$G200,0)</f>
        <v>0</v>
      </c>
      <c r="BS200" s="139">
        <f>IF(List1!$N200="K",(1*List1!$F200+80)*List1!$G200,0)</f>
        <v>0</v>
      </c>
      <c r="BT200" s="139">
        <f>IF(List1!$N200="L",(1*List1!$F200+80)*List1!$G200,0)</f>
        <v>0</v>
      </c>
      <c r="BU200" s="140">
        <f>IF(List1!$N200="FL",(1*List1!$F200)*List1!$G200,0)</f>
        <v>0</v>
      </c>
      <c r="BV200" s="123">
        <f>IF(List1!$N200="FP",List1!$F200*List1!$G200,0)</f>
        <v>0</v>
      </c>
      <c r="BW200" s="141">
        <f>IF(List1!$N200="DR",List1!$F200*List1!$G200,0)</f>
        <v>0</v>
      </c>
      <c r="BX200" s="122">
        <f>IF(List1!$N200="F",List1!$F200*List1!$G200,0)</f>
        <v>0</v>
      </c>
      <c r="BZ200" s="142">
        <f>((List1!$E200*List1!$F200)*List1!$G200)/1000000</f>
        <v>0</v>
      </c>
      <c r="CA200" s="143">
        <f>IF(List1!$J200=$D$40,1*BZ200,0)</f>
        <v>0</v>
      </c>
      <c r="CB200" s="143">
        <f>IF(List1!$J200=$D$41,1*BZ200,0)</f>
        <v>0</v>
      </c>
      <c r="CC200" s="143">
        <f>IF(List1!$J200=$D$42,1*BZ200,0)</f>
        <v>0</v>
      </c>
      <c r="CD200" s="143">
        <f>IF(List1!$J200=$D$43,1*BZ200,0)</f>
        <v>0</v>
      </c>
      <c r="CE200" s="143">
        <f>IF(List1!$J200=$D$44,1*BZ200,0)</f>
        <v>0</v>
      </c>
      <c r="CF200" s="126">
        <f>IF(List1!$J200=$D$45,1*BZ200,0)</f>
        <v>0</v>
      </c>
      <c r="CG200" s="143">
        <f>IF(List1!$J200=$D$46,1*BZ200,0)</f>
        <v>0</v>
      </c>
      <c r="CH200" s="143">
        <f>IF(List1!$J200=$D$47,1*BZ200,0)</f>
        <v>0</v>
      </c>
      <c r="CJ200" s="125">
        <f>IF(AH200&gt;0,1*List1!$G200,0)</f>
        <v>0</v>
      </c>
      <c r="CK200" s="115">
        <f>IF(AI200&gt;0,1*List1!$G200,0)</f>
        <v>0</v>
      </c>
      <c r="CL200" s="115">
        <f>IF(AJ200&gt;0,1*List1!$G200,0)</f>
        <v>0</v>
      </c>
      <c r="CM200" s="120">
        <f>IF(AK200&gt;0,1*List1!$G200,0)</f>
        <v>0</v>
      </c>
      <c r="CN200" s="24">
        <f>IF(AU200&gt;0,1*List1!$G200,0)</f>
        <v>0</v>
      </c>
      <c r="CO200" s="24">
        <f>IF(AV200&gt;0,1*List1!$G200,0)</f>
        <v>0</v>
      </c>
      <c r="CP200" s="24">
        <f>IF(AW200&gt;0,1*List1!$G200,0)</f>
        <v>0</v>
      </c>
      <c r="CQ200" s="24">
        <f>IF(AX200&gt;0,1*List1!$G200,0)</f>
        <v>0</v>
      </c>
      <c r="CR200" s="125">
        <f>IF(BH200&gt;0,1*List1!$G200,0)</f>
        <v>0</v>
      </c>
      <c r="CS200" s="115">
        <f>IF(BI200&gt;0,1*List1!$G200,0)</f>
        <v>0</v>
      </c>
      <c r="CT200" s="115">
        <f>IF(BJ200&gt;0,1*List1!$G200,0)</f>
        <v>0</v>
      </c>
      <c r="CU200" s="120">
        <f>IF(BK200&gt;0,1*List1!$G200,0)</f>
        <v>0</v>
      </c>
      <c r="CV200" s="24">
        <f>IF(BU200&gt;0,1*List1!$G200,0)</f>
        <v>0</v>
      </c>
      <c r="CW200" s="24">
        <f>IF(BV200&gt;0,1*List1!$G200,0)</f>
        <v>0</v>
      </c>
      <c r="CX200" s="24">
        <f>IF(BW200&gt;0,1*List1!$G200,0)</f>
        <v>0</v>
      </c>
      <c r="CY200" s="149">
        <f>IF(BX200&gt;0,1*List1!$G200,0)</f>
        <v>0</v>
      </c>
      <c r="CZ200" s="24"/>
    </row>
    <row r="201" spans="2:104" ht="19.5" customHeight="1" thickBot="1">
      <c r="B201" s="150">
        <v>146</v>
      </c>
      <c r="C201" s="226">
        <f t="shared" si="6"/>
        <v>0</v>
      </c>
      <c r="D201" s="179"/>
      <c r="E201" s="255"/>
      <c r="F201" s="255"/>
      <c r="G201" s="175"/>
      <c r="H201" s="181"/>
      <c r="I201" s="178"/>
      <c r="J201" s="1"/>
      <c r="K201" s="177"/>
      <c r="L201" s="177"/>
      <c r="M201" s="177"/>
      <c r="N201" s="177"/>
      <c r="O201" s="428">
        <v>0</v>
      </c>
      <c r="P201" s="455"/>
      <c r="Q201" s="461"/>
      <c r="R201" s="461"/>
      <c r="S201" s="461"/>
      <c r="T201" s="461"/>
      <c r="U201" s="461"/>
      <c r="V201" s="462"/>
      <c r="W201" s="13"/>
      <c r="X201" s="152"/>
      <c r="Y201" s="135">
        <f>IF(List1!$K201="A",(1*List1!$E201+80)*List1!$G201,0)</f>
        <v>0</v>
      </c>
      <c r="Z201" s="135">
        <f>IF(List1!$K201="B",(1*List1!$E201+80)*List1!$G201,0)</f>
        <v>0</v>
      </c>
      <c r="AA201" s="135">
        <f>IF(List1!$K201="C",(1*List1!$E201+80)*List1!$G201,0)</f>
        <v>0</v>
      </c>
      <c r="AB201" s="135">
        <f>IF(List1!$K201="D",(1*List1!$E201+80)*List1!$G201,0)</f>
        <v>0</v>
      </c>
      <c r="AC201" s="135">
        <f>IF(List1!$K201="E",(1*List1!$E201+70)*List1!$G201,0)</f>
        <v>0</v>
      </c>
      <c r="AD201" s="135">
        <f>IF(List1!$K201="G",(1*List1!$E201+80)*List1!$G201,0)</f>
        <v>0</v>
      </c>
      <c r="AE201" s="135">
        <f>IF(List1!$K201="J",(1*List1!$E201+80)*List1!$G201,0)</f>
        <v>0</v>
      </c>
      <c r="AF201" s="135">
        <f>IF(List1!$K201="K",(1*List1!$E201+80)*List1!$G201,0)</f>
        <v>0</v>
      </c>
      <c r="AG201" s="135">
        <f>IF(List1!$K201="L",(1*List1!$E201+80)*List1!$G201,0)</f>
        <v>0</v>
      </c>
      <c r="AH201" s="136">
        <f>IF(List1!$K201="FL",(1*List1!$E201)*List1!$G201,0)</f>
        <v>0</v>
      </c>
      <c r="AI201" s="136">
        <f>IF(List1!$K201="FP",List1!$E201*List1!$G201,0)</f>
        <v>0</v>
      </c>
      <c r="AJ201" s="136">
        <f>IF(List1!$K201="DR",List1!$E201*List1!$G201,0)</f>
        <v>0</v>
      </c>
      <c r="AK201" s="136">
        <f>IF(List1!$K201="F",List1!$E201*List1!$G201,0)</f>
        <v>0</v>
      </c>
      <c r="AL201" s="137">
        <f>IF(List1!$L201="A",(1*List1!$E201+80)*List1!$G201,0)</f>
        <v>0</v>
      </c>
      <c r="AM201" s="137">
        <f>IF(List1!$L201="B",(1*List1!$E201+80)*List1!$G201,0)</f>
        <v>0</v>
      </c>
      <c r="AN201" s="137">
        <f>IF(List1!$L201="C",(1*List1!$E201+80)*List1!$G201,0)</f>
        <v>0</v>
      </c>
      <c r="AO201" s="137">
        <f>IF(List1!$L201="D",(1*List1!$E201+80)*List1!$G201,0)</f>
        <v>0</v>
      </c>
      <c r="AP201" s="137">
        <f>IF(List1!$L201="E",(1*List1!$E201+80)*List1!$G201,0)</f>
        <v>0</v>
      </c>
      <c r="AQ201" s="137">
        <f>IF(List1!$L201="G",(1*List1!$E201+80)*List1!$G201,0)</f>
        <v>0</v>
      </c>
      <c r="AR201" s="137">
        <f>IF(List1!$L201="J",(1*List1!$E201+80)*List1!$G201,0)</f>
        <v>0</v>
      </c>
      <c r="AS201" s="137">
        <f>IF(List1!$L201="K",(1*List1!$E201+80)*List1!$G201,0)</f>
        <v>0</v>
      </c>
      <c r="AT201" s="137">
        <f>IF(List1!$L201="L",(1*List1!$E201+80)*List1!$G201,0)</f>
        <v>0</v>
      </c>
      <c r="AU201" s="138">
        <f>IF(List1!$L201="FL",(1*List1!$E201)*List1!$G201,0)</f>
        <v>0</v>
      </c>
      <c r="AV201" s="138">
        <f>IF(List1!$L201="FP",List1!$E201*List1!$G201,0)</f>
        <v>0</v>
      </c>
      <c r="AW201" s="138">
        <f>IF(List1!$L201="DR",List1!$E201*List1!$G201,0)</f>
        <v>0</v>
      </c>
      <c r="AX201" s="138">
        <f>IF(List1!$L201="F",List1!$E201*List1!$G201,0)</f>
        <v>0</v>
      </c>
      <c r="AY201" s="135">
        <f>IF(List1!$M201="A",(1*List1!$F201+80)*List1!$G201,0)</f>
        <v>0</v>
      </c>
      <c r="AZ201" s="135">
        <f>IF(List1!$M201="B",(1*List1!$F201+80)*List1!$G201,0)</f>
        <v>0</v>
      </c>
      <c r="BA201" s="135">
        <f>IF(List1!$M201="C",(1*List1!$F201+80)*List1!$G201,0)</f>
        <v>0</v>
      </c>
      <c r="BB201" s="135">
        <f>IF(List1!$M201="D",(1*List1!$F201+80)*List1!$G201,0)</f>
        <v>0</v>
      </c>
      <c r="BC201" s="135">
        <f>IF(List1!$M201="E",(1*List1!$F201+80)*List1!$G201,0)</f>
        <v>0</v>
      </c>
      <c r="BD201" s="135">
        <f>IF(List1!$M201="G",(1*List1!$F201+80)*List1!$G201,0)</f>
        <v>0</v>
      </c>
      <c r="BE201" s="135">
        <f>IF(List1!$M201="J",(1*List1!$F201+80)*List1!$G201,0)</f>
        <v>0</v>
      </c>
      <c r="BF201" s="135">
        <f>IF(List1!$M201="K",(1*List1!$F201+80)*List1!$G201,0)</f>
        <v>0</v>
      </c>
      <c r="BG201" s="135">
        <f>IF(List1!$M201="L",(1*List1!$F201+80)*List1!$G201,0)</f>
        <v>0</v>
      </c>
      <c r="BH201" s="136">
        <f>IF(List1!$M201="FL",(1*List1!$F201)*List1!$G201,0)</f>
        <v>0</v>
      </c>
      <c r="BI201" s="136">
        <f>IF(List1!$M201="FP",List1!$F201*List1!$G201,0)</f>
        <v>0</v>
      </c>
      <c r="BJ201" s="136">
        <f>IF(List1!$M201="DR",List1!$F201*List1!$G201,0)</f>
        <v>0</v>
      </c>
      <c r="BK201" s="136">
        <f>IF(List1!$M201="F",List1!$F201*List1!$G201,0)</f>
        <v>0</v>
      </c>
      <c r="BL201" s="139">
        <f>IF(List1!$N201="A",(1*List1!$F201+80)*List1!$G201,0)</f>
        <v>0</v>
      </c>
      <c r="BM201" s="139">
        <f>IF(List1!$N201="B",(1*List1!$F201+80)*List1!$G201,0)</f>
        <v>0</v>
      </c>
      <c r="BN201" s="139">
        <f>IF(List1!$N201="C",(1*List1!$F201+80)*List1!$G201,0)</f>
        <v>0</v>
      </c>
      <c r="BO201" s="139">
        <f>IF(List1!$N201="D",(1*List1!$F201+80)*List1!$G201,0)</f>
        <v>0</v>
      </c>
      <c r="BP201" s="139">
        <f>IF(List1!$N201="E",(1*List1!$F201+80)*List1!$G201,0)</f>
        <v>0</v>
      </c>
      <c r="BQ201" s="139">
        <f>IF(List1!$N201="G",(1*List1!$F201+80)*List1!$G201,0)</f>
        <v>0</v>
      </c>
      <c r="BR201" s="139">
        <f>IF(List1!$N201="J",(1*List1!$F201+80)*List1!$G201,0)</f>
        <v>0</v>
      </c>
      <c r="BS201" s="139">
        <f>IF(List1!$N201="K",(1*List1!$F201+80)*List1!$G201,0)</f>
        <v>0</v>
      </c>
      <c r="BT201" s="139">
        <f>IF(List1!$N201="L",(1*List1!$F201+80)*List1!$G201,0)</f>
        <v>0</v>
      </c>
      <c r="BU201" s="140">
        <f>IF(List1!$N201="FL",(1*List1!$F201)*List1!$G201,0)</f>
        <v>0</v>
      </c>
      <c r="BV201" s="123">
        <f>IF(List1!$N201="FP",List1!$F201*List1!$G201,0)</f>
        <v>0</v>
      </c>
      <c r="BW201" s="141">
        <f>IF(List1!$N201="DR",List1!$F201*List1!$G201,0)</f>
        <v>0</v>
      </c>
      <c r="BX201" s="122">
        <f>IF(List1!$N201="F",List1!$F201*List1!$G201,0)</f>
        <v>0</v>
      </c>
      <c r="BZ201" s="142">
        <f>((List1!$E201*List1!$F201)*List1!$G201)/1000000</f>
        <v>0</v>
      </c>
      <c r="CA201" s="143">
        <f>IF(List1!$J201=$D$40,1*BZ201,0)</f>
        <v>0</v>
      </c>
      <c r="CB201" s="143">
        <f>IF(List1!$J201=$D$41,1*BZ201,0)</f>
        <v>0</v>
      </c>
      <c r="CC201" s="143">
        <f>IF(List1!$J201=$D$42,1*BZ201,0)</f>
        <v>0</v>
      </c>
      <c r="CD201" s="143">
        <f>IF(List1!$J201=$D$43,1*BZ201,0)</f>
        <v>0</v>
      </c>
      <c r="CE201" s="143">
        <f>IF(List1!$J201=$D$44,1*BZ201,0)</f>
        <v>0</v>
      </c>
      <c r="CF201" s="126">
        <f>IF(List1!$J201=$D$45,1*BZ201,0)</f>
        <v>0</v>
      </c>
      <c r="CG201" s="143">
        <f>IF(List1!$J201=$D$46,1*BZ201,0)</f>
        <v>0</v>
      </c>
      <c r="CH201" s="143">
        <f>IF(List1!$J201=$D$47,1*BZ201,0)</f>
        <v>0</v>
      </c>
      <c r="CJ201" s="125">
        <f>IF(AH201&gt;0,1*List1!$G201,0)</f>
        <v>0</v>
      </c>
      <c r="CK201" s="115">
        <f>IF(AI201&gt;0,1*List1!$G201,0)</f>
        <v>0</v>
      </c>
      <c r="CL201" s="115">
        <f>IF(AJ201&gt;0,1*List1!$G201,0)</f>
        <v>0</v>
      </c>
      <c r="CM201" s="120">
        <f>IF(AK201&gt;0,1*List1!$G201,0)</f>
        <v>0</v>
      </c>
      <c r="CN201" s="153">
        <f>IF(AU201&gt;0,1*List1!$G201,0)</f>
        <v>0</v>
      </c>
      <c r="CO201" s="153">
        <f>IF(AV201&gt;0,1*List1!$G201,0)</f>
        <v>0</v>
      </c>
      <c r="CP201" s="153">
        <f>IF(AW201&gt;0,1*List1!$G201,0)</f>
        <v>0</v>
      </c>
      <c r="CQ201" s="153">
        <f>IF(AX201&gt;0,1*List1!$G201,0)</f>
        <v>0</v>
      </c>
      <c r="CR201" s="125">
        <f>IF(BH201&gt;0,1*List1!$G201,0)</f>
        <v>0</v>
      </c>
      <c r="CS201" s="115">
        <f>IF(BI201&gt;0,1*List1!$G201,0)</f>
        <v>0</v>
      </c>
      <c r="CT201" s="115">
        <f>IF(BJ201&gt;0,1*List1!$G201,0)</f>
        <v>0</v>
      </c>
      <c r="CU201" s="120">
        <f>IF(BK201&gt;0,1*List1!$G201,0)</f>
        <v>0</v>
      </c>
      <c r="CV201" s="153">
        <f>IF(BU201&gt;0,1*List1!$G201,0)</f>
        <v>0</v>
      </c>
      <c r="CW201" s="153">
        <f>IF(BV201&gt;0,1*List1!$G201,0)</f>
        <v>0</v>
      </c>
      <c r="CX201" s="153">
        <f>IF(BW201&gt;0,1*List1!$G201,0)</f>
        <v>0</v>
      </c>
      <c r="CY201" s="154">
        <f>IF(BX201&gt;0,1*List1!$G201,0)</f>
        <v>0</v>
      </c>
      <c r="CZ201" s="24"/>
    </row>
    <row r="202" spans="2:104" ht="19.5" customHeight="1" thickBot="1">
      <c r="B202" s="150">
        <v>147</v>
      </c>
      <c r="C202" s="226">
        <f t="shared" si="6"/>
        <v>0</v>
      </c>
      <c r="D202" s="179"/>
      <c r="E202" s="256"/>
      <c r="F202" s="256"/>
      <c r="G202" s="180"/>
      <c r="H202" s="181"/>
      <c r="I202" s="178"/>
      <c r="J202" s="1"/>
      <c r="K202" s="177"/>
      <c r="L202" s="177"/>
      <c r="M202" s="177"/>
      <c r="N202" s="177"/>
      <c r="O202" s="428">
        <v>0</v>
      </c>
      <c r="P202" s="455"/>
      <c r="Q202" s="461"/>
      <c r="R202" s="461"/>
      <c r="S202" s="461"/>
      <c r="T202" s="461"/>
      <c r="U202" s="461"/>
      <c r="V202" s="462"/>
      <c r="W202" s="13"/>
      <c r="X202" s="152"/>
      <c r="Y202" s="119">
        <f t="shared" ref="Y202:BD202" si="7">SUM(Y55:Y201)</f>
        <v>0</v>
      </c>
      <c r="Z202" s="114">
        <f t="shared" si="7"/>
        <v>0</v>
      </c>
      <c r="AA202" s="114">
        <f t="shared" si="7"/>
        <v>0</v>
      </c>
      <c r="AB202" s="114">
        <f t="shared" si="7"/>
        <v>0</v>
      </c>
      <c r="AC202" s="114">
        <f t="shared" si="7"/>
        <v>0</v>
      </c>
      <c r="AD202" s="114">
        <f t="shared" si="7"/>
        <v>0</v>
      </c>
      <c r="AE202" s="114">
        <f t="shared" si="7"/>
        <v>0</v>
      </c>
      <c r="AF202" s="114">
        <f t="shared" si="7"/>
        <v>0</v>
      </c>
      <c r="AG202" s="114">
        <f t="shared" si="7"/>
        <v>0</v>
      </c>
      <c r="AH202" s="125">
        <f t="shared" si="7"/>
        <v>0</v>
      </c>
      <c r="AI202" s="115">
        <f t="shared" si="7"/>
        <v>0</v>
      </c>
      <c r="AJ202" s="120">
        <f t="shared" si="7"/>
        <v>0</v>
      </c>
      <c r="AK202" s="115">
        <f t="shared" si="7"/>
        <v>0</v>
      </c>
      <c r="AL202" s="117">
        <f t="shared" si="7"/>
        <v>0</v>
      </c>
      <c r="AM202" s="117">
        <f t="shared" si="7"/>
        <v>0</v>
      </c>
      <c r="AN202" s="117">
        <f t="shared" si="7"/>
        <v>0</v>
      </c>
      <c r="AO202" s="117">
        <f t="shared" si="7"/>
        <v>0</v>
      </c>
      <c r="AP202" s="117">
        <f t="shared" si="7"/>
        <v>0</v>
      </c>
      <c r="AQ202" s="117">
        <f t="shared" si="7"/>
        <v>0</v>
      </c>
      <c r="AR202" s="117">
        <f t="shared" si="7"/>
        <v>0</v>
      </c>
      <c r="AS202" s="117">
        <f t="shared" si="7"/>
        <v>0</v>
      </c>
      <c r="AT202" s="117">
        <f t="shared" si="7"/>
        <v>0</v>
      </c>
      <c r="AU202" s="155">
        <f t="shared" si="7"/>
        <v>0</v>
      </c>
      <c r="AV202" s="156">
        <f t="shared" si="7"/>
        <v>0</v>
      </c>
      <c r="AW202" s="157">
        <f t="shared" si="7"/>
        <v>0</v>
      </c>
      <c r="AX202" s="156">
        <f t="shared" si="7"/>
        <v>0</v>
      </c>
      <c r="AY202" s="114">
        <f t="shared" si="7"/>
        <v>0</v>
      </c>
      <c r="AZ202" s="114">
        <f t="shared" si="7"/>
        <v>0</v>
      </c>
      <c r="BA202" s="114">
        <f t="shared" si="7"/>
        <v>0</v>
      </c>
      <c r="BB202" s="114">
        <f t="shared" si="7"/>
        <v>0</v>
      </c>
      <c r="BC202" s="114">
        <f t="shared" si="7"/>
        <v>0</v>
      </c>
      <c r="BD202" s="114">
        <f t="shared" si="7"/>
        <v>0</v>
      </c>
      <c r="BE202" s="114">
        <f t="shared" ref="BE202:BX202" si="8">SUM(BE55:BE201)</f>
        <v>0</v>
      </c>
      <c r="BF202" s="114">
        <f t="shared" si="8"/>
        <v>0</v>
      </c>
      <c r="BG202" s="114">
        <f t="shared" si="8"/>
        <v>0</v>
      </c>
      <c r="BH202" s="125">
        <f t="shared" si="8"/>
        <v>0</v>
      </c>
      <c r="BI202" s="115">
        <f t="shared" si="8"/>
        <v>0</v>
      </c>
      <c r="BJ202" s="120">
        <f t="shared" si="8"/>
        <v>0</v>
      </c>
      <c r="BK202" s="115">
        <f t="shared" si="8"/>
        <v>0</v>
      </c>
      <c r="BL202" s="117">
        <f t="shared" si="8"/>
        <v>0</v>
      </c>
      <c r="BM202" s="117">
        <f t="shared" si="8"/>
        <v>0</v>
      </c>
      <c r="BN202" s="117">
        <f t="shared" si="8"/>
        <v>0</v>
      </c>
      <c r="BO202" s="117">
        <f t="shared" si="8"/>
        <v>0</v>
      </c>
      <c r="BP202" s="117">
        <f t="shared" si="8"/>
        <v>0</v>
      </c>
      <c r="BQ202" s="117">
        <f t="shared" si="8"/>
        <v>0</v>
      </c>
      <c r="BR202" s="117">
        <f t="shared" si="8"/>
        <v>0</v>
      </c>
      <c r="BS202" s="117">
        <f t="shared" si="8"/>
        <v>0</v>
      </c>
      <c r="BT202" s="117">
        <f t="shared" si="8"/>
        <v>0</v>
      </c>
      <c r="BU202" s="158">
        <f t="shared" si="8"/>
        <v>0</v>
      </c>
      <c r="BV202" s="156">
        <f t="shared" si="8"/>
        <v>0</v>
      </c>
      <c r="BW202" s="157">
        <f t="shared" si="8"/>
        <v>0</v>
      </c>
      <c r="BX202" s="159">
        <f t="shared" si="8"/>
        <v>0</v>
      </c>
      <c r="CJ202" s="15">
        <f t="shared" ref="CJ202:CY202" si="9">SUM(CJ55:CJ201)</f>
        <v>0</v>
      </c>
      <c r="CK202" s="15">
        <f t="shared" si="9"/>
        <v>0</v>
      </c>
      <c r="CL202" s="15">
        <f t="shared" si="9"/>
        <v>0</v>
      </c>
      <c r="CM202" s="15">
        <f t="shared" si="9"/>
        <v>0</v>
      </c>
      <c r="CN202" s="15">
        <f t="shared" si="9"/>
        <v>0</v>
      </c>
      <c r="CO202" s="15">
        <f t="shared" si="9"/>
        <v>0</v>
      </c>
      <c r="CP202" s="15">
        <f t="shared" si="9"/>
        <v>0</v>
      </c>
      <c r="CQ202" s="15">
        <f t="shared" si="9"/>
        <v>0</v>
      </c>
      <c r="CR202" s="15">
        <f t="shared" si="9"/>
        <v>0</v>
      </c>
      <c r="CS202" s="15">
        <f t="shared" si="9"/>
        <v>0</v>
      </c>
      <c r="CT202" s="15">
        <f t="shared" si="9"/>
        <v>0</v>
      </c>
      <c r="CU202" s="15">
        <f t="shared" si="9"/>
        <v>0</v>
      </c>
      <c r="CV202" s="15">
        <f t="shared" si="9"/>
        <v>0</v>
      </c>
      <c r="CW202" s="15">
        <f t="shared" si="9"/>
        <v>0</v>
      </c>
      <c r="CX202" s="15">
        <f t="shared" si="9"/>
        <v>0</v>
      </c>
      <c r="CY202" s="15">
        <f t="shared" si="9"/>
        <v>0</v>
      </c>
    </row>
    <row r="203" spans="2:104">
      <c r="B203" s="160"/>
      <c r="D203" s="183"/>
      <c r="E203" s="184"/>
      <c r="F203" s="184"/>
      <c r="G203" s="184"/>
      <c r="H203" s="184"/>
      <c r="I203" s="184"/>
      <c r="J203" s="184"/>
      <c r="K203" s="184"/>
      <c r="L203" s="184"/>
      <c r="M203" s="184"/>
      <c r="N203" s="185"/>
      <c r="O203" s="147">
        <v>0</v>
      </c>
      <c r="P203" s="463"/>
      <c r="Q203" s="464"/>
      <c r="R203" s="464"/>
      <c r="S203" s="464"/>
      <c r="T203" s="464"/>
      <c r="U203" s="464"/>
      <c r="V203" s="465"/>
      <c r="W203" s="13"/>
      <c r="X203" s="161"/>
      <c r="AH203" s="483">
        <f>SUM(AH202:AK202)</f>
        <v>0</v>
      </c>
      <c r="AI203" s="484"/>
      <c r="AJ203" s="484"/>
      <c r="AK203" s="484"/>
      <c r="AU203" s="485">
        <f>SUM(AU202:AX202)</f>
        <v>0</v>
      </c>
      <c r="AV203" s="486"/>
      <c r="AW203" s="486"/>
      <c r="AX203" s="486"/>
      <c r="BH203" s="483">
        <f>SUM(BH202:BK202)</f>
        <v>0</v>
      </c>
      <c r="BI203" s="484"/>
      <c r="BJ203" s="484"/>
      <c r="BK203" s="484"/>
      <c r="BU203" s="487">
        <f>SUM(BU202:BX202)</f>
        <v>0</v>
      </c>
      <c r="BV203" s="488"/>
      <c r="BW203" s="488"/>
      <c r="BX203" s="488"/>
      <c r="CB203" s="162">
        <f>D41</f>
        <v>0</v>
      </c>
      <c r="CD203" s="162">
        <f>D43</f>
        <v>0</v>
      </c>
      <c r="CF203" s="162">
        <f>D45</f>
        <v>0</v>
      </c>
      <c r="CH203" s="162">
        <f>D47</f>
        <v>0</v>
      </c>
    </row>
    <row r="204" spans="2:104">
      <c r="G204" s="163">
        <f>SUM(G56:G203)</f>
        <v>0</v>
      </c>
      <c r="H204" s="163"/>
      <c r="Y204" s="15" t="s">
        <v>2</v>
      </c>
      <c r="AB204" s="15" t="s">
        <v>3</v>
      </c>
      <c r="AH204" s="13" t="s">
        <v>4</v>
      </c>
      <c r="AN204" s="13" t="s">
        <v>5</v>
      </c>
      <c r="AQ204" s="13" t="s">
        <v>6</v>
      </c>
      <c r="AZ204" s="13" t="s">
        <v>38</v>
      </c>
      <c r="BC204" s="13" t="s">
        <v>7</v>
      </c>
      <c r="BJ204" s="13" t="s">
        <v>74</v>
      </c>
      <c r="BM204" s="13" t="s">
        <v>75</v>
      </c>
      <c r="BP204" s="13" t="s">
        <v>76</v>
      </c>
      <c r="CA204" s="164">
        <f>D40</f>
        <v>0</v>
      </c>
      <c r="CB204" s="164"/>
      <c r="CC204" s="164">
        <f>D42</f>
        <v>0</v>
      </c>
      <c r="CD204" s="164"/>
      <c r="CE204" s="164">
        <f>D44</f>
        <v>0</v>
      </c>
      <c r="CF204" s="164"/>
      <c r="CG204" s="164">
        <f>D46</f>
        <v>0</v>
      </c>
      <c r="CH204" s="164"/>
    </row>
    <row r="205" spans="2:104" ht="18.75" hidden="1" customHeight="1" thickBot="1">
      <c r="D205" s="47" t="s">
        <v>83</v>
      </c>
      <c r="E205" s="245" t="s">
        <v>83</v>
      </c>
      <c r="O205" s="165">
        <v>0</v>
      </c>
      <c r="P205" s="165"/>
      <c r="Q205" s="165"/>
      <c r="R205" s="165"/>
      <c r="S205" s="165"/>
      <c r="T205" s="165"/>
      <c r="U205" s="165"/>
      <c r="V205" s="165"/>
      <c r="W205" s="165"/>
      <c r="X205" s="144"/>
      <c r="Y205" s="491">
        <f>(Y202+AL202+AY202+BL202)/1000</f>
        <v>0</v>
      </c>
      <c r="Z205" s="491"/>
      <c r="AA205" s="492"/>
      <c r="AB205" s="490">
        <f>(Z202+AM202+AZ202+BM202)/1000</f>
        <v>0</v>
      </c>
      <c r="AC205" s="491"/>
      <c r="AD205" s="492"/>
      <c r="AE205" s="166"/>
      <c r="AF205" s="166"/>
      <c r="AG205" s="166"/>
      <c r="AH205" s="490">
        <f>(AA202+AN202+BA202+BN202)/1000</f>
        <v>0</v>
      </c>
      <c r="AI205" s="491"/>
      <c r="AJ205" s="491"/>
      <c r="AK205" s="491"/>
      <c r="AL205" s="491"/>
      <c r="AM205" s="492"/>
      <c r="AN205" s="490">
        <f>(AB202+AO202+BB202+BO202)/1000</f>
        <v>0</v>
      </c>
      <c r="AO205" s="491"/>
      <c r="AP205" s="492"/>
      <c r="AQ205" s="490">
        <f>(AC202+AP202+BC202+BP202)/1000</f>
        <v>0</v>
      </c>
      <c r="AR205" s="491"/>
      <c r="AS205" s="491"/>
      <c r="AT205" s="491"/>
      <c r="AU205" s="491"/>
      <c r="AV205" s="491"/>
      <c r="AW205" s="491"/>
      <c r="AX205" s="491"/>
      <c r="AY205" s="492"/>
      <c r="AZ205" s="490">
        <f>(AD202+AQ202+BD202+BQ202)/1000</f>
        <v>0</v>
      </c>
      <c r="BA205" s="491"/>
      <c r="BB205" s="492"/>
      <c r="BC205" s="490">
        <f>(AH203+AU203+BH203+BU203)/1000</f>
        <v>0</v>
      </c>
      <c r="BD205" s="491"/>
      <c r="BE205" s="491"/>
      <c r="BF205" s="491"/>
      <c r="BG205" s="491"/>
      <c r="BH205" s="492"/>
      <c r="BI205" s="490">
        <f>(AE202+AR202+BE202+BR202)/1000</f>
        <v>0</v>
      </c>
      <c r="BJ205" s="491"/>
      <c r="BK205" s="492"/>
      <c r="BL205" s="493">
        <f>(AF202+AS202+BF202+BS202)/1000</f>
        <v>0</v>
      </c>
      <c r="BM205" s="493"/>
      <c r="BN205" s="493"/>
      <c r="BO205" s="494">
        <f>(AG202+AT202+BG202+BT202)/1000</f>
        <v>0</v>
      </c>
      <c r="BP205" s="493"/>
      <c r="BQ205" s="495"/>
      <c r="BR205" s="167"/>
      <c r="BS205" s="167"/>
      <c r="BT205" s="167"/>
      <c r="BU205" s="168"/>
      <c r="BV205" s="19"/>
      <c r="BW205" s="19"/>
      <c r="BX205" s="19"/>
      <c r="BZ205" s="169"/>
      <c r="CA205" s="143">
        <f t="shared" ref="CA205:CH205" si="10">SUM(CA55:CA201)</f>
        <v>0</v>
      </c>
      <c r="CB205" s="143">
        <f t="shared" si="10"/>
        <v>0</v>
      </c>
      <c r="CC205" s="143">
        <f t="shared" si="10"/>
        <v>0</v>
      </c>
      <c r="CD205" s="143">
        <f t="shared" si="10"/>
        <v>0</v>
      </c>
      <c r="CE205" s="143">
        <f t="shared" si="10"/>
        <v>0</v>
      </c>
      <c r="CF205" s="143">
        <f t="shared" si="10"/>
        <v>0</v>
      </c>
      <c r="CG205" s="143">
        <f t="shared" si="10"/>
        <v>0</v>
      </c>
      <c r="CH205" s="143">
        <f t="shared" si="10"/>
        <v>0</v>
      </c>
      <c r="CP205" s="475">
        <f>SUM(CJ202:CY202)</f>
        <v>0</v>
      </c>
      <c r="CQ205" s="476"/>
      <c r="CR205" s="476"/>
      <c r="CS205" s="476"/>
      <c r="CT205" s="170" t="s">
        <v>1</v>
      </c>
    </row>
    <row r="206" spans="2:104" ht="18" hidden="1" customHeight="1" thickBot="1">
      <c r="D206" s="47" t="s">
        <v>84</v>
      </c>
      <c r="E206" s="245" t="s">
        <v>86</v>
      </c>
      <c r="O206" s="165">
        <v>1</v>
      </c>
      <c r="P206" s="165"/>
      <c r="Q206" s="165"/>
      <c r="R206" s="165"/>
      <c r="S206" s="165"/>
      <c r="T206" s="165"/>
      <c r="U206" s="165"/>
      <c r="V206" s="165"/>
      <c r="W206" s="165"/>
      <c r="X206" s="24"/>
      <c r="Y206" s="171"/>
      <c r="Z206" s="171"/>
      <c r="AA206" s="171"/>
      <c r="AB206" s="171"/>
      <c r="AC206" s="171"/>
      <c r="AD206" s="171"/>
      <c r="AE206" s="171"/>
      <c r="AF206" s="171"/>
      <c r="AG206" s="171"/>
      <c r="AH206" s="171"/>
      <c r="AI206" s="171"/>
      <c r="AJ206" s="171"/>
      <c r="AK206" s="171"/>
      <c r="AL206" s="171"/>
      <c r="AM206" s="171"/>
      <c r="AN206" s="171"/>
      <c r="AO206" s="171"/>
      <c r="AP206" s="171"/>
      <c r="AQ206" s="171"/>
      <c r="AR206" s="171"/>
      <c r="AS206" s="171"/>
      <c r="AT206" s="171"/>
      <c r="AU206" s="171"/>
      <c r="AV206" s="171"/>
      <c r="AW206" s="171"/>
      <c r="AX206" s="171"/>
      <c r="AY206" s="171"/>
      <c r="AZ206" s="171"/>
      <c r="BA206" s="171"/>
      <c r="BB206" s="171"/>
      <c r="BC206" s="171"/>
      <c r="BD206" s="171"/>
      <c r="BE206" s="171"/>
      <c r="BF206" s="171"/>
      <c r="BG206" s="171"/>
      <c r="BH206" s="171"/>
      <c r="BI206" s="171"/>
      <c r="BJ206" s="171"/>
      <c r="BK206" s="171"/>
      <c r="BL206" s="106"/>
      <c r="BM206" s="106"/>
      <c r="BN206" s="106"/>
      <c r="BO206" s="106"/>
      <c r="BP206" s="106"/>
      <c r="BQ206" s="106"/>
      <c r="BR206" s="106"/>
      <c r="BS206" s="106"/>
      <c r="BT206" s="106"/>
      <c r="BU206" s="19"/>
      <c r="BV206" s="19"/>
      <c r="BW206" s="19"/>
      <c r="BX206" s="19"/>
      <c r="BZ206" s="19" t="s">
        <v>51</v>
      </c>
      <c r="CA206" s="143">
        <f t="shared" ref="CA206:CF206" si="11">CA205*1.2</f>
        <v>0</v>
      </c>
      <c r="CB206" s="143">
        <f t="shared" si="11"/>
        <v>0</v>
      </c>
      <c r="CC206" s="143">
        <f t="shared" si="11"/>
        <v>0</v>
      </c>
      <c r="CD206" s="143">
        <f t="shared" si="11"/>
        <v>0</v>
      </c>
      <c r="CE206" s="143">
        <f t="shared" si="11"/>
        <v>0</v>
      </c>
      <c r="CF206" s="143">
        <f t="shared" si="11"/>
        <v>0</v>
      </c>
      <c r="CG206" s="143">
        <f>CG205*1.2</f>
        <v>0</v>
      </c>
      <c r="CH206" s="143">
        <f>CH205*1.2</f>
        <v>0</v>
      </c>
    </row>
    <row r="207" spans="2:104" ht="49.5" hidden="1" customHeight="1" thickBot="1">
      <c r="D207" s="47" t="s">
        <v>85</v>
      </c>
      <c r="E207" s="245" t="s">
        <v>84</v>
      </c>
      <c r="BZ207" s="13" t="s">
        <v>52</v>
      </c>
      <c r="CA207" s="172" t="e">
        <f>CA206/((F40*G40)/1000000)</f>
        <v>#DIV/0!</v>
      </c>
      <c r="CB207" s="172" t="e">
        <f>CB206/((F41*G41)/1000000)</f>
        <v>#DIV/0!</v>
      </c>
      <c r="CC207" s="172" t="e">
        <f>CC206/((F42*G42)/1000000)</f>
        <v>#DIV/0!</v>
      </c>
      <c r="CD207" s="172" t="e">
        <f>CD206/((F43*G43)/1000000)</f>
        <v>#DIV/0!</v>
      </c>
      <c r="CE207" s="172" t="e">
        <f>CE206/((F44*G44)/1000000)</f>
        <v>#DIV/0!</v>
      </c>
      <c r="CF207" s="172" t="e">
        <f>CF206/((F45*G45)/1000000)</f>
        <v>#DIV/0!</v>
      </c>
      <c r="CG207" s="172" t="e">
        <f>CG206/((F46*G46)/1000000)</f>
        <v>#DIV/0!</v>
      </c>
      <c r="CH207" s="172" t="e">
        <f>CH206/((F47*G47)/1000000)</f>
        <v>#DIV/0!</v>
      </c>
    </row>
    <row r="208" spans="2:104" hidden="1">
      <c r="D208" s="47" t="s">
        <v>86</v>
      </c>
    </row>
    <row r="209" spans="4:5" hidden="1">
      <c r="D209" s="47" t="s">
        <v>87</v>
      </c>
      <c r="E209" s="246" t="s">
        <v>135</v>
      </c>
    </row>
    <row r="210" spans="4:5" hidden="1">
      <c r="D210" s="47" t="s">
        <v>135</v>
      </c>
      <c r="E210" s="246" t="s">
        <v>137</v>
      </c>
    </row>
    <row r="211" spans="4:5" hidden="1">
      <c r="D211" s="244" t="s">
        <v>136</v>
      </c>
      <c r="E211" s="246" t="s">
        <v>136</v>
      </c>
    </row>
    <row r="212" spans="4:5" hidden="1">
      <c r="D212" s="244"/>
    </row>
    <row r="213" spans="4:5" hidden="1">
      <c r="D213" s="244"/>
      <c r="E213" s="247" t="s">
        <v>138</v>
      </c>
    </row>
    <row r="214" spans="4:5" hidden="1">
      <c r="D214" s="244"/>
      <c r="E214" s="247" t="s">
        <v>87</v>
      </c>
    </row>
    <row r="215" spans="4:5" hidden="1">
      <c r="D215" s="244"/>
      <c r="E215" s="247" t="s">
        <v>85</v>
      </c>
    </row>
    <row r="216" spans="4:5" hidden="1">
      <c r="D216" s="15"/>
      <c r="E216" s="248"/>
    </row>
    <row r="217" spans="4:5">
      <c r="D217" s="15"/>
    </row>
    <row r="400" spans="1:1024" s="269" customFormat="1" ht="35.5" customHeight="1" thickBot="1">
      <c r="A400" s="268"/>
      <c r="B400" s="415" t="s">
        <v>98</v>
      </c>
      <c r="C400" s="268"/>
      <c r="D400" s="414"/>
      <c r="E400" s="413"/>
      <c r="F400" s="413"/>
      <c r="G400" s="413"/>
      <c r="H400" s="413"/>
      <c r="I400" s="412"/>
      <c r="J400" s="411"/>
      <c r="K400" s="410"/>
      <c r="L400" s="410"/>
      <c r="M400" s="409"/>
      <c r="N400" s="281"/>
      <c r="O400" s="281"/>
      <c r="P400" s="268"/>
      <c r="Q400" s="268"/>
      <c r="R400" s="268"/>
      <c r="S400" s="268"/>
      <c r="T400" s="268"/>
      <c r="U400" s="268"/>
      <c r="V400" s="268"/>
      <c r="W400" s="268"/>
      <c r="X400" s="268"/>
      <c r="Y400" s="268"/>
      <c r="Z400" s="268"/>
      <c r="AA400" s="273" t="s">
        <v>140</v>
      </c>
      <c r="AB400" s="268"/>
      <c r="AC400" s="268"/>
      <c r="AD400" s="268"/>
      <c r="AE400" s="268"/>
      <c r="AF400" s="268"/>
      <c r="AG400" s="268"/>
      <c r="AH400" s="268"/>
      <c r="AI400" s="268"/>
      <c r="AJ400" s="268"/>
      <c r="AK400" s="268"/>
      <c r="AL400" s="268"/>
      <c r="AM400" s="268"/>
      <c r="AN400" s="268"/>
      <c r="AO400" s="268"/>
      <c r="AP400" s="268"/>
      <c r="AQ400" s="268"/>
      <c r="AR400" s="268"/>
      <c r="AS400" s="268"/>
      <c r="AT400" s="268"/>
      <c r="AU400" s="268"/>
      <c r="AV400" s="268"/>
      <c r="AW400" s="268"/>
      <c r="AX400" s="268"/>
      <c r="AY400" s="268"/>
      <c r="AZ400" s="268"/>
      <c r="BA400" s="268"/>
      <c r="BB400" s="268"/>
      <c r="BC400" s="268"/>
      <c r="BD400" s="268"/>
      <c r="BE400" s="268"/>
      <c r="BF400" s="268"/>
      <c r="BG400" s="268"/>
      <c r="BH400" s="268"/>
      <c r="BI400" s="268"/>
      <c r="BJ400" s="268"/>
      <c r="BK400" s="268"/>
      <c r="BL400" s="268"/>
      <c r="BM400" s="268"/>
      <c r="BN400" s="268"/>
      <c r="BO400" s="268"/>
      <c r="BP400" s="268"/>
      <c r="BQ400" s="268"/>
      <c r="BR400" s="268"/>
      <c r="BS400" s="268"/>
      <c r="BT400" s="268"/>
      <c r="BU400" s="268"/>
      <c r="BV400" s="268"/>
      <c r="BW400" s="268"/>
      <c r="BX400" s="268"/>
      <c r="BY400" s="268"/>
      <c r="BZ400" s="268"/>
      <c r="CA400" s="268"/>
      <c r="CB400" s="268"/>
      <c r="CC400" s="268"/>
      <c r="CD400" s="268"/>
      <c r="CE400" s="268"/>
      <c r="CF400" s="268"/>
      <c r="CG400" s="268"/>
      <c r="CH400" s="268"/>
      <c r="CI400" s="268"/>
      <c r="CJ400" s="268"/>
      <c r="CK400" s="268"/>
      <c r="CL400" s="268"/>
      <c r="CM400" s="268"/>
      <c r="CN400" s="268"/>
      <c r="CO400" s="268"/>
      <c r="CP400" s="268"/>
      <c r="CQ400" s="268"/>
      <c r="CR400" s="268"/>
      <c r="CS400" s="268"/>
      <c r="CT400" s="268"/>
      <c r="CU400" s="268"/>
      <c r="CV400" s="268"/>
      <c r="CW400" s="268"/>
      <c r="CX400" s="268"/>
      <c r="CY400" s="268"/>
      <c r="CZ400" s="268"/>
      <c r="DA400" s="268"/>
      <c r="DB400" s="336"/>
      <c r="DC400" s="336"/>
      <c r="DD400" s="336"/>
      <c r="DE400" s="336"/>
      <c r="DF400" s="336"/>
      <c r="DG400" s="336"/>
      <c r="DH400" s="336"/>
      <c r="DI400" s="336"/>
      <c r="DJ400" s="336"/>
      <c r="DK400" s="336"/>
      <c r="DL400" s="336"/>
      <c r="DM400" s="336"/>
      <c r="DN400" s="336"/>
      <c r="DO400" s="336"/>
      <c r="DP400" s="336"/>
      <c r="DQ400" s="336"/>
      <c r="DR400" s="336"/>
      <c r="DS400" s="336"/>
      <c r="DT400" s="336"/>
      <c r="DU400" s="336"/>
      <c r="DV400" s="336"/>
      <c r="DW400" s="336"/>
      <c r="DX400" s="336"/>
      <c r="DY400" s="336"/>
      <c r="DZ400" s="336"/>
      <c r="EA400" s="268"/>
      <c r="EB400" s="268"/>
      <c r="EC400" s="268"/>
      <c r="ED400" s="268"/>
      <c r="EE400" s="268"/>
      <c r="EF400" s="268"/>
      <c r="EG400" s="268"/>
      <c r="EH400" s="268"/>
      <c r="EI400" s="268"/>
      <c r="EJ400" s="268"/>
      <c r="EK400" s="268"/>
      <c r="EL400" s="268"/>
      <c r="EM400" s="268"/>
      <c r="EN400" s="268"/>
      <c r="EO400" s="268"/>
      <c r="EP400" s="268"/>
      <c r="EQ400" s="268"/>
      <c r="ER400" s="268"/>
      <c r="ES400" s="268"/>
      <c r="ET400" s="268"/>
      <c r="EU400" s="268"/>
      <c r="EV400" s="268"/>
      <c r="EW400" s="268"/>
      <c r="EX400" s="268"/>
      <c r="EY400" s="268"/>
      <c r="EZ400" s="268"/>
      <c r="FA400" s="268"/>
      <c r="FB400" s="268"/>
      <c r="FC400" s="268"/>
      <c r="FD400" s="268"/>
      <c r="FE400" s="268"/>
      <c r="FF400" s="268"/>
      <c r="FG400" s="268"/>
      <c r="FH400" s="268"/>
      <c r="FI400" s="268"/>
      <c r="FJ400" s="268"/>
      <c r="FK400" s="268"/>
      <c r="FL400" s="268"/>
      <c r="FM400" s="268"/>
      <c r="FN400" s="268"/>
      <c r="FO400" s="268"/>
      <c r="FP400" s="268"/>
      <c r="FQ400" s="268"/>
      <c r="FR400" s="268"/>
      <c r="FS400" s="268"/>
      <c r="FT400" s="268"/>
      <c r="FU400" s="268"/>
      <c r="FV400" s="268"/>
      <c r="FW400" s="268"/>
      <c r="FX400" s="268"/>
      <c r="FY400" s="268"/>
      <c r="FZ400" s="268"/>
      <c r="GA400" s="268"/>
      <c r="GB400" s="268"/>
      <c r="GC400" s="268"/>
      <c r="GD400" s="268"/>
      <c r="GE400" s="268"/>
      <c r="GF400" s="268"/>
      <c r="GG400" s="268"/>
      <c r="GH400" s="268"/>
      <c r="GI400" s="268"/>
      <c r="GJ400" s="268"/>
      <c r="GK400" s="268"/>
      <c r="GL400" s="268"/>
      <c r="GM400" s="268"/>
      <c r="GN400" s="268"/>
      <c r="GO400" s="268"/>
      <c r="GP400" s="268"/>
      <c r="GQ400" s="268"/>
      <c r="GR400" s="268"/>
      <c r="GS400" s="268"/>
      <c r="GT400" s="268"/>
      <c r="GU400" s="268"/>
      <c r="GV400" s="268"/>
      <c r="GW400" s="268"/>
      <c r="GX400" s="268"/>
      <c r="GY400" s="268"/>
      <c r="GZ400" s="268"/>
      <c r="HA400" s="268"/>
      <c r="HB400" s="268"/>
      <c r="HC400" s="268"/>
      <c r="HD400" s="268"/>
      <c r="HE400" s="268"/>
      <c r="HF400" s="268"/>
      <c r="HG400" s="268"/>
      <c r="HH400" s="268"/>
      <c r="HI400" s="268"/>
      <c r="HJ400" s="268"/>
      <c r="HK400" s="268"/>
      <c r="HL400" s="268"/>
      <c r="HM400" s="268"/>
      <c r="HN400" s="268"/>
      <c r="HO400" s="268"/>
      <c r="HP400" s="268"/>
      <c r="HQ400" s="268"/>
      <c r="HR400" s="268"/>
      <c r="HS400" s="268"/>
      <c r="HT400" s="268"/>
      <c r="HU400" s="268"/>
      <c r="HV400" s="268"/>
      <c r="HW400" s="268"/>
      <c r="HX400" s="268"/>
      <c r="HY400" s="268"/>
      <c r="HZ400" s="268"/>
      <c r="IA400" s="268"/>
      <c r="IB400" s="268"/>
      <c r="IC400" s="268"/>
      <c r="ID400" s="268"/>
      <c r="IE400" s="268"/>
      <c r="IF400" s="268"/>
      <c r="IG400" s="268"/>
      <c r="IH400" s="268"/>
      <c r="II400" s="268"/>
      <c r="IJ400" s="268"/>
      <c r="IK400" s="268"/>
      <c r="IL400" s="268"/>
      <c r="IM400" s="268"/>
      <c r="IN400" s="268"/>
      <c r="IO400" s="268"/>
      <c r="IP400" s="268"/>
      <c r="IQ400" s="268"/>
      <c r="IR400" s="268"/>
      <c r="IS400" s="268"/>
      <c r="IT400" s="268"/>
      <c r="IU400" s="268"/>
      <c r="IV400" s="268"/>
      <c r="IW400" s="268"/>
      <c r="IX400" s="268"/>
      <c r="IY400" s="268"/>
      <c r="IZ400" s="268"/>
      <c r="JA400" s="268"/>
      <c r="JB400" s="268"/>
      <c r="JC400" s="268"/>
      <c r="JD400" s="268"/>
      <c r="JE400" s="268"/>
      <c r="JF400" s="268"/>
      <c r="JG400" s="268"/>
      <c r="JH400" s="268"/>
      <c r="JI400" s="268"/>
      <c r="JJ400" s="268"/>
      <c r="JK400" s="268"/>
      <c r="JL400" s="268"/>
      <c r="JM400" s="268"/>
      <c r="JN400" s="268"/>
      <c r="JO400" s="268"/>
      <c r="JP400" s="268"/>
      <c r="JQ400" s="268"/>
      <c r="JR400" s="268"/>
      <c r="JS400" s="268"/>
      <c r="JT400" s="268"/>
      <c r="JU400" s="268"/>
      <c r="JV400" s="268"/>
      <c r="JW400" s="268"/>
      <c r="JX400" s="268"/>
      <c r="JY400" s="268"/>
      <c r="JZ400" s="268"/>
      <c r="KA400" s="268"/>
      <c r="KB400" s="268"/>
      <c r="KC400" s="268"/>
      <c r="KD400" s="268"/>
      <c r="KE400" s="268"/>
      <c r="KF400" s="268"/>
      <c r="KG400" s="268"/>
      <c r="KH400" s="268"/>
      <c r="KI400" s="268"/>
      <c r="KJ400" s="268"/>
      <c r="KK400" s="268"/>
      <c r="KL400" s="268"/>
      <c r="KM400" s="268"/>
      <c r="KN400" s="268"/>
      <c r="KO400" s="268"/>
      <c r="KP400" s="268"/>
      <c r="KQ400" s="268"/>
      <c r="KR400" s="268"/>
      <c r="KS400" s="268"/>
      <c r="KT400" s="268"/>
      <c r="KU400" s="268"/>
      <c r="KV400" s="268"/>
      <c r="KW400" s="268"/>
      <c r="KX400" s="268"/>
      <c r="KY400" s="268"/>
      <c r="KZ400" s="268"/>
      <c r="LA400" s="268"/>
      <c r="LB400" s="268"/>
      <c r="LC400" s="268"/>
      <c r="LD400" s="268"/>
      <c r="LE400" s="268"/>
      <c r="LF400" s="268"/>
      <c r="LG400" s="268"/>
      <c r="LH400" s="268"/>
      <c r="LI400" s="268"/>
      <c r="LJ400" s="268"/>
      <c r="LK400" s="268"/>
      <c r="LL400" s="268"/>
      <c r="LM400" s="268"/>
      <c r="LN400" s="268"/>
      <c r="LO400" s="268"/>
      <c r="LP400" s="268"/>
      <c r="LQ400" s="268"/>
      <c r="LR400" s="268"/>
      <c r="LS400" s="268"/>
      <c r="LT400" s="268"/>
      <c r="LU400" s="268"/>
      <c r="LV400" s="268"/>
      <c r="LW400" s="268"/>
      <c r="LX400" s="268"/>
      <c r="LY400" s="268"/>
      <c r="LZ400" s="268"/>
      <c r="MA400" s="268"/>
      <c r="MB400" s="268"/>
      <c r="MC400" s="268"/>
      <c r="MD400" s="268"/>
      <c r="ME400" s="268"/>
      <c r="MF400" s="268"/>
      <c r="MG400" s="268"/>
      <c r="MH400" s="268"/>
      <c r="MI400" s="268"/>
      <c r="MJ400" s="268"/>
      <c r="MK400" s="268"/>
      <c r="ML400" s="268"/>
      <c r="MM400" s="268"/>
      <c r="MN400" s="268"/>
      <c r="MO400" s="268"/>
      <c r="MP400" s="268"/>
      <c r="MQ400" s="268"/>
      <c r="MR400" s="268"/>
      <c r="MS400" s="268"/>
      <c r="MT400" s="268"/>
      <c r="MU400" s="268"/>
      <c r="MV400" s="268"/>
      <c r="MW400" s="268"/>
      <c r="MX400" s="268"/>
      <c r="MY400" s="268"/>
      <c r="MZ400" s="268"/>
      <c r="NA400" s="268"/>
      <c r="NB400" s="268"/>
      <c r="NC400" s="268"/>
      <c r="ND400" s="268"/>
      <c r="NE400" s="268"/>
      <c r="NF400" s="268"/>
      <c r="NG400" s="268"/>
      <c r="NH400" s="268"/>
      <c r="NI400" s="268"/>
      <c r="NJ400" s="268"/>
      <c r="NK400" s="268"/>
      <c r="NL400" s="268"/>
      <c r="NM400" s="268"/>
      <c r="NN400" s="268"/>
      <c r="NO400" s="268"/>
      <c r="NP400" s="268"/>
      <c r="NQ400" s="268"/>
      <c r="NR400" s="268"/>
      <c r="NS400" s="268"/>
      <c r="NT400" s="268"/>
      <c r="NU400" s="268"/>
      <c r="NV400" s="268"/>
      <c r="NW400" s="268"/>
      <c r="NX400" s="268"/>
      <c r="NY400" s="268"/>
      <c r="NZ400" s="268"/>
      <c r="OA400" s="268"/>
      <c r="OB400" s="268"/>
      <c r="OC400" s="268"/>
      <c r="OD400" s="268"/>
      <c r="OE400" s="268"/>
      <c r="OF400" s="268"/>
      <c r="OG400" s="268"/>
      <c r="OH400" s="268"/>
      <c r="OI400" s="268"/>
      <c r="OJ400" s="268"/>
      <c r="OK400" s="268"/>
      <c r="OL400" s="268"/>
      <c r="OM400" s="268"/>
      <c r="ON400" s="268"/>
      <c r="OO400" s="268"/>
      <c r="OP400" s="268"/>
      <c r="OQ400" s="268"/>
      <c r="OR400" s="268"/>
      <c r="OS400" s="268"/>
      <c r="OT400" s="268"/>
      <c r="OU400" s="268"/>
      <c r="OV400" s="268"/>
      <c r="OW400" s="268"/>
      <c r="OX400" s="268"/>
      <c r="OY400" s="268"/>
      <c r="OZ400" s="268"/>
      <c r="PA400" s="268"/>
      <c r="PB400" s="268"/>
      <c r="PC400" s="268"/>
      <c r="PD400" s="268"/>
      <c r="PE400" s="268"/>
      <c r="PF400" s="268"/>
      <c r="PG400" s="268"/>
      <c r="PH400" s="268"/>
      <c r="PI400" s="268"/>
      <c r="PJ400" s="268"/>
      <c r="PK400" s="268"/>
      <c r="PL400" s="268"/>
      <c r="PM400" s="268"/>
      <c r="PN400" s="268"/>
      <c r="PO400" s="268"/>
      <c r="PP400" s="268"/>
      <c r="PQ400" s="268"/>
      <c r="PR400" s="268"/>
      <c r="PS400" s="268"/>
      <c r="PT400" s="268"/>
      <c r="PU400" s="268"/>
      <c r="PV400" s="268"/>
      <c r="PW400" s="268"/>
      <c r="PX400" s="268"/>
      <c r="PY400" s="268"/>
      <c r="PZ400" s="268"/>
      <c r="QA400" s="268"/>
      <c r="QB400" s="268"/>
      <c r="QC400" s="268"/>
      <c r="QD400" s="268"/>
      <c r="QE400" s="268"/>
      <c r="QF400" s="268"/>
      <c r="QG400" s="268"/>
      <c r="QH400" s="268"/>
      <c r="QI400" s="268"/>
      <c r="QJ400" s="268"/>
      <c r="QK400" s="268"/>
      <c r="QL400" s="268"/>
      <c r="QM400" s="268"/>
      <c r="QN400" s="268"/>
      <c r="QO400" s="268"/>
      <c r="QP400" s="268"/>
      <c r="QQ400" s="268"/>
      <c r="QR400" s="268"/>
      <c r="QS400" s="268"/>
      <c r="QT400" s="268"/>
      <c r="QU400" s="268"/>
      <c r="QV400" s="268"/>
      <c r="QW400" s="268"/>
      <c r="QX400" s="268"/>
      <c r="QY400" s="268"/>
      <c r="QZ400" s="268"/>
      <c r="RA400" s="268"/>
      <c r="RB400" s="268"/>
      <c r="RC400" s="268"/>
      <c r="RD400" s="268"/>
      <c r="RE400" s="268"/>
      <c r="RF400" s="268"/>
      <c r="RG400" s="268"/>
      <c r="RH400" s="268"/>
      <c r="RI400" s="268"/>
      <c r="RJ400" s="268"/>
      <c r="RK400" s="268"/>
      <c r="RL400" s="268"/>
      <c r="RM400" s="268"/>
      <c r="RN400" s="268"/>
      <c r="RO400" s="268"/>
      <c r="RP400" s="268"/>
      <c r="RQ400" s="268"/>
      <c r="RR400" s="268"/>
      <c r="RS400" s="268"/>
      <c r="RT400" s="268"/>
      <c r="RU400" s="268"/>
      <c r="RV400" s="268"/>
      <c r="RW400" s="268"/>
      <c r="RX400" s="268"/>
      <c r="RY400" s="268"/>
      <c r="RZ400" s="268"/>
      <c r="SA400" s="268"/>
      <c r="SB400" s="268"/>
      <c r="SC400" s="268"/>
      <c r="SD400" s="268"/>
      <c r="SE400" s="268"/>
      <c r="SF400" s="268"/>
      <c r="SG400" s="268"/>
      <c r="SH400" s="268"/>
      <c r="SI400" s="268"/>
      <c r="SJ400" s="268"/>
      <c r="SK400" s="268"/>
      <c r="SL400" s="268"/>
      <c r="SM400" s="268"/>
      <c r="SN400" s="268"/>
      <c r="SO400" s="268"/>
      <c r="SP400" s="268"/>
      <c r="SQ400" s="268"/>
      <c r="SR400" s="268"/>
      <c r="SS400" s="268"/>
      <c r="ST400" s="268"/>
      <c r="SU400" s="268"/>
      <c r="SV400" s="268"/>
      <c r="SW400" s="268"/>
      <c r="SX400" s="268"/>
      <c r="SY400" s="268"/>
      <c r="SZ400" s="268"/>
      <c r="TA400" s="268"/>
      <c r="TB400" s="268"/>
      <c r="TC400" s="268"/>
      <c r="TD400" s="268"/>
      <c r="TE400" s="268"/>
      <c r="TF400" s="268"/>
      <c r="TG400" s="268"/>
      <c r="TH400" s="268"/>
      <c r="TI400" s="268"/>
      <c r="TJ400" s="268"/>
      <c r="TK400" s="268"/>
      <c r="TL400" s="268"/>
      <c r="TM400" s="268"/>
      <c r="TN400" s="268"/>
      <c r="TO400" s="268"/>
      <c r="TP400" s="268"/>
      <c r="TQ400" s="268"/>
      <c r="TR400" s="268"/>
      <c r="TS400" s="268"/>
      <c r="TT400" s="268"/>
      <c r="TU400" s="268"/>
      <c r="TV400" s="268"/>
      <c r="TW400" s="268"/>
      <c r="TX400" s="268"/>
      <c r="TY400" s="268"/>
      <c r="TZ400" s="268"/>
      <c r="UA400" s="268"/>
      <c r="UB400" s="268"/>
      <c r="UC400" s="268"/>
      <c r="UD400" s="268"/>
      <c r="UE400" s="268"/>
      <c r="UF400" s="268"/>
      <c r="UG400" s="268"/>
      <c r="UH400" s="268"/>
      <c r="UI400" s="268"/>
      <c r="UJ400" s="268"/>
      <c r="UK400" s="268"/>
      <c r="UL400" s="268"/>
      <c r="UM400" s="268"/>
      <c r="UN400" s="268"/>
      <c r="UO400" s="268"/>
      <c r="UP400" s="268"/>
      <c r="UQ400" s="268"/>
      <c r="UR400" s="268"/>
      <c r="US400" s="268"/>
      <c r="UT400" s="268"/>
      <c r="UU400" s="268"/>
      <c r="UV400" s="268"/>
      <c r="UW400" s="268"/>
      <c r="UX400" s="268"/>
      <c r="UY400" s="268"/>
      <c r="UZ400" s="268"/>
      <c r="VA400" s="268"/>
      <c r="VB400" s="268"/>
      <c r="VC400" s="268"/>
      <c r="VD400" s="268"/>
      <c r="VE400" s="268"/>
      <c r="VF400" s="268"/>
      <c r="VG400" s="268"/>
      <c r="VH400" s="268"/>
      <c r="VI400" s="268"/>
      <c r="VJ400" s="268"/>
      <c r="VK400" s="268"/>
      <c r="VL400" s="268"/>
      <c r="VM400" s="268"/>
      <c r="VN400" s="268"/>
      <c r="VO400" s="268"/>
      <c r="VP400" s="268"/>
      <c r="VQ400" s="268"/>
      <c r="VR400" s="268"/>
      <c r="VS400" s="268"/>
      <c r="VT400" s="268"/>
      <c r="VU400" s="268"/>
      <c r="VV400" s="268"/>
      <c r="VW400" s="268"/>
      <c r="VX400" s="268"/>
      <c r="VY400" s="268"/>
      <c r="VZ400" s="268"/>
      <c r="WA400" s="268"/>
      <c r="WB400" s="268"/>
      <c r="WC400" s="268"/>
      <c r="WD400" s="268"/>
      <c r="WE400" s="268"/>
      <c r="WF400" s="268"/>
      <c r="WG400" s="268"/>
      <c r="WH400" s="268"/>
      <c r="WI400" s="268"/>
      <c r="WJ400" s="268"/>
      <c r="WK400" s="268"/>
      <c r="WL400" s="268"/>
      <c r="WM400" s="268"/>
      <c r="WN400" s="268"/>
      <c r="WO400" s="268"/>
      <c r="WP400" s="268"/>
      <c r="WQ400" s="268"/>
      <c r="WR400" s="268"/>
      <c r="WS400" s="268"/>
      <c r="WT400" s="268"/>
      <c r="WU400" s="268"/>
      <c r="WV400" s="268"/>
      <c r="WW400" s="268"/>
      <c r="WX400" s="268"/>
      <c r="WY400" s="268"/>
      <c r="WZ400" s="268"/>
      <c r="XA400" s="268"/>
      <c r="XB400" s="268"/>
      <c r="XC400" s="268"/>
      <c r="XD400" s="268"/>
      <c r="XE400" s="268"/>
      <c r="XF400" s="268"/>
      <c r="XG400" s="268"/>
      <c r="XH400" s="268"/>
      <c r="XI400" s="268"/>
      <c r="XJ400" s="268"/>
      <c r="XK400" s="268"/>
      <c r="XL400" s="268"/>
      <c r="XM400" s="268"/>
      <c r="XN400" s="268"/>
      <c r="XO400" s="268"/>
      <c r="XP400" s="268"/>
      <c r="XQ400" s="268"/>
      <c r="XR400" s="268"/>
      <c r="XS400" s="268"/>
      <c r="XT400" s="268"/>
      <c r="XU400" s="268"/>
      <c r="XV400" s="268"/>
      <c r="XW400" s="268"/>
      <c r="XX400" s="268"/>
      <c r="XY400" s="268"/>
      <c r="XZ400" s="268"/>
      <c r="YA400" s="268"/>
      <c r="YB400" s="268"/>
      <c r="YC400" s="268"/>
      <c r="YD400" s="268"/>
      <c r="YE400" s="268"/>
      <c r="YF400" s="268"/>
      <c r="YG400" s="268"/>
      <c r="YH400" s="268"/>
      <c r="YI400" s="268"/>
      <c r="YJ400" s="268"/>
      <c r="YK400" s="268"/>
      <c r="YL400" s="268"/>
      <c r="YM400" s="268"/>
      <c r="YN400" s="268"/>
      <c r="YO400" s="268"/>
      <c r="YP400" s="268"/>
      <c r="YQ400" s="268"/>
      <c r="YR400" s="268"/>
      <c r="YS400" s="268"/>
      <c r="YT400" s="268"/>
      <c r="YU400" s="268"/>
      <c r="YV400" s="268"/>
      <c r="YW400" s="268"/>
      <c r="YX400" s="268"/>
      <c r="YY400" s="268"/>
      <c r="YZ400" s="268"/>
      <c r="ZA400" s="268"/>
      <c r="ZB400" s="268"/>
      <c r="ZC400" s="268"/>
      <c r="ZD400" s="268"/>
      <c r="ZE400" s="268"/>
      <c r="ZF400" s="268"/>
      <c r="ZG400" s="268"/>
      <c r="ZH400" s="268"/>
      <c r="ZI400" s="268"/>
      <c r="ZJ400" s="268"/>
      <c r="ZK400" s="268"/>
      <c r="ZL400" s="268"/>
      <c r="ZM400" s="268"/>
      <c r="ZN400" s="268"/>
      <c r="ZO400" s="268"/>
      <c r="ZP400" s="268"/>
      <c r="ZQ400" s="268"/>
      <c r="ZR400" s="268"/>
      <c r="ZS400" s="268"/>
      <c r="ZT400" s="268"/>
      <c r="ZU400" s="268"/>
      <c r="ZV400" s="268"/>
      <c r="ZW400" s="268"/>
      <c r="ZX400" s="268"/>
      <c r="ZY400" s="268"/>
      <c r="ZZ400" s="268"/>
      <c r="AAA400" s="268"/>
      <c r="AAB400" s="268"/>
      <c r="AAC400" s="268"/>
      <c r="AAD400" s="268"/>
      <c r="AAE400" s="268"/>
      <c r="AAF400" s="268"/>
      <c r="AAG400" s="268"/>
      <c r="AAH400" s="268"/>
      <c r="AAI400" s="268"/>
      <c r="AAJ400" s="268"/>
      <c r="AAK400" s="268"/>
      <c r="AAL400" s="268"/>
      <c r="AAM400" s="268"/>
      <c r="AAN400" s="268"/>
      <c r="AAO400" s="268"/>
      <c r="AAP400" s="268"/>
      <c r="AAQ400" s="268"/>
      <c r="AAR400" s="268"/>
      <c r="AAS400" s="268"/>
      <c r="AAT400" s="268"/>
      <c r="AAU400" s="268"/>
      <c r="AAV400" s="268"/>
      <c r="AAW400" s="268"/>
      <c r="AAX400" s="268"/>
      <c r="AAY400" s="268"/>
      <c r="AAZ400" s="268"/>
      <c r="ABA400" s="268"/>
      <c r="ABB400" s="268"/>
      <c r="ABC400" s="268"/>
      <c r="ABD400" s="268"/>
      <c r="ABE400" s="268"/>
      <c r="ABF400" s="268"/>
      <c r="ABG400" s="268"/>
      <c r="ABH400" s="268"/>
      <c r="ABI400" s="268"/>
      <c r="ABJ400" s="268"/>
      <c r="ABK400" s="268"/>
      <c r="ABL400" s="268"/>
      <c r="ABM400" s="268"/>
      <c r="ABN400" s="268"/>
      <c r="ABO400" s="268"/>
      <c r="ABP400" s="268"/>
      <c r="ABQ400" s="268"/>
      <c r="ABR400" s="268"/>
      <c r="ABS400" s="268"/>
      <c r="ABT400" s="268"/>
      <c r="ABU400" s="268"/>
      <c r="ABV400" s="268"/>
      <c r="ABW400" s="268"/>
      <c r="ABX400" s="268"/>
      <c r="ABY400" s="268"/>
      <c r="ABZ400" s="268"/>
      <c r="ACA400" s="268"/>
      <c r="ACB400" s="268"/>
      <c r="ACC400" s="268"/>
      <c r="ACD400" s="268"/>
      <c r="ACE400" s="268"/>
      <c r="ACF400" s="268"/>
      <c r="ACG400" s="268"/>
      <c r="ACH400" s="268"/>
      <c r="ACI400" s="268"/>
      <c r="ACJ400" s="268"/>
      <c r="ACK400" s="268"/>
      <c r="ACL400" s="268"/>
      <c r="ACM400" s="268"/>
      <c r="ACN400" s="268"/>
      <c r="ACO400" s="268"/>
      <c r="ACP400" s="268"/>
      <c r="ACQ400" s="268"/>
      <c r="ACR400" s="268"/>
      <c r="ACS400" s="268"/>
      <c r="ACT400" s="268"/>
      <c r="ACU400" s="268"/>
      <c r="ACV400" s="268"/>
      <c r="ACW400" s="268"/>
      <c r="ACX400" s="268"/>
      <c r="ACY400" s="268"/>
      <c r="ACZ400" s="268"/>
      <c r="ADA400" s="268"/>
      <c r="ADB400" s="268"/>
      <c r="ADC400" s="268"/>
      <c r="ADD400" s="268"/>
      <c r="ADE400" s="268"/>
      <c r="ADF400" s="268"/>
      <c r="ADG400" s="268"/>
      <c r="ADH400" s="268"/>
      <c r="ADI400" s="268"/>
      <c r="ADJ400" s="268"/>
      <c r="ADK400" s="268"/>
      <c r="ADL400" s="268"/>
      <c r="ADM400" s="268"/>
      <c r="ADN400" s="268"/>
      <c r="ADO400" s="268"/>
      <c r="ADP400" s="268"/>
      <c r="ADQ400" s="268"/>
      <c r="ADR400" s="268"/>
      <c r="ADS400" s="268"/>
      <c r="ADT400" s="268"/>
      <c r="ADU400" s="268"/>
      <c r="ADV400" s="268"/>
      <c r="ADW400" s="268"/>
      <c r="ADX400" s="268"/>
      <c r="ADY400" s="268"/>
      <c r="ADZ400" s="268"/>
      <c r="AEA400" s="268"/>
      <c r="AEB400" s="268"/>
      <c r="AEC400" s="268"/>
      <c r="AED400" s="268"/>
      <c r="AEE400" s="268"/>
      <c r="AEF400" s="268"/>
      <c r="AEG400" s="268"/>
      <c r="AEH400" s="268"/>
      <c r="AEI400" s="268"/>
      <c r="AEJ400" s="268"/>
      <c r="AEK400" s="268"/>
      <c r="AEL400" s="268"/>
      <c r="AEM400" s="268"/>
      <c r="AEN400" s="268"/>
      <c r="AEO400" s="268"/>
      <c r="AEP400" s="268"/>
      <c r="AEQ400" s="268"/>
      <c r="AER400" s="268"/>
      <c r="AES400" s="268"/>
      <c r="AET400" s="268"/>
      <c r="AEU400" s="268"/>
      <c r="AEV400" s="268"/>
      <c r="AEW400" s="268"/>
      <c r="AEX400" s="268"/>
      <c r="AEY400" s="268"/>
      <c r="AEZ400" s="268"/>
      <c r="AFA400" s="268"/>
      <c r="AFB400" s="268"/>
      <c r="AFC400" s="268"/>
      <c r="AFD400" s="268"/>
      <c r="AFE400" s="268"/>
      <c r="AFF400" s="268"/>
      <c r="AFG400" s="268"/>
      <c r="AFH400" s="268"/>
      <c r="AFI400" s="268"/>
      <c r="AFJ400" s="268"/>
      <c r="AFK400" s="268"/>
      <c r="AFL400" s="268"/>
      <c r="AFM400" s="268"/>
      <c r="AFN400" s="268"/>
      <c r="AFO400" s="268"/>
      <c r="AFP400" s="268"/>
      <c r="AFQ400" s="268"/>
      <c r="AFR400" s="268"/>
      <c r="AFS400" s="268"/>
      <c r="AFT400" s="268"/>
      <c r="AFU400" s="268"/>
      <c r="AFV400" s="268"/>
      <c r="AFW400" s="268"/>
      <c r="AFX400" s="268"/>
      <c r="AFY400" s="268"/>
      <c r="AFZ400" s="268"/>
      <c r="AGA400" s="268"/>
      <c r="AGB400" s="268"/>
      <c r="AGC400" s="268"/>
      <c r="AGD400" s="268"/>
      <c r="AGE400" s="268"/>
      <c r="AGF400" s="268"/>
      <c r="AGG400" s="268"/>
      <c r="AGH400" s="268"/>
      <c r="AGI400" s="268"/>
      <c r="AGJ400" s="268"/>
      <c r="AGK400" s="268"/>
      <c r="AGL400" s="268"/>
      <c r="AGM400" s="268"/>
      <c r="AGN400" s="268"/>
      <c r="AGO400" s="268"/>
      <c r="AGP400" s="268"/>
      <c r="AGQ400" s="268"/>
      <c r="AGR400" s="268"/>
      <c r="AGS400" s="268"/>
      <c r="AGT400" s="268"/>
      <c r="AGU400" s="268"/>
      <c r="AGV400" s="268"/>
      <c r="AGW400" s="268"/>
      <c r="AGX400" s="268"/>
      <c r="AGY400" s="268"/>
      <c r="AGZ400" s="268"/>
      <c r="AHA400" s="268"/>
      <c r="AHB400" s="268"/>
      <c r="AHC400" s="268"/>
      <c r="AHD400" s="268"/>
      <c r="AHE400" s="268"/>
      <c r="AHF400" s="268"/>
      <c r="AHG400" s="268"/>
      <c r="AHH400" s="268"/>
      <c r="AHI400" s="268"/>
      <c r="AHJ400" s="268"/>
      <c r="AHK400" s="268"/>
      <c r="AHL400" s="268"/>
      <c r="AHM400" s="268"/>
      <c r="AHN400" s="268"/>
      <c r="AHO400" s="268"/>
      <c r="AHP400" s="268"/>
      <c r="AHQ400" s="268"/>
      <c r="AHR400" s="268"/>
      <c r="AHS400" s="268"/>
      <c r="AHT400" s="268"/>
      <c r="AHU400" s="268"/>
      <c r="AHV400" s="268"/>
      <c r="AHW400" s="268"/>
      <c r="AHX400" s="268"/>
      <c r="AHY400" s="268"/>
      <c r="AHZ400" s="268"/>
      <c r="AIA400" s="268"/>
      <c r="AIB400" s="268"/>
      <c r="AIC400" s="268"/>
      <c r="AID400" s="268"/>
      <c r="AIE400" s="268"/>
      <c r="AIF400" s="268"/>
      <c r="AIG400" s="268"/>
      <c r="AIH400" s="268"/>
      <c r="AII400" s="268"/>
      <c r="AIJ400" s="268"/>
      <c r="AIK400" s="268"/>
      <c r="AIL400" s="268"/>
      <c r="AIM400" s="268"/>
      <c r="AIN400" s="268"/>
      <c r="AIO400" s="268"/>
      <c r="AIP400" s="268"/>
      <c r="AIQ400" s="268"/>
      <c r="AIR400" s="268"/>
      <c r="AIS400" s="268"/>
      <c r="AIT400" s="268"/>
      <c r="AIU400" s="268"/>
      <c r="AIV400" s="268"/>
      <c r="AIW400" s="268"/>
      <c r="AIX400" s="268"/>
      <c r="AIY400" s="268"/>
      <c r="AIZ400" s="268"/>
      <c r="AJA400" s="268"/>
      <c r="AJB400" s="268"/>
      <c r="AJC400" s="268"/>
      <c r="AJD400" s="268"/>
      <c r="AJE400" s="268"/>
      <c r="AJF400" s="268"/>
      <c r="AJG400" s="268"/>
      <c r="AJH400" s="268"/>
      <c r="AJI400" s="268"/>
      <c r="AJJ400" s="268"/>
      <c r="AJK400" s="268"/>
      <c r="AJL400" s="268"/>
      <c r="AJM400" s="268"/>
      <c r="AJN400" s="268"/>
      <c r="AJO400" s="268"/>
      <c r="AJP400" s="268"/>
      <c r="AJQ400" s="268"/>
      <c r="AJR400" s="268"/>
      <c r="AJS400" s="268"/>
      <c r="AJT400" s="268"/>
      <c r="AJU400" s="268"/>
      <c r="AJV400" s="268"/>
      <c r="AJW400" s="268"/>
      <c r="AJX400" s="268"/>
      <c r="AJY400" s="268"/>
      <c r="AJZ400" s="268"/>
      <c r="AKA400" s="268"/>
      <c r="AKB400" s="268"/>
      <c r="AKC400" s="268"/>
      <c r="AKD400" s="268"/>
      <c r="AKE400" s="268"/>
      <c r="AKF400" s="268"/>
      <c r="AKG400" s="268"/>
      <c r="AKH400" s="268"/>
      <c r="AKI400" s="268"/>
      <c r="AKJ400" s="268"/>
      <c r="AKK400" s="268"/>
      <c r="AKL400" s="268"/>
      <c r="AKM400" s="268"/>
      <c r="AKN400" s="268"/>
      <c r="AKO400" s="268"/>
      <c r="AKP400" s="268"/>
      <c r="AKQ400" s="268"/>
      <c r="AKR400" s="268"/>
      <c r="AKS400" s="268"/>
      <c r="AKT400" s="268"/>
      <c r="AKU400" s="268"/>
      <c r="AKV400" s="268"/>
      <c r="AKW400" s="268"/>
      <c r="AKX400" s="268"/>
      <c r="AKY400" s="268"/>
      <c r="AKZ400" s="268"/>
      <c r="ALA400" s="268"/>
      <c r="ALB400" s="268"/>
      <c r="ALC400" s="268"/>
      <c r="ALD400" s="268"/>
      <c r="ALE400" s="268"/>
      <c r="ALF400" s="268"/>
      <c r="ALG400" s="268"/>
      <c r="ALH400" s="268"/>
      <c r="ALI400" s="268"/>
      <c r="ALJ400" s="268"/>
      <c r="ALK400" s="268"/>
      <c r="ALL400" s="268"/>
      <c r="ALM400" s="268"/>
      <c r="ALN400" s="268"/>
      <c r="ALO400" s="268"/>
      <c r="ALP400" s="268"/>
      <c r="ALQ400" s="268"/>
      <c r="ALR400" s="268"/>
      <c r="ALS400" s="268"/>
      <c r="ALT400" s="268"/>
      <c r="ALU400" s="268"/>
      <c r="ALV400" s="268"/>
      <c r="ALW400" s="268"/>
      <c r="ALX400" s="268"/>
      <c r="ALY400" s="268"/>
      <c r="ALZ400" s="268"/>
      <c r="AMA400" s="268"/>
      <c r="AMB400" s="268"/>
      <c r="AMC400" s="268"/>
      <c r="AMD400" s="268"/>
      <c r="AME400" s="268"/>
      <c r="AMF400" s="268"/>
      <c r="AMG400" s="268"/>
      <c r="AMH400" s="268"/>
      <c r="AMI400" s="268"/>
      <c r="AMJ400" s="268"/>
    </row>
    <row r="401" spans="1:1024" s="269" customFormat="1" ht="25.15" customHeight="1" thickTop="1" thickBot="1">
      <c r="A401" s="268"/>
      <c r="B401" s="268"/>
      <c r="C401" s="268"/>
      <c r="D401" s="408" t="s">
        <v>162</v>
      </c>
      <c r="E401" s="407"/>
      <c r="F401" s="407"/>
      <c r="G401" s="407"/>
      <c r="H401" s="407"/>
      <c r="I401" s="407"/>
      <c r="J401" s="406" t="s">
        <v>141</v>
      </c>
      <c r="K401" s="268"/>
      <c r="L401" s="582" t="s">
        <v>0</v>
      </c>
      <c r="M401" s="582"/>
      <c r="N401" s="582"/>
      <c r="O401" s="582"/>
      <c r="P401" s="582"/>
      <c r="Q401" s="582"/>
      <c r="R401" s="582"/>
      <c r="S401" s="268"/>
      <c r="T401" s="583"/>
      <c r="U401" s="583"/>
      <c r="V401" s="405"/>
      <c r="W401" s="268"/>
      <c r="X401" s="268"/>
      <c r="Y401" s="404"/>
      <c r="Z401" s="268"/>
      <c r="AA401" s="273" t="s">
        <v>141</v>
      </c>
      <c r="AB401" s="268"/>
      <c r="AC401" s="268"/>
      <c r="AD401" s="268"/>
      <c r="AE401" s="268"/>
      <c r="AF401" s="268"/>
      <c r="AG401" s="268"/>
      <c r="AH401" s="268"/>
      <c r="AI401" s="268"/>
      <c r="AJ401" s="268"/>
      <c r="AK401" s="268"/>
      <c r="AL401" s="268"/>
      <c r="AM401" s="268"/>
      <c r="AN401" s="268"/>
      <c r="AO401" s="268"/>
      <c r="AP401" s="268"/>
      <c r="AQ401" s="268"/>
      <c r="AR401" s="268"/>
      <c r="AS401" s="268"/>
      <c r="AT401" s="268"/>
      <c r="AU401" s="268"/>
      <c r="AV401" s="268"/>
      <c r="AW401" s="268"/>
      <c r="AX401" s="268"/>
      <c r="AY401" s="268"/>
      <c r="AZ401" s="268"/>
      <c r="BA401" s="268"/>
      <c r="BB401" s="268"/>
      <c r="BC401" s="268"/>
      <c r="BD401" s="268"/>
      <c r="BE401" s="268"/>
      <c r="BF401" s="268"/>
      <c r="BG401" s="268"/>
      <c r="BH401" s="268"/>
      <c r="BI401" s="268"/>
      <c r="BJ401" s="268"/>
      <c r="BK401" s="268"/>
      <c r="BL401" s="268"/>
      <c r="BM401" s="268"/>
      <c r="BN401" s="268"/>
      <c r="BO401" s="268"/>
      <c r="BP401" s="268"/>
      <c r="BQ401" s="268"/>
      <c r="BR401" s="268"/>
      <c r="BS401" s="268"/>
      <c r="BT401" s="268"/>
      <c r="BU401" s="268"/>
      <c r="BV401" s="268"/>
      <c r="BW401" s="268"/>
      <c r="BX401" s="268"/>
      <c r="BY401" s="268"/>
      <c r="BZ401" s="268"/>
      <c r="CA401" s="268"/>
      <c r="CB401" s="268"/>
      <c r="CC401" s="268"/>
      <c r="CD401" s="268"/>
      <c r="CE401" s="268"/>
      <c r="CF401" s="268"/>
      <c r="CG401" s="268"/>
      <c r="CH401" s="268"/>
      <c r="CI401" s="268"/>
      <c r="CJ401" s="268"/>
      <c r="CK401" s="268"/>
      <c r="CL401" s="268"/>
      <c r="CM401" s="268"/>
      <c r="CN401" s="268"/>
      <c r="CO401" s="268"/>
      <c r="CP401" s="268"/>
      <c r="CQ401" s="268"/>
      <c r="CR401" s="268"/>
      <c r="CS401" s="268"/>
      <c r="CT401" s="268"/>
      <c r="CU401" s="268"/>
      <c r="CV401" s="268"/>
      <c r="CW401" s="268"/>
      <c r="CX401" s="268"/>
      <c r="CY401" s="268"/>
      <c r="CZ401" s="268"/>
      <c r="DA401" s="268"/>
      <c r="DB401" s="336"/>
      <c r="DC401" s="336"/>
      <c r="DD401" s="336"/>
      <c r="DE401" s="336"/>
      <c r="DF401" s="336"/>
      <c r="DG401" s="336"/>
      <c r="DH401" s="336"/>
      <c r="DI401" s="336"/>
      <c r="DJ401" s="336"/>
      <c r="DK401" s="336"/>
      <c r="DL401" s="336"/>
      <c r="DM401" s="336"/>
      <c r="DN401" s="336"/>
      <c r="DO401" s="336"/>
      <c r="DP401" s="336"/>
      <c r="DQ401" s="336"/>
      <c r="DR401" s="336"/>
      <c r="DS401" s="336"/>
      <c r="DT401" s="336"/>
      <c r="DU401" s="336"/>
      <c r="DV401" s="336"/>
      <c r="DW401" s="336"/>
      <c r="DX401" s="336"/>
      <c r="DY401" s="336"/>
      <c r="DZ401" s="336"/>
      <c r="EA401" s="268"/>
      <c r="EB401" s="268"/>
      <c r="EC401" s="268"/>
      <c r="ED401" s="268"/>
      <c r="EE401" s="268"/>
      <c r="EF401" s="268"/>
      <c r="EG401" s="268"/>
      <c r="EH401" s="268"/>
      <c r="EI401" s="268"/>
      <c r="EJ401" s="268"/>
      <c r="EK401" s="268"/>
      <c r="EL401" s="268"/>
      <c r="EM401" s="268"/>
      <c r="EN401" s="268"/>
      <c r="EO401" s="268"/>
      <c r="EP401" s="268"/>
      <c r="EQ401" s="268"/>
      <c r="ER401" s="268"/>
      <c r="ES401" s="268"/>
      <c r="ET401" s="268"/>
      <c r="EU401" s="268"/>
      <c r="EV401" s="268"/>
      <c r="EW401" s="268"/>
      <c r="EX401" s="268"/>
      <c r="EY401" s="268"/>
      <c r="EZ401" s="268"/>
      <c r="FA401" s="268"/>
      <c r="FB401" s="268"/>
      <c r="FC401" s="268"/>
      <c r="FD401" s="268"/>
      <c r="FE401" s="268"/>
      <c r="FF401" s="268"/>
      <c r="FG401" s="268"/>
      <c r="FH401" s="268"/>
      <c r="FI401" s="268"/>
      <c r="FJ401" s="268"/>
      <c r="FK401" s="268"/>
      <c r="FL401" s="268"/>
      <c r="FM401" s="268"/>
      <c r="FN401" s="268"/>
      <c r="FO401" s="268"/>
      <c r="FP401" s="268"/>
      <c r="FQ401" s="268"/>
      <c r="FR401" s="268"/>
      <c r="FS401" s="268"/>
      <c r="FT401" s="268"/>
      <c r="FU401" s="268"/>
      <c r="FV401" s="268"/>
      <c r="FW401" s="268"/>
      <c r="FX401" s="268"/>
      <c r="FY401" s="268"/>
      <c r="FZ401" s="268"/>
      <c r="GA401" s="268"/>
      <c r="GB401" s="268"/>
      <c r="GC401" s="268"/>
      <c r="GD401" s="268"/>
      <c r="GE401" s="268"/>
      <c r="GF401" s="268"/>
      <c r="GG401" s="268"/>
      <c r="GH401" s="268"/>
      <c r="GI401" s="268"/>
      <c r="GJ401" s="268"/>
      <c r="GK401" s="268"/>
      <c r="GL401" s="268"/>
      <c r="GM401" s="268"/>
      <c r="GN401" s="268"/>
      <c r="GO401" s="268"/>
      <c r="GP401" s="268"/>
      <c r="GQ401" s="268"/>
      <c r="GR401" s="268"/>
      <c r="GS401" s="268"/>
      <c r="GT401" s="268"/>
      <c r="GU401" s="268"/>
      <c r="GV401" s="268"/>
      <c r="GW401" s="268"/>
      <c r="GX401" s="268"/>
      <c r="GY401" s="268"/>
      <c r="GZ401" s="268"/>
      <c r="HA401" s="268"/>
      <c r="HB401" s="268"/>
      <c r="HC401" s="268"/>
      <c r="HD401" s="268"/>
      <c r="HE401" s="268"/>
      <c r="HF401" s="268"/>
      <c r="HG401" s="268"/>
      <c r="HH401" s="268"/>
      <c r="HI401" s="268"/>
      <c r="HJ401" s="268"/>
      <c r="HK401" s="268"/>
      <c r="HL401" s="268"/>
      <c r="HM401" s="268"/>
      <c r="HN401" s="268"/>
      <c r="HO401" s="268"/>
      <c r="HP401" s="268"/>
      <c r="HQ401" s="268"/>
      <c r="HR401" s="268"/>
      <c r="HS401" s="268"/>
      <c r="HT401" s="268"/>
      <c r="HU401" s="268"/>
      <c r="HV401" s="268"/>
      <c r="HW401" s="268"/>
      <c r="HX401" s="268"/>
      <c r="HY401" s="268"/>
      <c r="HZ401" s="268"/>
      <c r="IA401" s="268"/>
      <c r="IB401" s="268"/>
      <c r="IC401" s="268"/>
      <c r="ID401" s="268"/>
      <c r="IE401" s="268"/>
      <c r="IF401" s="268"/>
      <c r="IG401" s="268"/>
      <c r="IH401" s="268"/>
      <c r="II401" s="268"/>
      <c r="IJ401" s="268"/>
      <c r="IK401" s="268"/>
      <c r="IL401" s="268"/>
      <c r="IM401" s="268"/>
      <c r="IN401" s="268"/>
      <c r="IO401" s="268"/>
      <c r="IP401" s="268"/>
      <c r="IQ401" s="268"/>
      <c r="IR401" s="268"/>
      <c r="IS401" s="268"/>
      <c r="IT401" s="268"/>
      <c r="IU401" s="268"/>
      <c r="IV401" s="268"/>
      <c r="IW401" s="268"/>
      <c r="IX401" s="268"/>
      <c r="IY401" s="268"/>
      <c r="IZ401" s="268"/>
      <c r="JA401" s="268"/>
      <c r="JB401" s="268"/>
      <c r="JC401" s="268"/>
      <c r="JD401" s="268"/>
      <c r="JE401" s="268"/>
      <c r="JF401" s="268"/>
      <c r="JG401" s="268"/>
      <c r="JH401" s="268"/>
      <c r="JI401" s="268"/>
      <c r="JJ401" s="268"/>
      <c r="JK401" s="268"/>
      <c r="JL401" s="268"/>
      <c r="JM401" s="268"/>
      <c r="JN401" s="268"/>
      <c r="JO401" s="268"/>
      <c r="JP401" s="268"/>
      <c r="JQ401" s="268"/>
      <c r="JR401" s="268"/>
      <c r="JS401" s="268"/>
      <c r="JT401" s="268"/>
      <c r="JU401" s="268"/>
      <c r="JV401" s="268"/>
      <c r="JW401" s="268"/>
      <c r="JX401" s="268"/>
      <c r="JY401" s="268"/>
      <c r="JZ401" s="268"/>
      <c r="KA401" s="268"/>
      <c r="KB401" s="268"/>
      <c r="KC401" s="268"/>
      <c r="KD401" s="268"/>
      <c r="KE401" s="268"/>
      <c r="KF401" s="268"/>
      <c r="KG401" s="268"/>
      <c r="KH401" s="268"/>
      <c r="KI401" s="268"/>
      <c r="KJ401" s="268"/>
      <c r="KK401" s="268"/>
      <c r="KL401" s="268"/>
      <c r="KM401" s="268"/>
      <c r="KN401" s="268"/>
      <c r="KO401" s="268"/>
      <c r="KP401" s="268"/>
      <c r="KQ401" s="268"/>
      <c r="KR401" s="268"/>
      <c r="KS401" s="268"/>
      <c r="KT401" s="268"/>
      <c r="KU401" s="268"/>
      <c r="KV401" s="268"/>
      <c r="KW401" s="268"/>
      <c r="KX401" s="268"/>
      <c r="KY401" s="268"/>
      <c r="KZ401" s="268"/>
      <c r="LA401" s="268"/>
      <c r="LB401" s="268"/>
      <c r="LC401" s="268"/>
      <c r="LD401" s="268"/>
      <c r="LE401" s="268"/>
      <c r="LF401" s="268"/>
      <c r="LG401" s="268"/>
      <c r="LH401" s="268"/>
      <c r="LI401" s="268"/>
      <c r="LJ401" s="268"/>
      <c r="LK401" s="268"/>
      <c r="LL401" s="268"/>
      <c r="LM401" s="268"/>
      <c r="LN401" s="268"/>
      <c r="LO401" s="268"/>
      <c r="LP401" s="268"/>
      <c r="LQ401" s="268"/>
      <c r="LR401" s="268"/>
      <c r="LS401" s="268"/>
      <c r="LT401" s="268"/>
      <c r="LU401" s="268"/>
      <c r="LV401" s="268"/>
      <c r="LW401" s="268"/>
      <c r="LX401" s="268"/>
      <c r="LY401" s="268"/>
      <c r="LZ401" s="268"/>
      <c r="MA401" s="268"/>
      <c r="MB401" s="268"/>
      <c r="MC401" s="268"/>
      <c r="MD401" s="268"/>
      <c r="ME401" s="268"/>
      <c r="MF401" s="268"/>
      <c r="MG401" s="268"/>
      <c r="MH401" s="268"/>
      <c r="MI401" s="268"/>
      <c r="MJ401" s="268"/>
      <c r="MK401" s="268"/>
      <c r="ML401" s="268"/>
      <c r="MM401" s="268"/>
      <c r="MN401" s="268"/>
      <c r="MO401" s="268"/>
      <c r="MP401" s="268"/>
      <c r="MQ401" s="268"/>
      <c r="MR401" s="268"/>
      <c r="MS401" s="268"/>
      <c r="MT401" s="268"/>
      <c r="MU401" s="268"/>
      <c r="MV401" s="268"/>
      <c r="MW401" s="268"/>
      <c r="MX401" s="268"/>
      <c r="MY401" s="268"/>
      <c r="MZ401" s="268"/>
      <c r="NA401" s="268"/>
      <c r="NB401" s="268"/>
      <c r="NC401" s="268"/>
      <c r="ND401" s="268"/>
      <c r="NE401" s="268"/>
      <c r="NF401" s="268"/>
      <c r="NG401" s="268"/>
      <c r="NH401" s="268"/>
      <c r="NI401" s="268"/>
      <c r="NJ401" s="268"/>
      <c r="NK401" s="268"/>
      <c r="NL401" s="268"/>
      <c r="NM401" s="268"/>
      <c r="NN401" s="268"/>
      <c r="NO401" s="268"/>
      <c r="NP401" s="268"/>
      <c r="NQ401" s="268"/>
      <c r="NR401" s="268"/>
      <c r="NS401" s="268"/>
      <c r="NT401" s="268"/>
      <c r="NU401" s="268"/>
      <c r="NV401" s="268"/>
      <c r="NW401" s="268"/>
      <c r="NX401" s="268"/>
      <c r="NY401" s="268"/>
      <c r="NZ401" s="268"/>
      <c r="OA401" s="268"/>
      <c r="OB401" s="268"/>
      <c r="OC401" s="268"/>
      <c r="OD401" s="268"/>
      <c r="OE401" s="268"/>
      <c r="OF401" s="268"/>
      <c r="OG401" s="268"/>
      <c r="OH401" s="268"/>
      <c r="OI401" s="268"/>
      <c r="OJ401" s="268"/>
      <c r="OK401" s="268"/>
      <c r="OL401" s="268"/>
      <c r="OM401" s="268"/>
      <c r="ON401" s="268"/>
      <c r="OO401" s="268"/>
      <c r="OP401" s="268"/>
      <c r="OQ401" s="268"/>
      <c r="OR401" s="268"/>
      <c r="OS401" s="268"/>
      <c r="OT401" s="268"/>
      <c r="OU401" s="268"/>
      <c r="OV401" s="268"/>
      <c r="OW401" s="268"/>
      <c r="OX401" s="268"/>
      <c r="OY401" s="268"/>
      <c r="OZ401" s="268"/>
      <c r="PA401" s="268"/>
      <c r="PB401" s="268"/>
      <c r="PC401" s="268"/>
      <c r="PD401" s="268"/>
      <c r="PE401" s="268"/>
      <c r="PF401" s="268"/>
      <c r="PG401" s="268"/>
      <c r="PH401" s="268"/>
      <c r="PI401" s="268"/>
      <c r="PJ401" s="268"/>
      <c r="PK401" s="268"/>
      <c r="PL401" s="268"/>
      <c r="PM401" s="268"/>
      <c r="PN401" s="268"/>
      <c r="PO401" s="268"/>
      <c r="PP401" s="268"/>
      <c r="PQ401" s="268"/>
      <c r="PR401" s="268"/>
      <c r="PS401" s="268"/>
      <c r="PT401" s="268"/>
      <c r="PU401" s="268"/>
      <c r="PV401" s="268"/>
      <c r="PW401" s="268"/>
      <c r="PX401" s="268"/>
      <c r="PY401" s="268"/>
      <c r="PZ401" s="268"/>
      <c r="QA401" s="268"/>
      <c r="QB401" s="268"/>
      <c r="QC401" s="268"/>
      <c r="QD401" s="268"/>
      <c r="QE401" s="268"/>
      <c r="QF401" s="268"/>
      <c r="QG401" s="268"/>
      <c r="QH401" s="268"/>
      <c r="QI401" s="268"/>
      <c r="QJ401" s="268"/>
      <c r="QK401" s="268"/>
      <c r="QL401" s="268"/>
      <c r="QM401" s="268"/>
      <c r="QN401" s="268"/>
      <c r="QO401" s="268"/>
      <c r="QP401" s="268"/>
      <c r="QQ401" s="268"/>
      <c r="QR401" s="268"/>
      <c r="QS401" s="268"/>
      <c r="QT401" s="268"/>
      <c r="QU401" s="268"/>
      <c r="QV401" s="268"/>
      <c r="QW401" s="268"/>
      <c r="QX401" s="268"/>
      <c r="QY401" s="268"/>
      <c r="QZ401" s="268"/>
      <c r="RA401" s="268"/>
      <c r="RB401" s="268"/>
      <c r="RC401" s="268"/>
      <c r="RD401" s="268"/>
      <c r="RE401" s="268"/>
      <c r="RF401" s="268"/>
      <c r="RG401" s="268"/>
      <c r="RH401" s="268"/>
      <c r="RI401" s="268"/>
      <c r="RJ401" s="268"/>
      <c r="RK401" s="268"/>
      <c r="RL401" s="268"/>
      <c r="RM401" s="268"/>
      <c r="RN401" s="268"/>
      <c r="RO401" s="268"/>
      <c r="RP401" s="268"/>
      <c r="RQ401" s="268"/>
      <c r="RR401" s="268"/>
      <c r="RS401" s="268"/>
      <c r="RT401" s="268"/>
      <c r="RU401" s="268"/>
      <c r="RV401" s="268"/>
      <c r="RW401" s="268"/>
      <c r="RX401" s="268"/>
      <c r="RY401" s="268"/>
      <c r="RZ401" s="268"/>
      <c r="SA401" s="268"/>
      <c r="SB401" s="268"/>
      <c r="SC401" s="268"/>
      <c r="SD401" s="268"/>
      <c r="SE401" s="268"/>
      <c r="SF401" s="268"/>
      <c r="SG401" s="268"/>
      <c r="SH401" s="268"/>
      <c r="SI401" s="268"/>
      <c r="SJ401" s="268"/>
      <c r="SK401" s="268"/>
      <c r="SL401" s="268"/>
      <c r="SM401" s="268"/>
      <c r="SN401" s="268"/>
      <c r="SO401" s="268"/>
      <c r="SP401" s="268"/>
      <c r="SQ401" s="268"/>
      <c r="SR401" s="268"/>
      <c r="SS401" s="268"/>
      <c r="ST401" s="268"/>
      <c r="SU401" s="268"/>
      <c r="SV401" s="268"/>
      <c r="SW401" s="268"/>
      <c r="SX401" s="268"/>
      <c r="SY401" s="268"/>
      <c r="SZ401" s="268"/>
      <c r="TA401" s="268"/>
      <c r="TB401" s="268"/>
      <c r="TC401" s="268"/>
      <c r="TD401" s="268"/>
      <c r="TE401" s="268"/>
      <c r="TF401" s="268"/>
      <c r="TG401" s="268"/>
      <c r="TH401" s="268"/>
      <c r="TI401" s="268"/>
      <c r="TJ401" s="268"/>
      <c r="TK401" s="268"/>
      <c r="TL401" s="268"/>
      <c r="TM401" s="268"/>
      <c r="TN401" s="268"/>
      <c r="TO401" s="268"/>
      <c r="TP401" s="268"/>
      <c r="TQ401" s="268"/>
      <c r="TR401" s="268"/>
      <c r="TS401" s="268"/>
      <c r="TT401" s="268"/>
      <c r="TU401" s="268"/>
      <c r="TV401" s="268"/>
      <c r="TW401" s="268"/>
      <c r="TX401" s="268"/>
      <c r="TY401" s="268"/>
      <c r="TZ401" s="268"/>
      <c r="UA401" s="268"/>
      <c r="UB401" s="268"/>
      <c r="UC401" s="268"/>
      <c r="UD401" s="268"/>
      <c r="UE401" s="268"/>
      <c r="UF401" s="268"/>
      <c r="UG401" s="268"/>
      <c r="UH401" s="268"/>
      <c r="UI401" s="268"/>
      <c r="UJ401" s="268"/>
      <c r="UK401" s="268"/>
      <c r="UL401" s="268"/>
      <c r="UM401" s="268"/>
      <c r="UN401" s="268"/>
      <c r="UO401" s="268"/>
      <c r="UP401" s="268"/>
      <c r="UQ401" s="268"/>
      <c r="UR401" s="268"/>
      <c r="US401" s="268"/>
      <c r="UT401" s="268"/>
      <c r="UU401" s="268"/>
      <c r="UV401" s="268"/>
      <c r="UW401" s="268"/>
      <c r="UX401" s="268"/>
      <c r="UY401" s="268"/>
      <c r="UZ401" s="268"/>
      <c r="VA401" s="268"/>
      <c r="VB401" s="268"/>
      <c r="VC401" s="268"/>
      <c r="VD401" s="268"/>
      <c r="VE401" s="268"/>
      <c r="VF401" s="268"/>
      <c r="VG401" s="268"/>
      <c r="VH401" s="268"/>
      <c r="VI401" s="268"/>
      <c r="VJ401" s="268"/>
      <c r="VK401" s="268"/>
      <c r="VL401" s="268"/>
      <c r="VM401" s="268"/>
      <c r="VN401" s="268"/>
      <c r="VO401" s="268"/>
      <c r="VP401" s="268"/>
      <c r="VQ401" s="268"/>
      <c r="VR401" s="268"/>
      <c r="VS401" s="268"/>
      <c r="VT401" s="268"/>
      <c r="VU401" s="268"/>
      <c r="VV401" s="268"/>
      <c r="VW401" s="268"/>
      <c r="VX401" s="268"/>
      <c r="VY401" s="268"/>
      <c r="VZ401" s="268"/>
      <c r="WA401" s="268"/>
      <c r="WB401" s="268"/>
      <c r="WC401" s="268"/>
      <c r="WD401" s="268"/>
      <c r="WE401" s="268"/>
      <c r="WF401" s="268"/>
      <c r="WG401" s="268"/>
      <c r="WH401" s="268"/>
      <c r="WI401" s="268"/>
      <c r="WJ401" s="268"/>
      <c r="WK401" s="268"/>
      <c r="WL401" s="268"/>
      <c r="WM401" s="268"/>
      <c r="WN401" s="268"/>
      <c r="WO401" s="268"/>
      <c r="WP401" s="268"/>
      <c r="WQ401" s="268"/>
      <c r="WR401" s="268"/>
      <c r="WS401" s="268"/>
      <c r="WT401" s="268"/>
      <c r="WU401" s="268"/>
      <c r="WV401" s="268"/>
      <c r="WW401" s="268"/>
      <c r="WX401" s="268"/>
      <c r="WY401" s="268"/>
      <c r="WZ401" s="268"/>
      <c r="XA401" s="268"/>
      <c r="XB401" s="268"/>
      <c r="XC401" s="268"/>
      <c r="XD401" s="268"/>
      <c r="XE401" s="268"/>
      <c r="XF401" s="268"/>
      <c r="XG401" s="268"/>
      <c r="XH401" s="268"/>
      <c r="XI401" s="268"/>
      <c r="XJ401" s="268"/>
      <c r="XK401" s="268"/>
      <c r="XL401" s="268"/>
      <c r="XM401" s="268"/>
      <c r="XN401" s="268"/>
      <c r="XO401" s="268"/>
      <c r="XP401" s="268"/>
      <c r="XQ401" s="268"/>
      <c r="XR401" s="268"/>
      <c r="XS401" s="268"/>
      <c r="XT401" s="268"/>
      <c r="XU401" s="268"/>
      <c r="XV401" s="268"/>
      <c r="XW401" s="268"/>
      <c r="XX401" s="268"/>
      <c r="XY401" s="268"/>
      <c r="XZ401" s="268"/>
      <c r="YA401" s="268"/>
      <c r="YB401" s="268"/>
      <c r="YC401" s="268"/>
      <c r="YD401" s="268"/>
      <c r="YE401" s="268"/>
      <c r="YF401" s="268"/>
      <c r="YG401" s="268"/>
      <c r="YH401" s="268"/>
      <c r="YI401" s="268"/>
      <c r="YJ401" s="268"/>
      <c r="YK401" s="268"/>
      <c r="YL401" s="268"/>
      <c r="YM401" s="268"/>
      <c r="YN401" s="268"/>
      <c r="YO401" s="268"/>
      <c r="YP401" s="268"/>
      <c r="YQ401" s="268"/>
      <c r="YR401" s="268"/>
      <c r="YS401" s="268"/>
      <c r="YT401" s="268"/>
      <c r="YU401" s="268"/>
      <c r="YV401" s="268"/>
      <c r="YW401" s="268"/>
      <c r="YX401" s="268"/>
      <c r="YY401" s="268"/>
      <c r="YZ401" s="268"/>
      <c r="ZA401" s="268"/>
      <c r="ZB401" s="268"/>
      <c r="ZC401" s="268"/>
      <c r="ZD401" s="268"/>
      <c r="ZE401" s="268"/>
      <c r="ZF401" s="268"/>
      <c r="ZG401" s="268"/>
      <c r="ZH401" s="268"/>
      <c r="ZI401" s="268"/>
      <c r="ZJ401" s="268"/>
      <c r="ZK401" s="268"/>
      <c r="ZL401" s="268"/>
      <c r="ZM401" s="268"/>
      <c r="ZN401" s="268"/>
      <c r="ZO401" s="268"/>
      <c r="ZP401" s="268"/>
      <c r="ZQ401" s="268"/>
      <c r="ZR401" s="268"/>
      <c r="ZS401" s="268"/>
      <c r="ZT401" s="268"/>
      <c r="ZU401" s="268"/>
      <c r="ZV401" s="268"/>
      <c r="ZW401" s="268"/>
      <c r="ZX401" s="268"/>
      <c r="ZY401" s="268"/>
      <c r="ZZ401" s="268"/>
      <c r="AAA401" s="268"/>
      <c r="AAB401" s="268"/>
      <c r="AAC401" s="268"/>
      <c r="AAD401" s="268"/>
      <c r="AAE401" s="268"/>
      <c r="AAF401" s="268"/>
      <c r="AAG401" s="268"/>
      <c r="AAH401" s="268"/>
      <c r="AAI401" s="268"/>
      <c r="AAJ401" s="268"/>
      <c r="AAK401" s="268"/>
      <c r="AAL401" s="268"/>
      <c r="AAM401" s="268"/>
      <c r="AAN401" s="268"/>
      <c r="AAO401" s="268"/>
      <c r="AAP401" s="268"/>
      <c r="AAQ401" s="268"/>
      <c r="AAR401" s="268"/>
      <c r="AAS401" s="268"/>
      <c r="AAT401" s="268"/>
      <c r="AAU401" s="268"/>
      <c r="AAV401" s="268"/>
      <c r="AAW401" s="268"/>
      <c r="AAX401" s="268"/>
      <c r="AAY401" s="268"/>
      <c r="AAZ401" s="268"/>
      <c r="ABA401" s="268"/>
      <c r="ABB401" s="268"/>
      <c r="ABC401" s="268"/>
      <c r="ABD401" s="268"/>
      <c r="ABE401" s="268"/>
      <c r="ABF401" s="268"/>
      <c r="ABG401" s="268"/>
      <c r="ABH401" s="268"/>
      <c r="ABI401" s="268"/>
      <c r="ABJ401" s="268"/>
      <c r="ABK401" s="268"/>
      <c r="ABL401" s="268"/>
      <c r="ABM401" s="268"/>
      <c r="ABN401" s="268"/>
      <c r="ABO401" s="268"/>
      <c r="ABP401" s="268"/>
      <c r="ABQ401" s="268"/>
      <c r="ABR401" s="268"/>
      <c r="ABS401" s="268"/>
      <c r="ABT401" s="268"/>
      <c r="ABU401" s="268"/>
      <c r="ABV401" s="268"/>
      <c r="ABW401" s="268"/>
      <c r="ABX401" s="268"/>
      <c r="ABY401" s="268"/>
      <c r="ABZ401" s="268"/>
      <c r="ACA401" s="268"/>
      <c r="ACB401" s="268"/>
      <c r="ACC401" s="268"/>
      <c r="ACD401" s="268"/>
      <c r="ACE401" s="268"/>
      <c r="ACF401" s="268"/>
      <c r="ACG401" s="268"/>
      <c r="ACH401" s="268"/>
      <c r="ACI401" s="268"/>
      <c r="ACJ401" s="268"/>
      <c r="ACK401" s="268"/>
      <c r="ACL401" s="268"/>
      <c r="ACM401" s="268"/>
      <c r="ACN401" s="268"/>
      <c r="ACO401" s="268"/>
      <c r="ACP401" s="268"/>
      <c r="ACQ401" s="268"/>
      <c r="ACR401" s="268"/>
      <c r="ACS401" s="268"/>
      <c r="ACT401" s="268"/>
      <c r="ACU401" s="268"/>
      <c r="ACV401" s="268"/>
      <c r="ACW401" s="268"/>
      <c r="ACX401" s="268"/>
      <c r="ACY401" s="268"/>
      <c r="ACZ401" s="268"/>
      <c r="ADA401" s="268"/>
      <c r="ADB401" s="268"/>
      <c r="ADC401" s="268"/>
      <c r="ADD401" s="268"/>
      <c r="ADE401" s="268"/>
      <c r="ADF401" s="268"/>
      <c r="ADG401" s="268"/>
      <c r="ADH401" s="268"/>
      <c r="ADI401" s="268"/>
      <c r="ADJ401" s="268"/>
      <c r="ADK401" s="268"/>
      <c r="ADL401" s="268"/>
      <c r="ADM401" s="268"/>
      <c r="ADN401" s="268"/>
      <c r="ADO401" s="268"/>
      <c r="ADP401" s="268"/>
      <c r="ADQ401" s="268"/>
      <c r="ADR401" s="268"/>
      <c r="ADS401" s="268"/>
      <c r="ADT401" s="268"/>
      <c r="ADU401" s="268"/>
      <c r="ADV401" s="268"/>
      <c r="ADW401" s="268"/>
      <c r="ADX401" s="268"/>
      <c r="ADY401" s="268"/>
      <c r="ADZ401" s="268"/>
      <c r="AEA401" s="268"/>
      <c r="AEB401" s="268"/>
      <c r="AEC401" s="268"/>
      <c r="AED401" s="268"/>
      <c r="AEE401" s="268"/>
      <c r="AEF401" s="268"/>
      <c r="AEG401" s="268"/>
      <c r="AEH401" s="268"/>
      <c r="AEI401" s="268"/>
      <c r="AEJ401" s="268"/>
      <c r="AEK401" s="268"/>
      <c r="AEL401" s="268"/>
      <c r="AEM401" s="268"/>
      <c r="AEN401" s="268"/>
      <c r="AEO401" s="268"/>
      <c r="AEP401" s="268"/>
      <c r="AEQ401" s="268"/>
      <c r="AER401" s="268"/>
      <c r="AES401" s="268"/>
      <c r="AET401" s="268"/>
      <c r="AEU401" s="268"/>
      <c r="AEV401" s="268"/>
      <c r="AEW401" s="268"/>
      <c r="AEX401" s="268"/>
      <c r="AEY401" s="268"/>
      <c r="AEZ401" s="268"/>
      <c r="AFA401" s="268"/>
      <c r="AFB401" s="268"/>
      <c r="AFC401" s="268"/>
      <c r="AFD401" s="268"/>
      <c r="AFE401" s="268"/>
      <c r="AFF401" s="268"/>
      <c r="AFG401" s="268"/>
      <c r="AFH401" s="268"/>
      <c r="AFI401" s="268"/>
      <c r="AFJ401" s="268"/>
      <c r="AFK401" s="268"/>
      <c r="AFL401" s="268"/>
      <c r="AFM401" s="268"/>
      <c r="AFN401" s="268"/>
      <c r="AFO401" s="268"/>
      <c r="AFP401" s="268"/>
      <c r="AFQ401" s="268"/>
      <c r="AFR401" s="268"/>
      <c r="AFS401" s="268"/>
      <c r="AFT401" s="268"/>
      <c r="AFU401" s="268"/>
      <c r="AFV401" s="268"/>
      <c r="AFW401" s="268"/>
      <c r="AFX401" s="268"/>
      <c r="AFY401" s="268"/>
      <c r="AFZ401" s="268"/>
      <c r="AGA401" s="268"/>
      <c r="AGB401" s="268"/>
      <c r="AGC401" s="268"/>
      <c r="AGD401" s="268"/>
      <c r="AGE401" s="268"/>
      <c r="AGF401" s="268"/>
      <c r="AGG401" s="268"/>
      <c r="AGH401" s="268"/>
      <c r="AGI401" s="268"/>
      <c r="AGJ401" s="268"/>
      <c r="AGK401" s="268"/>
      <c r="AGL401" s="268"/>
      <c r="AGM401" s="268"/>
      <c r="AGN401" s="268"/>
      <c r="AGO401" s="268"/>
      <c r="AGP401" s="268"/>
      <c r="AGQ401" s="268"/>
      <c r="AGR401" s="268"/>
      <c r="AGS401" s="268"/>
      <c r="AGT401" s="268"/>
      <c r="AGU401" s="268"/>
      <c r="AGV401" s="268"/>
      <c r="AGW401" s="268"/>
      <c r="AGX401" s="268"/>
      <c r="AGY401" s="268"/>
      <c r="AGZ401" s="268"/>
      <c r="AHA401" s="268"/>
      <c r="AHB401" s="268"/>
      <c r="AHC401" s="268"/>
      <c r="AHD401" s="268"/>
      <c r="AHE401" s="268"/>
      <c r="AHF401" s="268"/>
      <c r="AHG401" s="268"/>
      <c r="AHH401" s="268"/>
      <c r="AHI401" s="268"/>
      <c r="AHJ401" s="268"/>
      <c r="AHK401" s="268"/>
      <c r="AHL401" s="268"/>
      <c r="AHM401" s="268"/>
      <c r="AHN401" s="268"/>
      <c r="AHO401" s="268"/>
      <c r="AHP401" s="268"/>
      <c r="AHQ401" s="268"/>
      <c r="AHR401" s="268"/>
      <c r="AHS401" s="268"/>
      <c r="AHT401" s="268"/>
      <c r="AHU401" s="268"/>
      <c r="AHV401" s="268"/>
      <c r="AHW401" s="268"/>
      <c r="AHX401" s="268"/>
      <c r="AHY401" s="268"/>
      <c r="AHZ401" s="268"/>
      <c r="AIA401" s="268"/>
      <c r="AIB401" s="268"/>
      <c r="AIC401" s="268"/>
      <c r="AID401" s="268"/>
      <c r="AIE401" s="268"/>
      <c r="AIF401" s="268"/>
      <c r="AIG401" s="268"/>
      <c r="AIH401" s="268"/>
      <c r="AII401" s="268"/>
      <c r="AIJ401" s="268"/>
      <c r="AIK401" s="268"/>
      <c r="AIL401" s="268"/>
      <c r="AIM401" s="268"/>
      <c r="AIN401" s="268"/>
      <c r="AIO401" s="268"/>
      <c r="AIP401" s="268"/>
      <c r="AIQ401" s="268"/>
      <c r="AIR401" s="268"/>
      <c r="AIS401" s="268"/>
      <c r="AIT401" s="268"/>
      <c r="AIU401" s="268"/>
      <c r="AIV401" s="268"/>
      <c r="AIW401" s="268"/>
      <c r="AIX401" s="268"/>
      <c r="AIY401" s="268"/>
      <c r="AIZ401" s="268"/>
      <c r="AJA401" s="268"/>
      <c r="AJB401" s="268"/>
      <c r="AJC401" s="268"/>
      <c r="AJD401" s="268"/>
      <c r="AJE401" s="268"/>
      <c r="AJF401" s="268"/>
      <c r="AJG401" s="268"/>
      <c r="AJH401" s="268"/>
      <c r="AJI401" s="268"/>
      <c r="AJJ401" s="268"/>
      <c r="AJK401" s="268"/>
      <c r="AJL401" s="268"/>
      <c r="AJM401" s="268"/>
      <c r="AJN401" s="268"/>
      <c r="AJO401" s="268"/>
      <c r="AJP401" s="268"/>
      <c r="AJQ401" s="268"/>
      <c r="AJR401" s="268"/>
      <c r="AJS401" s="268"/>
      <c r="AJT401" s="268"/>
      <c r="AJU401" s="268"/>
      <c r="AJV401" s="268"/>
      <c r="AJW401" s="268"/>
      <c r="AJX401" s="268"/>
      <c r="AJY401" s="268"/>
      <c r="AJZ401" s="268"/>
      <c r="AKA401" s="268"/>
      <c r="AKB401" s="268"/>
      <c r="AKC401" s="268"/>
      <c r="AKD401" s="268"/>
      <c r="AKE401" s="268"/>
      <c r="AKF401" s="268"/>
      <c r="AKG401" s="268"/>
      <c r="AKH401" s="268"/>
      <c r="AKI401" s="268"/>
      <c r="AKJ401" s="268"/>
      <c r="AKK401" s="268"/>
      <c r="AKL401" s="268"/>
      <c r="AKM401" s="268"/>
      <c r="AKN401" s="268"/>
      <c r="AKO401" s="268"/>
      <c r="AKP401" s="268"/>
      <c r="AKQ401" s="268"/>
      <c r="AKR401" s="268"/>
      <c r="AKS401" s="268"/>
      <c r="AKT401" s="268"/>
      <c r="AKU401" s="268"/>
      <c r="AKV401" s="268"/>
      <c r="AKW401" s="268"/>
      <c r="AKX401" s="268"/>
      <c r="AKY401" s="268"/>
      <c r="AKZ401" s="268"/>
      <c r="ALA401" s="268"/>
      <c r="ALB401" s="268"/>
      <c r="ALC401" s="268"/>
      <c r="ALD401" s="268"/>
      <c r="ALE401" s="268"/>
      <c r="ALF401" s="268"/>
      <c r="ALG401" s="268"/>
      <c r="ALH401" s="268"/>
      <c r="ALI401" s="268"/>
      <c r="ALJ401" s="268"/>
      <c r="ALK401" s="268"/>
      <c r="ALL401" s="268"/>
      <c r="ALM401" s="268"/>
      <c r="ALN401" s="268"/>
      <c r="ALO401" s="268"/>
      <c r="ALP401" s="268"/>
      <c r="ALQ401" s="268"/>
      <c r="ALR401" s="268"/>
      <c r="ALS401" s="268"/>
      <c r="ALT401" s="268"/>
      <c r="ALU401" s="268"/>
      <c r="ALV401" s="268"/>
      <c r="ALW401" s="268"/>
      <c r="ALX401" s="268"/>
      <c r="ALY401" s="268"/>
      <c r="ALZ401" s="268"/>
      <c r="AMA401" s="268"/>
      <c r="AMB401" s="268"/>
      <c r="AMC401" s="268"/>
      <c r="AMD401" s="268"/>
      <c r="AME401" s="268"/>
      <c r="AMF401" s="268"/>
      <c r="AMG401" s="268"/>
      <c r="AMH401" s="268"/>
      <c r="AMI401" s="268"/>
      <c r="AMJ401" s="268"/>
    </row>
    <row r="402" spans="1:1024" s="269" customFormat="1" ht="53.25" customHeight="1" thickTop="1" thickBot="1">
      <c r="B402" s="403" t="s">
        <v>96</v>
      </c>
      <c r="C402" s="268"/>
      <c r="D402" s="402" t="s">
        <v>124</v>
      </c>
      <c r="E402" s="401" t="s">
        <v>161</v>
      </c>
      <c r="F402" s="401" t="s">
        <v>160</v>
      </c>
      <c r="G402" s="401" t="s">
        <v>159</v>
      </c>
      <c r="H402" s="584" t="s">
        <v>97</v>
      </c>
      <c r="I402" s="584"/>
      <c r="J402" s="400" t="s">
        <v>95</v>
      </c>
      <c r="K402" s="399" t="s">
        <v>119</v>
      </c>
      <c r="L402" s="585" t="s">
        <v>82</v>
      </c>
      <c r="M402" s="585"/>
      <c r="N402" s="398" t="s">
        <v>92</v>
      </c>
      <c r="O402" s="398" t="s">
        <v>25</v>
      </c>
      <c r="P402" s="398" t="s">
        <v>100</v>
      </c>
      <c r="Q402" s="398" t="s">
        <v>115</v>
      </c>
      <c r="R402" s="397" t="s">
        <v>63</v>
      </c>
      <c r="T402" s="396"/>
      <c r="U402" s="396"/>
      <c r="V402" s="395"/>
      <c r="W402" s="394"/>
      <c r="X402" s="394"/>
      <c r="Y402" s="268"/>
      <c r="Z402" s="268"/>
      <c r="AA402" s="268"/>
      <c r="AB402" s="268"/>
      <c r="AC402" s="268"/>
      <c r="AD402" s="268"/>
      <c r="AE402" s="268"/>
      <c r="AF402" s="268"/>
      <c r="AG402" s="268"/>
      <c r="AH402" s="268"/>
      <c r="AI402" s="268"/>
      <c r="AJ402" s="268"/>
      <c r="AK402" s="268"/>
      <c r="AL402" s="268"/>
      <c r="AM402" s="268"/>
      <c r="AN402" s="268"/>
      <c r="AO402" s="268"/>
      <c r="AP402" s="268"/>
      <c r="AQ402" s="268"/>
      <c r="AR402" s="268"/>
      <c r="AS402" s="268"/>
      <c r="AT402" s="268"/>
      <c r="AU402" s="268"/>
      <c r="AV402" s="268"/>
      <c r="AW402" s="268"/>
      <c r="AX402" s="268"/>
      <c r="AY402" s="268"/>
      <c r="AZ402" s="268"/>
      <c r="BA402" s="268"/>
      <c r="BB402" s="268"/>
      <c r="BC402" s="268"/>
      <c r="BD402" s="268"/>
      <c r="BE402" s="268"/>
      <c r="BF402" s="268"/>
      <c r="BG402" s="268"/>
      <c r="BH402" s="268"/>
      <c r="BI402" s="268"/>
      <c r="BJ402" s="268"/>
      <c r="BK402" s="268"/>
      <c r="BL402" s="268"/>
      <c r="BM402" s="268"/>
      <c r="BN402" s="268"/>
      <c r="BO402" s="268"/>
      <c r="BP402" s="268"/>
      <c r="BQ402" s="268"/>
      <c r="BR402" s="268"/>
      <c r="BS402" s="268"/>
      <c r="BT402" s="268"/>
      <c r="BU402" s="268"/>
      <c r="BV402" s="268"/>
      <c r="BW402" s="268"/>
      <c r="BX402" s="268"/>
      <c r="BZ402" s="268"/>
      <c r="CA402" s="268"/>
      <c r="CB402" s="268"/>
      <c r="CC402" s="268"/>
      <c r="CD402" s="268"/>
      <c r="CE402" s="268"/>
      <c r="CF402" s="268"/>
      <c r="CG402" s="268"/>
      <c r="CH402" s="268"/>
      <c r="CJ402" s="268"/>
      <c r="CK402" s="268"/>
      <c r="CL402" s="268"/>
      <c r="CM402" s="268"/>
      <c r="CN402" s="268"/>
      <c r="CO402" s="268"/>
      <c r="CP402" s="268"/>
      <c r="CQ402" s="268"/>
      <c r="CR402" s="268"/>
      <c r="CS402" s="268"/>
      <c r="CT402" s="268"/>
      <c r="CU402" s="268"/>
      <c r="CV402" s="268"/>
      <c r="CW402" s="268"/>
      <c r="CX402" s="268"/>
      <c r="CY402" s="268"/>
      <c r="CZ402" s="268"/>
      <c r="DB402" s="270"/>
      <c r="DC402" s="336"/>
      <c r="DD402" s="270"/>
      <c r="DE402" s="270"/>
      <c r="DF402" s="270"/>
      <c r="DG402" s="270"/>
      <c r="DH402" s="270"/>
      <c r="DI402" s="270"/>
      <c r="DJ402" s="270"/>
      <c r="DK402" s="270"/>
      <c r="DL402" s="270"/>
      <c r="DM402" s="270"/>
      <c r="DN402" s="270"/>
      <c r="DO402" s="270"/>
      <c r="DP402" s="270"/>
      <c r="DQ402" s="270"/>
      <c r="DR402" s="270"/>
      <c r="DS402" s="270"/>
      <c r="DT402" s="270"/>
      <c r="DU402" s="270"/>
      <c r="DV402" s="270"/>
      <c r="DW402" s="270"/>
      <c r="DX402" s="270"/>
      <c r="DY402" s="270"/>
      <c r="DZ402" s="270"/>
    </row>
    <row r="403" spans="1:1024" s="269" customFormat="1" ht="15" customHeight="1" thickTop="1">
      <c r="A403" s="268"/>
      <c r="B403" s="432" t="str">
        <f>IFERROR(List1!B40,"")</f>
        <v/>
      </c>
      <c r="C403" s="431"/>
      <c r="D403" s="423" t="str">
        <f t="shared" ref="D403:D410" si="12">IF(ED403&gt;0,ED403,"")</f>
        <v/>
      </c>
      <c r="E403" s="426" t="str">
        <f>IF(List1!E40&gt;0,List1!E40,"")</f>
        <v/>
      </c>
      <c r="F403" s="426" t="str">
        <f>IF(List1!F40&gt;0,List1!F40,"")</f>
        <v/>
      </c>
      <c r="G403" s="424" t="str">
        <f>IF(List1!G40&gt;0,List1!G40,"")</f>
        <v/>
      </c>
      <c r="H403" s="586"/>
      <c r="I403" s="586"/>
      <c r="J403" s="393" t="str">
        <f>IF(List1!J40&gt;0,List1!J40,"")</f>
        <v/>
      </c>
      <c r="K403" s="392" t="str">
        <f>IF(List1!K40&gt;0,List1!K40,"")</f>
        <v/>
      </c>
      <c r="L403" s="587" t="str">
        <f>IF(List1!L40&gt;0,List1!L40,"")</f>
        <v/>
      </c>
      <c r="M403" s="587"/>
      <c r="N403" s="384" t="str">
        <f>IF(List1!N40&gt;0,List1!N40,"")</f>
        <v/>
      </c>
      <c r="O403" s="391" t="s">
        <v>2</v>
      </c>
      <c r="P403" s="390" t="str">
        <f>IF(List1!P40&gt;0,List1!P40,"")</f>
        <v/>
      </c>
      <c r="Q403" s="390" t="str">
        <f>IF(List1!Q40&gt;0,List1!Q40,"")</f>
        <v/>
      </c>
      <c r="R403" s="387" t="str">
        <f>IF(List1!R40&gt;0,List1!R40,"")</f>
        <v/>
      </c>
      <c r="S403" s="268"/>
      <c r="T403" s="367"/>
      <c r="U403" s="366"/>
      <c r="V403" s="365"/>
      <c r="W403" s="369"/>
      <c r="X403" s="369"/>
      <c r="Y403" s="369" t="e">
        <f t="shared" ref="Y403:Y411" si="13">P403+Q403</f>
        <v>#VALUE!</v>
      </c>
      <c r="Z403" s="382" t="e">
        <f>CA568</f>
        <v>#VALUE!</v>
      </c>
      <c r="AA403" s="389" t="e">
        <f>ROUNDUP(List1!AB403,0)</f>
        <v>#VALUE!</v>
      </c>
      <c r="AB403" s="380" t="e">
        <f>CA570</f>
        <v>#VALUE!</v>
      </c>
      <c r="AC403" s="268"/>
      <c r="AD403" s="268"/>
      <c r="AE403" s="269" t="s">
        <v>103</v>
      </c>
      <c r="AF403" s="268"/>
      <c r="AG403" s="268"/>
      <c r="AH403" s="268"/>
      <c r="AI403" s="268"/>
      <c r="AJ403" s="268"/>
      <c r="AK403" s="268"/>
      <c r="AL403" s="268"/>
      <c r="AM403" s="268"/>
      <c r="AN403" s="268"/>
      <c r="AO403" s="268"/>
      <c r="AP403" s="268"/>
      <c r="AQ403" s="268"/>
      <c r="AR403" s="268"/>
      <c r="AS403" s="268"/>
      <c r="AT403" s="268"/>
      <c r="AU403" s="268"/>
      <c r="AV403" s="268"/>
      <c r="AW403" s="268"/>
      <c r="AX403" s="268"/>
      <c r="AY403" s="268"/>
      <c r="AZ403" s="268"/>
      <c r="BA403" s="268"/>
      <c r="BB403" s="268"/>
      <c r="BC403" s="268"/>
      <c r="BD403" s="268"/>
      <c r="BE403" s="268"/>
      <c r="BF403" s="268"/>
      <c r="BG403" s="268"/>
      <c r="BH403" s="268"/>
      <c r="BI403" s="268"/>
      <c r="BJ403" s="268"/>
      <c r="BK403" s="268"/>
      <c r="BL403" s="268"/>
      <c r="BM403" s="268"/>
      <c r="BN403" s="268"/>
      <c r="BO403" s="268"/>
      <c r="BP403" s="268"/>
      <c r="BQ403" s="268"/>
      <c r="BR403" s="268"/>
      <c r="BS403" s="268"/>
      <c r="BT403" s="268"/>
      <c r="BU403" s="268"/>
      <c r="BV403" s="268"/>
      <c r="BW403" s="268"/>
      <c r="BX403" s="268"/>
      <c r="BY403" s="268"/>
      <c r="BZ403" s="268"/>
      <c r="CA403" s="268"/>
      <c r="CB403" s="268"/>
      <c r="CC403" s="268"/>
      <c r="CD403" s="268"/>
      <c r="CE403" s="268"/>
      <c r="CF403" s="268"/>
      <c r="CG403" s="268"/>
      <c r="CH403" s="268"/>
      <c r="CI403" s="268"/>
      <c r="CJ403" s="268"/>
      <c r="CK403" s="268"/>
      <c r="CL403" s="268"/>
      <c r="CM403" s="268"/>
      <c r="CN403" s="268"/>
      <c r="CO403" s="268"/>
      <c r="CP403" s="268"/>
      <c r="CQ403" s="268"/>
      <c r="CR403" s="268"/>
      <c r="CS403" s="268"/>
      <c r="CT403" s="268"/>
      <c r="CU403" s="268"/>
      <c r="CV403" s="268"/>
      <c r="CW403" s="268"/>
      <c r="CX403" s="268"/>
      <c r="CY403" s="268"/>
      <c r="CZ403" s="268"/>
      <c r="DA403" s="268"/>
      <c r="DB403" s="294">
        <f>List1!D40</f>
        <v>0</v>
      </c>
      <c r="DC403" s="416" t="str">
        <f t="shared" ref="DC403:DC434" si="14">SUBSTITUTE(DB403,"ě","e")</f>
        <v>0</v>
      </c>
      <c r="DD403" s="416" t="str">
        <f t="shared" ref="DD403:DD434" si="15">SUBSTITUTE(DC403,"š","s")</f>
        <v>0</v>
      </c>
      <c r="DE403" s="416" t="str">
        <f t="shared" ref="DE403:DE434" si="16">SUBSTITUTE(DD403,"č","c")</f>
        <v>0</v>
      </c>
      <c r="DF403" s="416" t="str">
        <f t="shared" ref="DF403:DF434" si="17">SUBSTITUTE(DE403,"ř","r")</f>
        <v>0</v>
      </c>
      <c r="DG403" s="416" t="str">
        <f t="shared" ref="DG403:DG434" si="18">SUBSTITUTE(DF403,"ž","z")</f>
        <v>0</v>
      </c>
      <c r="DH403" s="416" t="str">
        <f t="shared" ref="DH403:DH434" si="19">SUBSTITUTE(DG403,"ý","y")</f>
        <v>0</v>
      </c>
      <c r="DI403" s="416" t="str">
        <f t="shared" ref="DI403:DI434" si="20">SUBSTITUTE(DH403,"á","a")</f>
        <v>0</v>
      </c>
      <c r="DJ403" s="416" t="str">
        <f t="shared" ref="DJ403:DJ434" si="21">SUBSTITUTE(DI403,"í","i")</f>
        <v>0</v>
      </c>
      <c r="DK403" s="416" t="str">
        <f t="shared" ref="DK403:DK434" si="22">SUBSTITUTE(DJ403,"é","e")</f>
        <v>0</v>
      </c>
      <c r="DL403" s="416" t="str">
        <f t="shared" ref="DL403:DL434" si="23">SUBSTITUTE(DK403,"ů","u")</f>
        <v>0</v>
      </c>
      <c r="DM403" s="416" t="str">
        <f t="shared" ref="DM403:DM434" si="24">SUBSTITUTE(DL403,"ú","u")</f>
        <v>0</v>
      </c>
      <c r="DN403" s="416" t="str">
        <f t="shared" ref="DN403:DN434" si="25">SUBSTITUTE(DM403,"ň","n")</f>
        <v>0</v>
      </c>
      <c r="DO403" s="416" t="str">
        <f t="shared" ref="DO403:DO434" si="26">SUBSTITUTE(DN403,"Ě","E")</f>
        <v>0</v>
      </c>
      <c r="DP403" s="416" t="str">
        <f t="shared" ref="DP403:DP434" si="27">SUBSTITUTE(DO403,"Š","S")</f>
        <v>0</v>
      </c>
      <c r="DQ403" s="416" t="str">
        <f t="shared" ref="DQ403:DQ434" si="28">SUBSTITUTE(DP403,"Č","C")</f>
        <v>0</v>
      </c>
      <c r="DR403" s="416" t="str">
        <f t="shared" ref="DR403:DR434" si="29">SUBSTITUTE(DQ403,"Ř","R")</f>
        <v>0</v>
      </c>
      <c r="DS403" s="416" t="str">
        <f t="shared" ref="DS403:DS434" si="30">SUBSTITUTE(DR403,"Ž","Z")</f>
        <v>0</v>
      </c>
      <c r="DT403" s="416" t="str">
        <f t="shared" ref="DT403:DT434" si="31">SUBSTITUTE(DS403,"Ý","Y")</f>
        <v>0</v>
      </c>
      <c r="DU403" s="416" t="str">
        <f t="shared" ref="DU403:DU434" si="32">SUBSTITUTE(DT403,"Á","A")</f>
        <v>0</v>
      </c>
      <c r="DV403" s="416" t="str">
        <f t="shared" ref="DV403:DV434" si="33">SUBSTITUTE(DU403,"Í","I")</f>
        <v>0</v>
      </c>
      <c r="DW403" s="416" t="str">
        <f t="shared" ref="DW403:DW434" si="34">SUBSTITUTE(DV403,"É","E")</f>
        <v>0</v>
      </c>
      <c r="DX403" s="416" t="str">
        <f t="shared" ref="DX403:DX434" si="35">SUBSTITUTE(DW403,"Ú","U")</f>
        <v>0</v>
      </c>
      <c r="DY403" s="416" t="str">
        <f t="shared" ref="DY403:DY434" si="36">SUBSTITUTE(DX403,"Ů","U")</f>
        <v>0</v>
      </c>
      <c r="DZ403" s="416" t="str">
        <f t="shared" ref="DZ403:DZ434" si="37">SUBSTITUTE(DY403,"Ň","N")</f>
        <v>0</v>
      </c>
      <c r="EA403" s="268"/>
      <c r="EB403" s="268"/>
      <c r="EC403" s="268"/>
      <c r="ED403" s="417" t="str">
        <f>IF(List1!D40&gt;0,DZ403,"")</f>
        <v/>
      </c>
      <c r="EE403" s="268"/>
      <c r="EF403" s="268"/>
      <c r="EG403" s="268"/>
      <c r="EH403" s="268"/>
      <c r="EI403" s="268"/>
      <c r="EJ403" s="268"/>
      <c r="EK403" s="268"/>
      <c r="EL403" s="268"/>
      <c r="EM403" s="268"/>
      <c r="EN403" s="268"/>
      <c r="EO403" s="268"/>
      <c r="EP403" s="268"/>
      <c r="EQ403" s="268"/>
      <c r="ER403" s="268"/>
      <c r="ES403" s="268"/>
      <c r="ET403" s="268"/>
      <c r="EU403" s="268"/>
      <c r="EV403" s="268"/>
      <c r="EW403" s="268"/>
      <c r="EX403" s="268"/>
      <c r="EY403" s="268"/>
      <c r="EZ403" s="268"/>
      <c r="FA403" s="268"/>
      <c r="FB403" s="268"/>
      <c r="FC403" s="268"/>
      <c r="FD403" s="268"/>
      <c r="FE403" s="268"/>
      <c r="FF403" s="268"/>
      <c r="FG403" s="268"/>
      <c r="FH403" s="268"/>
      <c r="FI403" s="268"/>
      <c r="FJ403" s="268"/>
      <c r="FK403" s="268"/>
      <c r="FL403" s="268"/>
      <c r="FM403" s="268"/>
      <c r="FN403" s="268"/>
      <c r="FO403" s="268"/>
      <c r="FP403" s="268"/>
      <c r="FQ403" s="268"/>
      <c r="FR403" s="268"/>
      <c r="FS403" s="268"/>
      <c r="FT403" s="268"/>
      <c r="FU403" s="268"/>
      <c r="FV403" s="268"/>
      <c r="FW403" s="268"/>
      <c r="FX403" s="268"/>
      <c r="FY403" s="268"/>
      <c r="FZ403" s="268"/>
      <c r="GA403" s="268"/>
      <c r="GB403" s="268"/>
      <c r="GC403" s="268"/>
      <c r="GD403" s="268"/>
      <c r="GE403" s="268"/>
      <c r="GF403" s="268"/>
      <c r="GG403" s="268"/>
      <c r="GH403" s="268"/>
      <c r="GI403" s="268"/>
      <c r="GJ403" s="268"/>
      <c r="GK403" s="268"/>
      <c r="GL403" s="268"/>
      <c r="GM403" s="268"/>
      <c r="GN403" s="268"/>
      <c r="GO403" s="268"/>
      <c r="GP403" s="268"/>
      <c r="GQ403" s="268"/>
      <c r="GR403" s="268"/>
      <c r="GS403" s="268"/>
      <c r="GT403" s="268"/>
      <c r="GU403" s="268"/>
      <c r="GV403" s="268"/>
      <c r="GW403" s="268"/>
      <c r="GX403" s="268"/>
      <c r="GY403" s="268"/>
      <c r="GZ403" s="268"/>
      <c r="HA403" s="268"/>
      <c r="HB403" s="268"/>
      <c r="HC403" s="268"/>
      <c r="HD403" s="268"/>
      <c r="HE403" s="268"/>
      <c r="HF403" s="268"/>
      <c r="HG403" s="268"/>
      <c r="HH403" s="268"/>
      <c r="HI403" s="268"/>
      <c r="HJ403" s="268"/>
      <c r="HK403" s="268"/>
      <c r="HL403" s="268"/>
      <c r="HM403" s="268"/>
      <c r="HN403" s="268"/>
      <c r="HO403" s="268"/>
      <c r="HP403" s="268"/>
      <c r="HQ403" s="268"/>
      <c r="HR403" s="268"/>
      <c r="HS403" s="268"/>
      <c r="HT403" s="268"/>
      <c r="HU403" s="268"/>
      <c r="HV403" s="268"/>
      <c r="HW403" s="268"/>
      <c r="HX403" s="268"/>
      <c r="HY403" s="268"/>
      <c r="HZ403" s="268"/>
      <c r="IA403" s="268"/>
      <c r="IB403" s="268"/>
      <c r="IC403" s="268"/>
      <c r="ID403" s="268"/>
      <c r="IE403" s="268"/>
      <c r="IF403" s="268"/>
      <c r="IG403" s="268"/>
      <c r="IH403" s="268"/>
      <c r="II403" s="268"/>
      <c r="IJ403" s="268"/>
      <c r="IK403" s="268"/>
      <c r="IL403" s="268"/>
      <c r="IM403" s="268"/>
      <c r="IN403" s="268"/>
      <c r="IO403" s="268"/>
      <c r="IP403" s="268"/>
      <c r="IQ403" s="268"/>
      <c r="IR403" s="268"/>
      <c r="IS403" s="268"/>
      <c r="IT403" s="268"/>
      <c r="IU403" s="268"/>
      <c r="IV403" s="268"/>
      <c r="IW403" s="268"/>
      <c r="IX403" s="268"/>
      <c r="IY403" s="268"/>
      <c r="IZ403" s="268"/>
      <c r="JA403" s="268"/>
      <c r="JB403" s="268"/>
      <c r="JC403" s="268"/>
      <c r="JD403" s="268"/>
      <c r="JE403" s="268"/>
      <c r="JF403" s="268"/>
      <c r="JG403" s="268"/>
      <c r="JH403" s="268"/>
      <c r="JI403" s="268"/>
      <c r="JJ403" s="268"/>
      <c r="JK403" s="268"/>
      <c r="JL403" s="268"/>
      <c r="JM403" s="268"/>
      <c r="JN403" s="268"/>
      <c r="JO403" s="268"/>
      <c r="JP403" s="268"/>
      <c r="JQ403" s="268"/>
      <c r="JR403" s="268"/>
      <c r="JS403" s="268"/>
      <c r="JT403" s="268"/>
      <c r="JU403" s="268"/>
      <c r="JV403" s="268"/>
      <c r="JW403" s="268"/>
      <c r="JX403" s="268"/>
      <c r="JY403" s="268"/>
      <c r="JZ403" s="268"/>
      <c r="KA403" s="268"/>
      <c r="KB403" s="268"/>
      <c r="KC403" s="268"/>
      <c r="KD403" s="268"/>
      <c r="KE403" s="268"/>
      <c r="KF403" s="268"/>
      <c r="KG403" s="268"/>
      <c r="KH403" s="268"/>
      <c r="KI403" s="268"/>
      <c r="KJ403" s="268"/>
      <c r="KK403" s="268"/>
      <c r="KL403" s="268"/>
      <c r="KM403" s="268"/>
      <c r="KN403" s="268"/>
      <c r="KO403" s="268"/>
      <c r="KP403" s="268"/>
      <c r="KQ403" s="268"/>
      <c r="KR403" s="268"/>
      <c r="KS403" s="268"/>
      <c r="KT403" s="268"/>
      <c r="KU403" s="268"/>
      <c r="KV403" s="268"/>
      <c r="KW403" s="268"/>
      <c r="KX403" s="268"/>
      <c r="KY403" s="268"/>
      <c r="KZ403" s="268"/>
      <c r="LA403" s="268"/>
      <c r="LB403" s="268"/>
      <c r="LC403" s="268"/>
      <c r="LD403" s="268"/>
      <c r="LE403" s="268"/>
      <c r="LF403" s="268"/>
      <c r="LG403" s="268"/>
      <c r="LH403" s="268"/>
      <c r="LI403" s="268"/>
      <c r="LJ403" s="268"/>
      <c r="LK403" s="268"/>
      <c r="LL403" s="268"/>
      <c r="LM403" s="268"/>
      <c r="LN403" s="268"/>
      <c r="LO403" s="268"/>
      <c r="LP403" s="268"/>
      <c r="LQ403" s="268"/>
      <c r="LR403" s="268"/>
      <c r="LS403" s="268"/>
      <c r="LT403" s="268"/>
      <c r="LU403" s="268"/>
      <c r="LV403" s="268"/>
      <c r="LW403" s="268"/>
      <c r="LX403" s="268"/>
      <c r="LY403" s="268"/>
      <c r="LZ403" s="268"/>
      <c r="MA403" s="268"/>
      <c r="MB403" s="268"/>
      <c r="MC403" s="268"/>
      <c r="MD403" s="268"/>
      <c r="ME403" s="268"/>
      <c r="MF403" s="268"/>
      <c r="MG403" s="268"/>
      <c r="MH403" s="268"/>
      <c r="MI403" s="268"/>
      <c r="MJ403" s="268"/>
      <c r="MK403" s="268"/>
      <c r="ML403" s="268"/>
      <c r="MM403" s="268"/>
      <c r="MN403" s="268"/>
      <c r="MO403" s="268"/>
      <c r="MP403" s="268"/>
      <c r="MQ403" s="268"/>
      <c r="MR403" s="268"/>
      <c r="MS403" s="268"/>
      <c r="MT403" s="268"/>
      <c r="MU403" s="268"/>
      <c r="MV403" s="268"/>
      <c r="MW403" s="268"/>
      <c r="MX403" s="268"/>
      <c r="MY403" s="268"/>
      <c r="MZ403" s="268"/>
      <c r="NA403" s="268"/>
      <c r="NB403" s="268"/>
      <c r="NC403" s="268"/>
      <c r="ND403" s="268"/>
      <c r="NE403" s="268"/>
      <c r="NF403" s="268"/>
      <c r="NG403" s="268"/>
      <c r="NH403" s="268"/>
      <c r="NI403" s="268"/>
      <c r="NJ403" s="268"/>
      <c r="NK403" s="268"/>
      <c r="NL403" s="268"/>
      <c r="NM403" s="268"/>
      <c r="NN403" s="268"/>
      <c r="NO403" s="268"/>
      <c r="NP403" s="268"/>
      <c r="NQ403" s="268"/>
      <c r="NR403" s="268"/>
      <c r="NS403" s="268"/>
      <c r="NT403" s="268"/>
      <c r="NU403" s="268"/>
      <c r="NV403" s="268"/>
      <c r="NW403" s="268"/>
      <c r="NX403" s="268"/>
      <c r="NY403" s="268"/>
      <c r="NZ403" s="268"/>
      <c r="OA403" s="268"/>
      <c r="OB403" s="268"/>
      <c r="OC403" s="268"/>
      <c r="OD403" s="268"/>
      <c r="OE403" s="268"/>
      <c r="OF403" s="268"/>
      <c r="OG403" s="268"/>
      <c r="OH403" s="268"/>
      <c r="OI403" s="268"/>
      <c r="OJ403" s="268"/>
      <c r="OK403" s="268"/>
      <c r="OL403" s="268"/>
      <c r="OM403" s="268"/>
      <c r="ON403" s="268"/>
      <c r="OO403" s="268"/>
      <c r="OP403" s="268"/>
      <c r="OQ403" s="268"/>
      <c r="OR403" s="268"/>
      <c r="OS403" s="268"/>
      <c r="OT403" s="268"/>
      <c r="OU403" s="268"/>
      <c r="OV403" s="268"/>
      <c r="OW403" s="268"/>
      <c r="OX403" s="268"/>
      <c r="OY403" s="268"/>
      <c r="OZ403" s="268"/>
      <c r="PA403" s="268"/>
      <c r="PB403" s="268"/>
      <c r="PC403" s="268"/>
      <c r="PD403" s="268"/>
      <c r="PE403" s="268"/>
      <c r="PF403" s="268"/>
      <c r="PG403" s="268"/>
      <c r="PH403" s="268"/>
      <c r="PI403" s="268"/>
      <c r="PJ403" s="268"/>
      <c r="PK403" s="268"/>
      <c r="PL403" s="268"/>
      <c r="PM403" s="268"/>
      <c r="PN403" s="268"/>
      <c r="PO403" s="268"/>
      <c r="PP403" s="268"/>
      <c r="PQ403" s="268"/>
      <c r="PR403" s="268"/>
      <c r="PS403" s="268"/>
      <c r="PT403" s="268"/>
      <c r="PU403" s="268"/>
      <c r="PV403" s="268"/>
      <c r="PW403" s="268"/>
      <c r="PX403" s="268"/>
      <c r="PY403" s="268"/>
      <c r="PZ403" s="268"/>
      <c r="QA403" s="268"/>
      <c r="QB403" s="268"/>
      <c r="QC403" s="268"/>
      <c r="QD403" s="268"/>
      <c r="QE403" s="268"/>
      <c r="QF403" s="268"/>
      <c r="QG403" s="268"/>
      <c r="QH403" s="268"/>
      <c r="QI403" s="268"/>
      <c r="QJ403" s="268"/>
      <c r="QK403" s="268"/>
      <c r="QL403" s="268"/>
      <c r="QM403" s="268"/>
      <c r="QN403" s="268"/>
      <c r="QO403" s="268"/>
      <c r="QP403" s="268"/>
      <c r="QQ403" s="268"/>
      <c r="QR403" s="268"/>
      <c r="QS403" s="268"/>
      <c r="QT403" s="268"/>
      <c r="QU403" s="268"/>
      <c r="QV403" s="268"/>
      <c r="QW403" s="268"/>
      <c r="QX403" s="268"/>
      <c r="QY403" s="268"/>
      <c r="QZ403" s="268"/>
      <c r="RA403" s="268"/>
      <c r="RB403" s="268"/>
      <c r="RC403" s="268"/>
      <c r="RD403" s="268"/>
      <c r="RE403" s="268"/>
      <c r="RF403" s="268"/>
      <c r="RG403" s="268"/>
      <c r="RH403" s="268"/>
      <c r="RI403" s="268"/>
      <c r="RJ403" s="268"/>
      <c r="RK403" s="268"/>
      <c r="RL403" s="268"/>
      <c r="RM403" s="268"/>
      <c r="RN403" s="268"/>
      <c r="RO403" s="268"/>
      <c r="RP403" s="268"/>
      <c r="RQ403" s="268"/>
      <c r="RR403" s="268"/>
      <c r="RS403" s="268"/>
      <c r="RT403" s="268"/>
      <c r="RU403" s="268"/>
      <c r="RV403" s="268"/>
      <c r="RW403" s="268"/>
      <c r="RX403" s="268"/>
      <c r="RY403" s="268"/>
      <c r="RZ403" s="268"/>
      <c r="SA403" s="268"/>
      <c r="SB403" s="268"/>
      <c r="SC403" s="268"/>
      <c r="SD403" s="268"/>
      <c r="SE403" s="268"/>
      <c r="SF403" s="268"/>
      <c r="SG403" s="268"/>
      <c r="SH403" s="268"/>
      <c r="SI403" s="268"/>
      <c r="SJ403" s="268"/>
      <c r="SK403" s="268"/>
      <c r="SL403" s="268"/>
      <c r="SM403" s="268"/>
      <c r="SN403" s="268"/>
      <c r="SO403" s="268"/>
      <c r="SP403" s="268"/>
      <c r="SQ403" s="268"/>
      <c r="SR403" s="268"/>
      <c r="SS403" s="268"/>
      <c r="ST403" s="268"/>
      <c r="SU403" s="268"/>
      <c r="SV403" s="268"/>
      <c r="SW403" s="268"/>
      <c r="SX403" s="268"/>
      <c r="SY403" s="268"/>
      <c r="SZ403" s="268"/>
      <c r="TA403" s="268"/>
      <c r="TB403" s="268"/>
      <c r="TC403" s="268"/>
      <c r="TD403" s="268"/>
      <c r="TE403" s="268"/>
      <c r="TF403" s="268"/>
      <c r="TG403" s="268"/>
      <c r="TH403" s="268"/>
      <c r="TI403" s="268"/>
      <c r="TJ403" s="268"/>
      <c r="TK403" s="268"/>
      <c r="TL403" s="268"/>
      <c r="TM403" s="268"/>
      <c r="TN403" s="268"/>
      <c r="TO403" s="268"/>
      <c r="TP403" s="268"/>
      <c r="TQ403" s="268"/>
      <c r="TR403" s="268"/>
      <c r="TS403" s="268"/>
      <c r="TT403" s="268"/>
      <c r="TU403" s="268"/>
      <c r="TV403" s="268"/>
      <c r="TW403" s="268"/>
      <c r="TX403" s="268"/>
      <c r="TY403" s="268"/>
      <c r="TZ403" s="268"/>
      <c r="UA403" s="268"/>
      <c r="UB403" s="268"/>
      <c r="UC403" s="268"/>
      <c r="UD403" s="268"/>
      <c r="UE403" s="268"/>
      <c r="UF403" s="268"/>
      <c r="UG403" s="268"/>
      <c r="UH403" s="268"/>
      <c r="UI403" s="268"/>
      <c r="UJ403" s="268"/>
      <c r="UK403" s="268"/>
      <c r="UL403" s="268"/>
      <c r="UM403" s="268"/>
      <c r="UN403" s="268"/>
      <c r="UO403" s="268"/>
      <c r="UP403" s="268"/>
      <c r="UQ403" s="268"/>
      <c r="UR403" s="268"/>
      <c r="US403" s="268"/>
      <c r="UT403" s="268"/>
      <c r="UU403" s="268"/>
      <c r="UV403" s="268"/>
      <c r="UW403" s="268"/>
      <c r="UX403" s="268"/>
      <c r="UY403" s="268"/>
      <c r="UZ403" s="268"/>
      <c r="VA403" s="268"/>
      <c r="VB403" s="268"/>
      <c r="VC403" s="268"/>
      <c r="VD403" s="268"/>
      <c r="VE403" s="268"/>
      <c r="VF403" s="268"/>
      <c r="VG403" s="268"/>
      <c r="VH403" s="268"/>
      <c r="VI403" s="268"/>
      <c r="VJ403" s="268"/>
      <c r="VK403" s="268"/>
      <c r="VL403" s="268"/>
      <c r="VM403" s="268"/>
      <c r="VN403" s="268"/>
      <c r="VO403" s="268"/>
      <c r="VP403" s="268"/>
      <c r="VQ403" s="268"/>
      <c r="VR403" s="268"/>
      <c r="VS403" s="268"/>
      <c r="VT403" s="268"/>
      <c r="VU403" s="268"/>
      <c r="VV403" s="268"/>
      <c r="VW403" s="268"/>
      <c r="VX403" s="268"/>
      <c r="VY403" s="268"/>
      <c r="VZ403" s="268"/>
      <c r="WA403" s="268"/>
      <c r="WB403" s="268"/>
      <c r="WC403" s="268"/>
      <c r="WD403" s="268"/>
      <c r="WE403" s="268"/>
      <c r="WF403" s="268"/>
      <c r="WG403" s="268"/>
      <c r="WH403" s="268"/>
      <c r="WI403" s="268"/>
      <c r="WJ403" s="268"/>
      <c r="WK403" s="268"/>
      <c r="WL403" s="268"/>
      <c r="WM403" s="268"/>
      <c r="WN403" s="268"/>
      <c r="WO403" s="268"/>
      <c r="WP403" s="268"/>
      <c r="WQ403" s="268"/>
      <c r="WR403" s="268"/>
      <c r="WS403" s="268"/>
      <c r="WT403" s="268"/>
      <c r="WU403" s="268"/>
      <c r="WV403" s="268"/>
      <c r="WW403" s="268"/>
      <c r="WX403" s="268"/>
      <c r="WY403" s="268"/>
      <c r="WZ403" s="268"/>
      <c r="XA403" s="268"/>
      <c r="XB403" s="268"/>
      <c r="XC403" s="268"/>
      <c r="XD403" s="268"/>
      <c r="XE403" s="268"/>
      <c r="XF403" s="268"/>
      <c r="XG403" s="268"/>
      <c r="XH403" s="268"/>
      <c r="XI403" s="268"/>
      <c r="XJ403" s="268"/>
      <c r="XK403" s="268"/>
      <c r="XL403" s="268"/>
      <c r="XM403" s="268"/>
      <c r="XN403" s="268"/>
      <c r="XO403" s="268"/>
      <c r="XP403" s="268"/>
      <c r="XQ403" s="268"/>
      <c r="XR403" s="268"/>
      <c r="XS403" s="268"/>
      <c r="XT403" s="268"/>
      <c r="XU403" s="268"/>
      <c r="XV403" s="268"/>
      <c r="XW403" s="268"/>
      <c r="XX403" s="268"/>
      <c r="XY403" s="268"/>
      <c r="XZ403" s="268"/>
      <c r="YA403" s="268"/>
      <c r="YB403" s="268"/>
      <c r="YC403" s="268"/>
      <c r="YD403" s="268"/>
      <c r="YE403" s="268"/>
      <c r="YF403" s="268"/>
      <c r="YG403" s="268"/>
      <c r="YH403" s="268"/>
      <c r="YI403" s="268"/>
      <c r="YJ403" s="268"/>
      <c r="YK403" s="268"/>
      <c r="YL403" s="268"/>
      <c r="YM403" s="268"/>
      <c r="YN403" s="268"/>
      <c r="YO403" s="268"/>
      <c r="YP403" s="268"/>
      <c r="YQ403" s="268"/>
      <c r="YR403" s="268"/>
      <c r="YS403" s="268"/>
      <c r="YT403" s="268"/>
      <c r="YU403" s="268"/>
      <c r="YV403" s="268"/>
      <c r="YW403" s="268"/>
      <c r="YX403" s="268"/>
      <c r="YY403" s="268"/>
      <c r="YZ403" s="268"/>
      <c r="ZA403" s="268"/>
      <c r="ZB403" s="268"/>
      <c r="ZC403" s="268"/>
      <c r="ZD403" s="268"/>
      <c r="ZE403" s="268"/>
      <c r="ZF403" s="268"/>
      <c r="ZG403" s="268"/>
      <c r="ZH403" s="268"/>
      <c r="ZI403" s="268"/>
      <c r="ZJ403" s="268"/>
      <c r="ZK403" s="268"/>
      <c r="ZL403" s="268"/>
      <c r="ZM403" s="268"/>
      <c r="ZN403" s="268"/>
      <c r="ZO403" s="268"/>
      <c r="ZP403" s="268"/>
      <c r="ZQ403" s="268"/>
      <c r="ZR403" s="268"/>
      <c r="ZS403" s="268"/>
      <c r="ZT403" s="268"/>
      <c r="ZU403" s="268"/>
      <c r="ZV403" s="268"/>
      <c r="ZW403" s="268"/>
      <c r="ZX403" s="268"/>
      <c r="ZY403" s="268"/>
      <c r="ZZ403" s="268"/>
      <c r="AAA403" s="268"/>
      <c r="AAB403" s="268"/>
      <c r="AAC403" s="268"/>
      <c r="AAD403" s="268"/>
      <c r="AAE403" s="268"/>
      <c r="AAF403" s="268"/>
      <c r="AAG403" s="268"/>
      <c r="AAH403" s="268"/>
      <c r="AAI403" s="268"/>
      <c r="AAJ403" s="268"/>
      <c r="AAK403" s="268"/>
      <c r="AAL403" s="268"/>
      <c r="AAM403" s="268"/>
      <c r="AAN403" s="268"/>
      <c r="AAO403" s="268"/>
      <c r="AAP403" s="268"/>
      <c r="AAQ403" s="268"/>
      <c r="AAR403" s="268"/>
      <c r="AAS403" s="268"/>
      <c r="AAT403" s="268"/>
      <c r="AAU403" s="268"/>
      <c r="AAV403" s="268"/>
      <c r="AAW403" s="268"/>
      <c r="AAX403" s="268"/>
      <c r="AAY403" s="268"/>
      <c r="AAZ403" s="268"/>
      <c r="ABA403" s="268"/>
      <c r="ABB403" s="268"/>
      <c r="ABC403" s="268"/>
      <c r="ABD403" s="268"/>
      <c r="ABE403" s="268"/>
      <c r="ABF403" s="268"/>
      <c r="ABG403" s="268"/>
      <c r="ABH403" s="268"/>
      <c r="ABI403" s="268"/>
      <c r="ABJ403" s="268"/>
      <c r="ABK403" s="268"/>
      <c r="ABL403" s="268"/>
      <c r="ABM403" s="268"/>
      <c r="ABN403" s="268"/>
      <c r="ABO403" s="268"/>
      <c r="ABP403" s="268"/>
      <c r="ABQ403" s="268"/>
      <c r="ABR403" s="268"/>
      <c r="ABS403" s="268"/>
      <c r="ABT403" s="268"/>
      <c r="ABU403" s="268"/>
      <c r="ABV403" s="268"/>
      <c r="ABW403" s="268"/>
      <c r="ABX403" s="268"/>
      <c r="ABY403" s="268"/>
      <c r="ABZ403" s="268"/>
      <c r="ACA403" s="268"/>
      <c r="ACB403" s="268"/>
      <c r="ACC403" s="268"/>
      <c r="ACD403" s="268"/>
      <c r="ACE403" s="268"/>
      <c r="ACF403" s="268"/>
      <c r="ACG403" s="268"/>
      <c r="ACH403" s="268"/>
      <c r="ACI403" s="268"/>
      <c r="ACJ403" s="268"/>
      <c r="ACK403" s="268"/>
      <c r="ACL403" s="268"/>
      <c r="ACM403" s="268"/>
      <c r="ACN403" s="268"/>
      <c r="ACO403" s="268"/>
      <c r="ACP403" s="268"/>
      <c r="ACQ403" s="268"/>
      <c r="ACR403" s="268"/>
      <c r="ACS403" s="268"/>
      <c r="ACT403" s="268"/>
      <c r="ACU403" s="268"/>
      <c r="ACV403" s="268"/>
      <c r="ACW403" s="268"/>
      <c r="ACX403" s="268"/>
      <c r="ACY403" s="268"/>
      <c r="ACZ403" s="268"/>
      <c r="ADA403" s="268"/>
      <c r="ADB403" s="268"/>
      <c r="ADC403" s="268"/>
      <c r="ADD403" s="268"/>
      <c r="ADE403" s="268"/>
      <c r="ADF403" s="268"/>
      <c r="ADG403" s="268"/>
      <c r="ADH403" s="268"/>
      <c r="ADI403" s="268"/>
      <c r="ADJ403" s="268"/>
      <c r="ADK403" s="268"/>
      <c r="ADL403" s="268"/>
      <c r="ADM403" s="268"/>
      <c r="ADN403" s="268"/>
      <c r="ADO403" s="268"/>
      <c r="ADP403" s="268"/>
      <c r="ADQ403" s="268"/>
      <c r="ADR403" s="268"/>
      <c r="ADS403" s="268"/>
      <c r="ADT403" s="268"/>
      <c r="ADU403" s="268"/>
      <c r="ADV403" s="268"/>
      <c r="ADW403" s="268"/>
      <c r="ADX403" s="268"/>
      <c r="ADY403" s="268"/>
      <c r="ADZ403" s="268"/>
      <c r="AEA403" s="268"/>
      <c r="AEB403" s="268"/>
      <c r="AEC403" s="268"/>
      <c r="AED403" s="268"/>
      <c r="AEE403" s="268"/>
      <c r="AEF403" s="268"/>
      <c r="AEG403" s="268"/>
      <c r="AEH403" s="268"/>
      <c r="AEI403" s="268"/>
      <c r="AEJ403" s="268"/>
      <c r="AEK403" s="268"/>
      <c r="AEL403" s="268"/>
      <c r="AEM403" s="268"/>
      <c r="AEN403" s="268"/>
      <c r="AEO403" s="268"/>
      <c r="AEP403" s="268"/>
      <c r="AEQ403" s="268"/>
      <c r="AER403" s="268"/>
      <c r="AES403" s="268"/>
      <c r="AET403" s="268"/>
      <c r="AEU403" s="268"/>
      <c r="AEV403" s="268"/>
      <c r="AEW403" s="268"/>
      <c r="AEX403" s="268"/>
      <c r="AEY403" s="268"/>
      <c r="AEZ403" s="268"/>
      <c r="AFA403" s="268"/>
      <c r="AFB403" s="268"/>
      <c r="AFC403" s="268"/>
      <c r="AFD403" s="268"/>
      <c r="AFE403" s="268"/>
      <c r="AFF403" s="268"/>
      <c r="AFG403" s="268"/>
      <c r="AFH403" s="268"/>
      <c r="AFI403" s="268"/>
      <c r="AFJ403" s="268"/>
      <c r="AFK403" s="268"/>
      <c r="AFL403" s="268"/>
      <c r="AFM403" s="268"/>
      <c r="AFN403" s="268"/>
      <c r="AFO403" s="268"/>
      <c r="AFP403" s="268"/>
      <c r="AFQ403" s="268"/>
      <c r="AFR403" s="268"/>
      <c r="AFS403" s="268"/>
      <c r="AFT403" s="268"/>
      <c r="AFU403" s="268"/>
      <c r="AFV403" s="268"/>
      <c r="AFW403" s="268"/>
      <c r="AFX403" s="268"/>
      <c r="AFY403" s="268"/>
      <c r="AFZ403" s="268"/>
      <c r="AGA403" s="268"/>
      <c r="AGB403" s="268"/>
      <c r="AGC403" s="268"/>
      <c r="AGD403" s="268"/>
      <c r="AGE403" s="268"/>
      <c r="AGF403" s="268"/>
      <c r="AGG403" s="268"/>
      <c r="AGH403" s="268"/>
      <c r="AGI403" s="268"/>
      <c r="AGJ403" s="268"/>
      <c r="AGK403" s="268"/>
      <c r="AGL403" s="268"/>
      <c r="AGM403" s="268"/>
      <c r="AGN403" s="268"/>
      <c r="AGO403" s="268"/>
      <c r="AGP403" s="268"/>
      <c r="AGQ403" s="268"/>
      <c r="AGR403" s="268"/>
      <c r="AGS403" s="268"/>
      <c r="AGT403" s="268"/>
      <c r="AGU403" s="268"/>
      <c r="AGV403" s="268"/>
      <c r="AGW403" s="268"/>
      <c r="AGX403" s="268"/>
      <c r="AGY403" s="268"/>
      <c r="AGZ403" s="268"/>
      <c r="AHA403" s="268"/>
      <c r="AHB403" s="268"/>
      <c r="AHC403" s="268"/>
      <c r="AHD403" s="268"/>
      <c r="AHE403" s="268"/>
      <c r="AHF403" s="268"/>
      <c r="AHG403" s="268"/>
      <c r="AHH403" s="268"/>
      <c r="AHI403" s="268"/>
      <c r="AHJ403" s="268"/>
      <c r="AHK403" s="268"/>
      <c r="AHL403" s="268"/>
      <c r="AHM403" s="268"/>
      <c r="AHN403" s="268"/>
      <c r="AHO403" s="268"/>
      <c r="AHP403" s="268"/>
      <c r="AHQ403" s="268"/>
      <c r="AHR403" s="268"/>
      <c r="AHS403" s="268"/>
      <c r="AHT403" s="268"/>
      <c r="AHU403" s="268"/>
      <c r="AHV403" s="268"/>
      <c r="AHW403" s="268"/>
      <c r="AHX403" s="268"/>
      <c r="AHY403" s="268"/>
      <c r="AHZ403" s="268"/>
      <c r="AIA403" s="268"/>
      <c r="AIB403" s="268"/>
      <c r="AIC403" s="268"/>
      <c r="AID403" s="268"/>
      <c r="AIE403" s="268"/>
      <c r="AIF403" s="268"/>
      <c r="AIG403" s="268"/>
      <c r="AIH403" s="268"/>
      <c r="AII403" s="268"/>
      <c r="AIJ403" s="268"/>
      <c r="AIK403" s="268"/>
      <c r="AIL403" s="268"/>
      <c r="AIM403" s="268"/>
      <c r="AIN403" s="268"/>
      <c r="AIO403" s="268"/>
      <c r="AIP403" s="268"/>
      <c r="AIQ403" s="268"/>
      <c r="AIR403" s="268"/>
      <c r="AIS403" s="268"/>
      <c r="AIT403" s="268"/>
      <c r="AIU403" s="268"/>
      <c r="AIV403" s="268"/>
      <c r="AIW403" s="268"/>
      <c r="AIX403" s="268"/>
      <c r="AIY403" s="268"/>
      <c r="AIZ403" s="268"/>
      <c r="AJA403" s="268"/>
      <c r="AJB403" s="268"/>
      <c r="AJC403" s="268"/>
      <c r="AJD403" s="268"/>
      <c r="AJE403" s="268"/>
      <c r="AJF403" s="268"/>
      <c r="AJG403" s="268"/>
      <c r="AJH403" s="268"/>
      <c r="AJI403" s="268"/>
      <c r="AJJ403" s="268"/>
      <c r="AJK403" s="268"/>
      <c r="AJL403" s="268"/>
      <c r="AJM403" s="268"/>
      <c r="AJN403" s="268"/>
      <c r="AJO403" s="268"/>
      <c r="AJP403" s="268"/>
      <c r="AJQ403" s="268"/>
      <c r="AJR403" s="268"/>
      <c r="AJS403" s="268"/>
      <c r="AJT403" s="268"/>
      <c r="AJU403" s="268"/>
      <c r="AJV403" s="268"/>
      <c r="AJW403" s="268"/>
      <c r="AJX403" s="268"/>
      <c r="AJY403" s="268"/>
      <c r="AJZ403" s="268"/>
      <c r="AKA403" s="268"/>
      <c r="AKB403" s="268"/>
      <c r="AKC403" s="268"/>
      <c r="AKD403" s="268"/>
      <c r="AKE403" s="268"/>
      <c r="AKF403" s="268"/>
      <c r="AKG403" s="268"/>
      <c r="AKH403" s="268"/>
      <c r="AKI403" s="268"/>
      <c r="AKJ403" s="268"/>
      <c r="AKK403" s="268"/>
      <c r="AKL403" s="268"/>
      <c r="AKM403" s="268"/>
      <c r="AKN403" s="268"/>
      <c r="AKO403" s="268"/>
      <c r="AKP403" s="268"/>
      <c r="AKQ403" s="268"/>
      <c r="AKR403" s="268"/>
      <c r="AKS403" s="268"/>
      <c r="AKT403" s="268"/>
      <c r="AKU403" s="268"/>
      <c r="AKV403" s="268"/>
      <c r="AKW403" s="268"/>
      <c r="AKX403" s="268"/>
      <c r="AKY403" s="268"/>
      <c r="AKZ403" s="268"/>
      <c r="ALA403" s="268"/>
      <c r="ALB403" s="268"/>
      <c r="ALC403" s="268"/>
      <c r="ALD403" s="268"/>
      <c r="ALE403" s="268"/>
      <c r="ALF403" s="268"/>
      <c r="ALG403" s="268"/>
      <c r="ALH403" s="268"/>
      <c r="ALI403" s="268"/>
      <c r="ALJ403" s="268"/>
      <c r="ALK403" s="268"/>
      <c r="ALL403" s="268"/>
      <c r="ALM403" s="268"/>
      <c r="ALN403" s="268"/>
      <c r="ALO403" s="268"/>
      <c r="ALP403" s="268"/>
      <c r="ALQ403" s="268"/>
      <c r="ALR403" s="268"/>
      <c r="ALS403" s="268"/>
      <c r="ALT403" s="268"/>
      <c r="ALU403" s="268"/>
      <c r="ALV403" s="268"/>
      <c r="ALW403" s="268"/>
      <c r="ALX403" s="268"/>
      <c r="ALY403" s="268"/>
      <c r="ALZ403" s="268"/>
      <c r="AMA403" s="268"/>
      <c r="AMB403" s="268"/>
      <c r="AMC403" s="268"/>
      <c r="AMD403" s="268"/>
      <c r="AME403" s="268"/>
      <c r="AMF403" s="268"/>
      <c r="AMG403" s="268"/>
      <c r="AMH403" s="268"/>
      <c r="AMI403" s="268"/>
      <c r="AMJ403" s="268"/>
    </row>
    <row r="404" spans="1:1024" s="269" customFormat="1" ht="15" customHeight="1">
      <c r="A404" s="268"/>
      <c r="B404" s="420" t="str">
        <f>IFERROR(List1!B41,"")</f>
        <v/>
      </c>
      <c r="C404" s="268"/>
      <c r="D404" s="418" t="str">
        <f t="shared" si="12"/>
        <v/>
      </c>
      <c r="E404" s="419" t="str">
        <f>IF(List1!E41&gt;0,List1!E41,"")</f>
        <v/>
      </c>
      <c r="F404" s="419" t="str">
        <f>IF(List1!F41&gt;0,List1!F41,"")</f>
        <v/>
      </c>
      <c r="G404" s="425" t="str">
        <f>IF(List1!G41&gt;0,List1!G41,"")</f>
        <v/>
      </c>
      <c r="H404" s="588"/>
      <c r="I404" s="588"/>
      <c r="J404" s="386" t="str">
        <f>IF(List1!J41&gt;0,List1!J41,"")</f>
        <v/>
      </c>
      <c r="K404" s="427" t="str">
        <f>IF(List1!K41&gt;0,List1!K41,"")</f>
        <v/>
      </c>
      <c r="L404" s="589" t="str">
        <f>IF(List1!L41&gt;0,List1!L41,"")</f>
        <v/>
      </c>
      <c r="M404" s="589"/>
      <c r="N404" s="384" t="str">
        <f>IF(List1!N41&gt;0,List1!N41,"")</f>
        <v/>
      </c>
      <c r="O404" s="388" t="s">
        <v>3</v>
      </c>
      <c r="P404" s="390" t="str">
        <f>IF(List1!P41&gt;0,List1!P41,"")</f>
        <v/>
      </c>
      <c r="Q404" s="390" t="str">
        <f>IF(List1!Q41&gt;0,List1!Q41,"")</f>
        <v/>
      </c>
      <c r="R404" s="387" t="str">
        <f>IF(List1!R41&gt;0,List1!R41,"")</f>
        <v/>
      </c>
      <c r="S404" s="268"/>
      <c r="T404" s="367"/>
      <c r="U404" s="366"/>
      <c r="V404" s="365"/>
      <c r="W404" s="369"/>
      <c r="X404" s="369"/>
      <c r="Y404" s="369" t="e">
        <f t="shared" si="13"/>
        <v>#VALUE!</v>
      </c>
      <c r="Z404" s="382" t="e">
        <f>CB568</f>
        <v>#VALUE!</v>
      </c>
      <c r="AA404" s="385"/>
      <c r="AB404" s="380" t="e">
        <f>CB570</f>
        <v>#VALUE!</v>
      </c>
      <c r="AC404" s="268"/>
      <c r="AD404" s="268"/>
      <c r="AE404" s="269" t="s">
        <v>132</v>
      </c>
      <c r="AF404" s="268"/>
      <c r="AG404" s="268"/>
      <c r="AH404" s="268"/>
      <c r="AI404" s="268"/>
      <c r="AJ404" s="268"/>
      <c r="AK404" s="268"/>
      <c r="AL404" s="268"/>
      <c r="AM404" s="268"/>
      <c r="AN404" s="268"/>
      <c r="AO404" s="268"/>
      <c r="AP404" s="268"/>
      <c r="AQ404" s="268"/>
      <c r="AR404" s="268"/>
      <c r="AS404" s="268"/>
      <c r="AT404" s="268"/>
      <c r="AU404" s="268"/>
      <c r="AV404" s="268"/>
      <c r="AW404" s="268"/>
      <c r="AX404" s="268"/>
      <c r="AY404" s="268"/>
      <c r="AZ404" s="268"/>
      <c r="BA404" s="268"/>
      <c r="BB404" s="268"/>
      <c r="BC404" s="268"/>
      <c r="BD404" s="268"/>
      <c r="BE404" s="268"/>
      <c r="BF404" s="268"/>
      <c r="BG404" s="268"/>
      <c r="BH404" s="268"/>
      <c r="BI404" s="268"/>
      <c r="BJ404" s="268"/>
      <c r="BK404" s="268"/>
      <c r="BL404" s="268"/>
      <c r="BM404" s="268"/>
      <c r="BN404" s="268"/>
      <c r="BO404" s="268"/>
      <c r="BP404" s="268"/>
      <c r="BQ404" s="268"/>
      <c r="BR404" s="268"/>
      <c r="BS404" s="268"/>
      <c r="BT404" s="268"/>
      <c r="BU404" s="268"/>
      <c r="BV404" s="268"/>
      <c r="BW404" s="268"/>
      <c r="BX404" s="268"/>
      <c r="BY404" s="268"/>
      <c r="BZ404" s="268"/>
      <c r="CA404" s="268"/>
      <c r="CB404" s="268"/>
      <c r="CC404" s="268"/>
      <c r="CD404" s="268"/>
      <c r="CE404" s="268"/>
      <c r="CF404" s="268"/>
      <c r="CG404" s="268"/>
      <c r="CH404" s="268"/>
      <c r="CI404" s="268"/>
      <c r="CJ404" s="268"/>
      <c r="CK404" s="268"/>
      <c r="CL404" s="268"/>
      <c r="CM404" s="268"/>
      <c r="CN404" s="268"/>
      <c r="CO404" s="268"/>
      <c r="CP404" s="268"/>
      <c r="CQ404" s="268"/>
      <c r="CR404" s="268"/>
      <c r="CS404" s="268"/>
      <c r="CT404" s="268"/>
      <c r="CU404" s="268"/>
      <c r="CV404" s="268"/>
      <c r="CW404" s="268"/>
      <c r="CX404" s="268"/>
      <c r="CY404" s="268"/>
      <c r="CZ404" s="268"/>
      <c r="DA404" s="268"/>
      <c r="DB404" s="294">
        <f>List1!D41</f>
        <v>0</v>
      </c>
      <c r="DC404" s="416" t="str">
        <f t="shared" si="14"/>
        <v>0</v>
      </c>
      <c r="DD404" s="416" t="str">
        <f t="shared" si="15"/>
        <v>0</v>
      </c>
      <c r="DE404" s="416" t="str">
        <f t="shared" si="16"/>
        <v>0</v>
      </c>
      <c r="DF404" s="416" t="str">
        <f t="shared" si="17"/>
        <v>0</v>
      </c>
      <c r="DG404" s="416" t="str">
        <f t="shared" si="18"/>
        <v>0</v>
      </c>
      <c r="DH404" s="416" t="str">
        <f t="shared" si="19"/>
        <v>0</v>
      </c>
      <c r="DI404" s="416" t="str">
        <f t="shared" si="20"/>
        <v>0</v>
      </c>
      <c r="DJ404" s="416" t="str">
        <f t="shared" si="21"/>
        <v>0</v>
      </c>
      <c r="DK404" s="416" t="str">
        <f t="shared" si="22"/>
        <v>0</v>
      </c>
      <c r="DL404" s="416" t="str">
        <f t="shared" si="23"/>
        <v>0</v>
      </c>
      <c r="DM404" s="416" t="str">
        <f t="shared" si="24"/>
        <v>0</v>
      </c>
      <c r="DN404" s="416" t="str">
        <f t="shared" si="25"/>
        <v>0</v>
      </c>
      <c r="DO404" s="416" t="str">
        <f t="shared" si="26"/>
        <v>0</v>
      </c>
      <c r="DP404" s="416" t="str">
        <f t="shared" si="27"/>
        <v>0</v>
      </c>
      <c r="DQ404" s="416" t="str">
        <f t="shared" si="28"/>
        <v>0</v>
      </c>
      <c r="DR404" s="416" t="str">
        <f t="shared" si="29"/>
        <v>0</v>
      </c>
      <c r="DS404" s="416" t="str">
        <f t="shared" si="30"/>
        <v>0</v>
      </c>
      <c r="DT404" s="416" t="str">
        <f t="shared" si="31"/>
        <v>0</v>
      </c>
      <c r="DU404" s="416" t="str">
        <f t="shared" si="32"/>
        <v>0</v>
      </c>
      <c r="DV404" s="416" t="str">
        <f t="shared" si="33"/>
        <v>0</v>
      </c>
      <c r="DW404" s="416" t="str">
        <f t="shared" si="34"/>
        <v>0</v>
      </c>
      <c r="DX404" s="416" t="str">
        <f t="shared" si="35"/>
        <v>0</v>
      </c>
      <c r="DY404" s="416" t="str">
        <f t="shared" si="36"/>
        <v>0</v>
      </c>
      <c r="DZ404" s="416" t="str">
        <f t="shared" si="37"/>
        <v>0</v>
      </c>
      <c r="EA404" s="268"/>
      <c r="EB404" s="268"/>
      <c r="EC404" s="268"/>
      <c r="ED404" s="417" t="str">
        <f>IF(List1!D41&gt;0,DZ404,"")</f>
        <v/>
      </c>
      <c r="EE404" s="268"/>
      <c r="EF404" s="268"/>
      <c r="EG404" s="268"/>
      <c r="EH404" s="268"/>
      <c r="EI404" s="268"/>
      <c r="EJ404" s="268"/>
      <c r="EK404" s="268"/>
      <c r="EL404" s="268"/>
      <c r="EM404" s="268"/>
      <c r="EN404" s="268"/>
      <c r="EO404" s="268"/>
      <c r="EP404" s="268"/>
      <c r="EQ404" s="268"/>
      <c r="ER404" s="268"/>
      <c r="ES404" s="268"/>
      <c r="ET404" s="268"/>
      <c r="EU404" s="268"/>
      <c r="EV404" s="268"/>
      <c r="EW404" s="268"/>
      <c r="EX404" s="268"/>
      <c r="EY404" s="268"/>
      <c r="EZ404" s="268"/>
      <c r="FA404" s="268"/>
      <c r="FB404" s="268"/>
      <c r="FC404" s="268"/>
      <c r="FD404" s="268"/>
      <c r="FE404" s="268"/>
      <c r="FF404" s="268"/>
      <c r="FG404" s="268"/>
      <c r="FH404" s="268"/>
      <c r="FI404" s="268"/>
      <c r="FJ404" s="268"/>
      <c r="FK404" s="268"/>
      <c r="FL404" s="268"/>
      <c r="FM404" s="268"/>
      <c r="FN404" s="268"/>
      <c r="FO404" s="268"/>
      <c r="FP404" s="268"/>
      <c r="FQ404" s="268"/>
      <c r="FR404" s="268"/>
      <c r="FS404" s="268"/>
      <c r="FT404" s="268"/>
      <c r="FU404" s="268"/>
      <c r="FV404" s="268"/>
      <c r="FW404" s="268"/>
      <c r="FX404" s="268"/>
      <c r="FY404" s="268"/>
      <c r="FZ404" s="268"/>
      <c r="GA404" s="268"/>
      <c r="GB404" s="268"/>
      <c r="GC404" s="268"/>
      <c r="GD404" s="268"/>
      <c r="GE404" s="268"/>
      <c r="GF404" s="268"/>
      <c r="GG404" s="268"/>
      <c r="GH404" s="268"/>
      <c r="GI404" s="268"/>
      <c r="GJ404" s="268"/>
      <c r="GK404" s="268"/>
      <c r="GL404" s="268"/>
      <c r="GM404" s="268"/>
      <c r="GN404" s="268"/>
      <c r="GO404" s="268"/>
      <c r="GP404" s="268"/>
      <c r="GQ404" s="268"/>
      <c r="GR404" s="268"/>
      <c r="GS404" s="268"/>
      <c r="GT404" s="268"/>
      <c r="GU404" s="268"/>
      <c r="GV404" s="268"/>
      <c r="GW404" s="268"/>
      <c r="GX404" s="268"/>
      <c r="GY404" s="268"/>
      <c r="GZ404" s="268"/>
      <c r="HA404" s="268"/>
      <c r="HB404" s="268"/>
      <c r="HC404" s="268"/>
      <c r="HD404" s="268"/>
      <c r="HE404" s="268"/>
      <c r="HF404" s="268"/>
      <c r="HG404" s="268"/>
      <c r="HH404" s="268"/>
      <c r="HI404" s="268"/>
      <c r="HJ404" s="268"/>
      <c r="HK404" s="268"/>
      <c r="HL404" s="268"/>
      <c r="HM404" s="268"/>
      <c r="HN404" s="268"/>
      <c r="HO404" s="268"/>
      <c r="HP404" s="268"/>
      <c r="HQ404" s="268"/>
      <c r="HR404" s="268"/>
      <c r="HS404" s="268"/>
      <c r="HT404" s="268"/>
      <c r="HU404" s="268"/>
      <c r="HV404" s="268"/>
      <c r="HW404" s="268"/>
      <c r="HX404" s="268"/>
      <c r="HY404" s="268"/>
      <c r="HZ404" s="268"/>
      <c r="IA404" s="268"/>
      <c r="IB404" s="268"/>
      <c r="IC404" s="268"/>
      <c r="ID404" s="268"/>
      <c r="IE404" s="268"/>
      <c r="IF404" s="268"/>
      <c r="IG404" s="268"/>
      <c r="IH404" s="268"/>
      <c r="II404" s="268"/>
      <c r="IJ404" s="268"/>
      <c r="IK404" s="268"/>
      <c r="IL404" s="268"/>
      <c r="IM404" s="268"/>
      <c r="IN404" s="268"/>
      <c r="IO404" s="268"/>
      <c r="IP404" s="268"/>
      <c r="IQ404" s="268"/>
      <c r="IR404" s="268"/>
      <c r="IS404" s="268"/>
      <c r="IT404" s="268"/>
      <c r="IU404" s="268"/>
      <c r="IV404" s="268"/>
      <c r="IW404" s="268"/>
      <c r="IX404" s="268"/>
      <c r="IY404" s="268"/>
      <c r="IZ404" s="268"/>
      <c r="JA404" s="268"/>
      <c r="JB404" s="268"/>
      <c r="JC404" s="268"/>
      <c r="JD404" s="268"/>
      <c r="JE404" s="268"/>
      <c r="JF404" s="268"/>
      <c r="JG404" s="268"/>
      <c r="JH404" s="268"/>
      <c r="JI404" s="268"/>
      <c r="JJ404" s="268"/>
      <c r="JK404" s="268"/>
      <c r="JL404" s="268"/>
      <c r="JM404" s="268"/>
      <c r="JN404" s="268"/>
      <c r="JO404" s="268"/>
      <c r="JP404" s="268"/>
      <c r="JQ404" s="268"/>
      <c r="JR404" s="268"/>
      <c r="JS404" s="268"/>
      <c r="JT404" s="268"/>
      <c r="JU404" s="268"/>
      <c r="JV404" s="268"/>
      <c r="JW404" s="268"/>
      <c r="JX404" s="268"/>
      <c r="JY404" s="268"/>
      <c r="JZ404" s="268"/>
      <c r="KA404" s="268"/>
      <c r="KB404" s="268"/>
      <c r="KC404" s="268"/>
      <c r="KD404" s="268"/>
      <c r="KE404" s="268"/>
      <c r="KF404" s="268"/>
      <c r="KG404" s="268"/>
      <c r="KH404" s="268"/>
      <c r="KI404" s="268"/>
      <c r="KJ404" s="268"/>
      <c r="KK404" s="268"/>
      <c r="KL404" s="268"/>
      <c r="KM404" s="268"/>
      <c r="KN404" s="268"/>
      <c r="KO404" s="268"/>
      <c r="KP404" s="268"/>
      <c r="KQ404" s="268"/>
      <c r="KR404" s="268"/>
      <c r="KS404" s="268"/>
      <c r="KT404" s="268"/>
      <c r="KU404" s="268"/>
      <c r="KV404" s="268"/>
      <c r="KW404" s="268"/>
      <c r="KX404" s="268"/>
      <c r="KY404" s="268"/>
      <c r="KZ404" s="268"/>
      <c r="LA404" s="268"/>
      <c r="LB404" s="268"/>
      <c r="LC404" s="268"/>
      <c r="LD404" s="268"/>
      <c r="LE404" s="268"/>
      <c r="LF404" s="268"/>
      <c r="LG404" s="268"/>
      <c r="LH404" s="268"/>
      <c r="LI404" s="268"/>
      <c r="LJ404" s="268"/>
      <c r="LK404" s="268"/>
      <c r="LL404" s="268"/>
      <c r="LM404" s="268"/>
      <c r="LN404" s="268"/>
      <c r="LO404" s="268"/>
      <c r="LP404" s="268"/>
      <c r="LQ404" s="268"/>
      <c r="LR404" s="268"/>
      <c r="LS404" s="268"/>
      <c r="LT404" s="268"/>
      <c r="LU404" s="268"/>
      <c r="LV404" s="268"/>
      <c r="LW404" s="268"/>
      <c r="LX404" s="268"/>
      <c r="LY404" s="268"/>
      <c r="LZ404" s="268"/>
      <c r="MA404" s="268"/>
      <c r="MB404" s="268"/>
      <c r="MC404" s="268"/>
      <c r="MD404" s="268"/>
      <c r="ME404" s="268"/>
      <c r="MF404" s="268"/>
      <c r="MG404" s="268"/>
      <c r="MH404" s="268"/>
      <c r="MI404" s="268"/>
      <c r="MJ404" s="268"/>
      <c r="MK404" s="268"/>
      <c r="ML404" s="268"/>
      <c r="MM404" s="268"/>
      <c r="MN404" s="268"/>
      <c r="MO404" s="268"/>
      <c r="MP404" s="268"/>
      <c r="MQ404" s="268"/>
      <c r="MR404" s="268"/>
      <c r="MS404" s="268"/>
      <c r="MT404" s="268"/>
      <c r="MU404" s="268"/>
      <c r="MV404" s="268"/>
      <c r="MW404" s="268"/>
      <c r="MX404" s="268"/>
      <c r="MY404" s="268"/>
      <c r="MZ404" s="268"/>
      <c r="NA404" s="268"/>
      <c r="NB404" s="268"/>
      <c r="NC404" s="268"/>
      <c r="ND404" s="268"/>
      <c r="NE404" s="268"/>
      <c r="NF404" s="268"/>
      <c r="NG404" s="268"/>
      <c r="NH404" s="268"/>
      <c r="NI404" s="268"/>
      <c r="NJ404" s="268"/>
      <c r="NK404" s="268"/>
      <c r="NL404" s="268"/>
      <c r="NM404" s="268"/>
      <c r="NN404" s="268"/>
      <c r="NO404" s="268"/>
      <c r="NP404" s="268"/>
      <c r="NQ404" s="268"/>
      <c r="NR404" s="268"/>
      <c r="NS404" s="268"/>
      <c r="NT404" s="268"/>
      <c r="NU404" s="268"/>
      <c r="NV404" s="268"/>
      <c r="NW404" s="268"/>
      <c r="NX404" s="268"/>
      <c r="NY404" s="268"/>
      <c r="NZ404" s="268"/>
      <c r="OA404" s="268"/>
      <c r="OB404" s="268"/>
      <c r="OC404" s="268"/>
      <c r="OD404" s="268"/>
      <c r="OE404" s="268"/>
      <c r="OF404" s="268"/>
      <c r="OG404" s="268"/>
      <c r="OH404" s="268"/>
      <c r="OI404" s="268"/>
      <c r="OJ404" s="268"/>
      <c r="OK404" s="268"/>
      <c r="OL404" s="268"/>
      <c r="OM404" s="268"/>
      <c r="ON404" s="268"/>
      <c r="OO404" s="268"/>
      <c r="OP404" s="268"/>
      <c r="OQ404" s="268"/>
      <c r="OR404" s="268"/>
      <c r="OS404" s="268"/>
      <c r="OT404" s="268"/>
      <c r="OU404" s="268"/>
      <c r="OV404" s="268"/>
      <c r="OW404" s="268"/>
      <c r="OX404" s="268"/>
      <c r="OY404" s="268"/>
      <c r="OZ404" s="268"/>
      <c r="PA404" s="268"/>
      <c r="PB404" s="268"/>
      <c r="PC404" s="268"/>
      <c r="PD404" s="268"/>
      <c r="PE404" s="268"/>
      <c r="PF404" s="268"/>
      <c r="PG404" s="268"/>
      <c r="PH404" s="268"/>
      <c r="PI404" s="268"/>
      <c r="PJ404" s="268"/>
      <c r="PK404" s="268"/>
      <c r="PL404" s="268"/>
      <c r="PM404" s="268"/>
      <c r="PN404" s="268"/>
      <c r="PO404" s="268"/>
      <c r="PP404" s="268"/>
      <c r="PQ404" s="268"/>
      <c r="PR404" s="268"/>
      <c r="PS404" s="268"/>
      <c r="PT404" s="268"/>
      <c r="PU404" s="268"/>
      <c r="PV404" s="268"/>
      <c r="PW404" s="268"/>
      <c r="PX404" s="268"/>
      <c r="PY404" s="268"/>
      <c r="PZ404" s="268"/>
      <c r="QA404" s="268"/>
      <c r="QB404" s="268"/>
      <c r="QC404" s="268"/>
      <c r="QD404" s="268"/>
      <c r="QE404" s="268"/>
      <c r="QF404" s="268"/>
      <c r="QG404" s="268"/>
      <c r="QH404" s="268"/>
      <c r="QI404" s="268"/>
      <c r="QJ404" s="268"/>
      <c r="QK404" s="268"/>
      <c r="QL404" s="268"/>
      <c r="QM404" s="268"/>
      <c r="QN404" s="268"/>
      <c r="QO404" s="268"/>
      <c r="QP404" s="268"/>
      <c r="QQ404" s="268"/>
      <c r="QR404" s="268"/>
      <c r="QS404" s="268"/>
      <c r="QT404" s="268"/>
      <c r="QU404" s="268"/>
      <c r="QV404" s="268"/>
      <c r="QW404" s="268"/>
      <c r="QX404" s="268"/>
      <c r="QY404" s="268"/>
      <c r="QZ404" s="268"/>
      <c r="RA404" s="268"/>
      <c r="RB404" s="268"/>
      <c r="RC404" s="268"/>
      <c r="RD404" s="268"/>
      <c r="RE404" s="268"/>
      <c r="RF404" s="268"/>
      <c r="RG404" s="268"/>
      <c r="RH404" s="268"/>
      <c r="RI404" s="268"/>
      <c r="RJ404" s="268"/>
      <c r="RK404" s="268"/>
      <c r="RL404" s="268"/>
      <c r="RM404" s="268"/>
      <c r="RN404" s="268"/>
      <c r="RO404" s="268"/>
      <c r="RP404" s="268"/>
      <c r="RQ404" s="268"/>
      <c r="RR404" s="268"/>
      <c r="RS404" s="268"/>
      <c r="RT404" s="268"/>
      <c r="RU404" s="268"/>
      <c r="RV404" s="268"/>
      <c r="RW404" s="268"/>
      <c r="RX404" s="268"/>
      <c r="RY404" s="268"/>
      <c r="RZ404" s="268"/>
      <c r="SA404" s="268"/>
      <c r="SB404" s="268"/>
      <c r="SC404" s="268"/>
      <c r="SD404" s="268"/>
      <c r="SE404" s="268"/>
      <c r="SF404" s="268"/>
      <c r="SG404" s="268"/>
      <c r="SH404" s="268"/>
      <c r="SI404" s="268"/>
      <c r="SJ404" s="268"/>
      <c r="SK404" s="268"/>
      <c r="SL404" s="268"/>
      <c r="SM404" s="268"/>
      <c r="SN404" s="268"/>
      <c r="SO404" s="268"/>
      <c r="SP404" s="268"/>
      <c r="SQ404" s="268"/>
      <c r="SR404" s="268"/>
      <c r="SS404" s="268"/>
      <c r="ST404" s="268"/>
      <c r="SU404" s="268"/>
      <c r="SV404" s="268"/>
      <c r="SW404" s="268"/>
      <c r="SX404" s="268"/>
      <c r="SY404" s="268"/>
      <c r="SZ404" s="268"/>
      <c r="TA404" s="268"/>
      <c r="TB404" s="268"/>
      <c r="TC404" s="268"/>
      <c r="TD404" s="268"/>
      <c r="TE404" s="268"/>
      <c r="TF404" s="268"/>
      <c r="TG404" s="268"/>
      <c r="TH404" s="268"/>
      <c r="TI404" s="268"/>
      <c r="TJ404" s="268"/>
      <c r="TK404" s="268"/>
      <c r="TL404" s="268"/>
      <c r="TM404" s="268"/>
      <c r="TN404" s="268"/>
      <c r="TO404" s="268"/>
      <c r="TP404" s="268"/>
      <c r="TQ404" s="268"/>
      <c r="TR404" s="268"/>
      <c r="TS404" s="268"/>
      <c r="TT404" s="268"/>
      <c r="TU404" s="268"/>
      <c r="TV404" s="268"/>
      <c r="TW404" s="268"/>
      <c r="TX404" s="268"/>
      <c r="TY404" s="268"/>
      <c r="TZ404" s="268"/>
      <c r="UA404" s="268"/>
      <c r="UB404" s="268"/>
      <c r="UC404" s="268"/>
      <c r="UD404" s="268"/>
      <c r="UE404" s="268"/>
      <c r="UF404" s="268"/>
      <c r="UG404" s="268"/>
      <c r="UH404" s="268"/>
      <c r="UI404" s="268"/>
      <c r="UJ404" s="268"/>
      <c r="UK404" s="268"/>
      <c r="UL404" s="268"/>
      <c r="UM404" s="268"/>
      <c r="UN404" s="268"/>
      <c r="UO404" s="268"/>
      <c r="UP404" s="268"/>
      <c r="UQ404" s="268"/>
      <c r="UR404" s="268"/>
      <c r="US404" s="268"/>
      <c r="UT404" s="268"/>
      <c r="UU404" s="268"/>
      <c r="UV404" s="268"/>
      <c r="UW404" s="268"/>
      <c r="UX404" s="268"/>
      <c r="UY404" s="268"/>
      <c r="UZ404" s="268"/>
      <c r="VA404" s="268"/>
      <c r="VB404" s="268"/>
      <c r="VC404" s="268"/>
      <c r="VD404" s="268"/>
      <c r="VE404" s="268"/>
      <c r="VF404" s="268"/>
      <c r="VG404" s="268"/>
      <c r="VH404" s="268"/>
      <c r="VI404" s="268"/>
      <c r="VJ404" s="268"/>
      <c r="VK404" s="268"/>
      <c r="VL404" s="268"/>
      <c r="VM404" s="268"/>
      <c r="VN404" s="268"/>
      <c r="VO404" s="268"/>
      <c r="VP404" s="268"/>
      <c r="VQ404" s="268"/>
      <c r="VR404" s="268"/>
      <c r="VS404" s="268"/>
      <c r="VT404" s="268"/>
      <c r="VU404" s="268"/>
      <c r="VV404" s="268"/>
      <c r="VW404" s="268"/>
      <c r="VX404" s="268"/>
      <c r="VY404" s="268"/>
      <c r="VZ404" s="268"/>
      <c r="WA404" s="268"/>
      <c r="WB404" s="268"/>
      <c r="WC404" s="268"/>
      <c r="WD404" s="268"/>
      <c r="WE404" s="268"/>
      <c r="WF404" s="268"/>
      <c r="WG404" s="268"/>
      <c r="WH404" s="268"/>
      <c r="WI404" s="268"/>
      <c r="WJ404" s="268"/>
      <c r="WK404" s="268"/>
      <c r="WL404" s="268"/>
      <c r="WM404" s="268"/>
      <c r="WN404" s="268"/>
      <c r="WO404" s="268"/>
      <c r="WP404" s="268"/>
      <c r="WQ404" s="268"/>
      <c r="WR404" s="268"/>
      <c r="WS404" s="268"/>
      <c r="WT404" s="268"/>
      <c r="WU404" s="268"/>
      <c r="WV404" s="268"/>
      <c r="WW404" s="268"/>
      <c r="WX404" s="268"/>
      <c r="WY404" s="268"/>
      <c r="WZ404" s="268"/>
      <c r="XA404" s="268"/>
      <c r="XB404" s="268"/>
      <c r="XC404" s="268"/>
      <c r="XD404" s="268"/>
      <c r="XE404" s="268"/>
      <c r="XF404" s="268"/>
      <c r="XG404" s="268"/>
      <c r="XH404" s="268"/>
      <c r="XI404" s="268"/>
      <c r="XJ404" s="268"/>
      <c r="XK404" s="268"/>
      <c r="XL404" s="268"/>
      <c r="XM404" s="268"/>
      <c r="XN404" s="268"/>
      <c r="XO404" s="268"/>
      <c r="XP404" s="268"/>
      <c r="XQ404" s="268"/>
      <c r="XR404" s="268"/>
      <c r="XS404" s="268"/>
      <c r="XT404" s="268"/>
      <c r="XU404" s="268"/>
      <c r="XV404" s="268"/>
      <c r="XW404" s="268"/>
      <c r="XX404" s="268"/>
      <c r="XY404" s="268"/>
      <c r="XZ404" s="268"/>
      <c r="YA404" s="268"/>
      <c r="YB404" s="268"/>
      <c r="YC404" s="268"/>
      <c r="YD404" s="268"/>
      <c r="YE404" s="268"/>
      <c r="YF404" s="268"/>
      <c r="YG404" s="268"/>
      <c r="YH404" s="268"/>
      <c r="YI404" s="268"/>
      <c r="YJ404" s="268"/>
      <c r="YK404" s="268"/>
      <c r="YL404" s="268"/>
      <c r="YM404" s="268"/>
      <c r="YN404" s="268"/>
      <c r="YO404" s="268"/>
      <c r="YP404" s="268"/>
      <c r="YQ404" s="268"/>
      <c r="YR404" s="268"/>
      <c r="YS404" s="268"/>
      <c r="YT404" s="268"/>
      <c r="YU404" s="268"/>
      <c r="YV404" s="268"/>
      <c r="YW404" s="268"/>
      <c r="YX404" s="268"/>
      <c r="YY404" s="268"/>
      <c r="YZ404" s="268"/>
      <c r="ZA404" s="268"/>
      <c r="ZB404" s="268"/>
      <c r="ZC404" s="268"/>
      <c r="ZD404" s="268"/>
      <c r="ZE404" s="268"/>
      <c r="ZF404" s="268"/>
      <c r="ZG404" s="268"/>
      <c r="ZH404" s="268"/>
      <c r="ZI404" s="268"/>
      <c r="ZJ404" s="268"/>
      <c r="ZK404" s="268"/>
      <c r="ZL404" s="268"/>
      <c r="ZM404" s="268"/>
      <c r="ZN404" s="268"/>
      <c r="ZO404" s="268"/>
      <c r="ZP404" s="268"/>
      <c r="ZQ404" s="268"/>
      <c r="ZR404" s="268"/>
      <c r="ZS404" s="268"/>
      <c r="ZT404" s="268"/>
      <c r="ZU404" s="268"/>
      <c r="ZV404" s="268"/>
      <c r="ZW404" s="268"/>
      <c r="ZX404" s="268"/>
      <c r="ZY404" s="268"/>
      <c r="ZZ404" s="268"/>
      <c r="AAA404" s="268"/>
      <c r="AAB404" s="268"/>
      <c r="AAC404" s="268"/>
      <c r="AAD404" s="268"/>
      <c r="AAE404" s="268"/>
      <c r="AAF404" s="268"/>
      <c r="AAG404" s="268"/>
      <c r="AAH404" s="268"/>
      <c r="AAI404" s="268"/>
      <c r="AAJ404" s="268"/>
      <c r="AAK404" s="268"/>
      <c r="AAL404" s="268"/>
      <c r="AAM404" s="268"/>
      <c r="AAN404" s="268"/>
      <c r="AAO404" s="268"/>
      <c r="AAP404" s="268"/>
      <c r="AAQ404" s="268"/>
      <c r="AAR404" s="268"/>
      <c r="AAS404" s="268"/>
      <c r="AAT404" s="268"/>
      <c r="AAU404" s="268"/>
      <c r="AAV404" s="268"/>
      <c r="AAW404" s="268"/>
      <c r="AAX404" s="268"/>
      <c r="AAY404" s="268"/>
      <c r="AAZ404" s="268"/>
      <c r="ABA404" s="268"/>
      <c r="ABB404" s="268"/>
      <c r="ABC404" s="268"/>
      <c r="ABD404" s="268"/>
      <c r="ABE404" s="268"/>
      <c r="ABF404" s="268"/>
      <c r="ABG404" s="268"/>
      <c r="ABH404" s="268"/>
      <c r="ABI404" s="268"/>
      <c r="ABJ404" s="268"/>
      <c r="ABK404" s="268"/>
      <c r="ABL404" s="268"/>
      <c r="ABM404" s="268"/>
      <c r="ABN404" s="268"/>
      <c r="ABO404" s="268"/>
      <c r="ABP404" s="268"/>
      <c r="ABQ404" s="268"/>
      <c r="ABR404" s="268"/>
      <c r="ABS404" s="268"/>
      <c r="ABT404" s="268"/>
      <c r="ABU404" s="268"/>
      <c r="ABV404" s="268"/>
      <c r="ABW404" s="268"/>
      <c r="ABX404" s="268"/>
      <c r="ABY404" s="268"/>
      <c r="ABZ404" s="268"/>
      <c r="ACA404" s="268"/>
      <c r="ACB404" s="268"/>
      <c r="ACC404" s="268"/>
      <c r="ACD404" s="268"/>
      <c r="ACE404" s="268"/>
      <c r="ACF404" s="268"/>
      <c r="ACG404" s="268"/>
      <c r="ACH404" s="268"/>
      <c r="ACI404" s="268"/>
      <c r="ACJ404" s="268"/>
      <c r="ACK404" s="268"/>
      <c r="ACL404" s="268"/>
      <c r="ACM404" s="268"/>
      <c r="ACN404" s="268"/>
      <c r="ACO404" s="268"/>
      <c r="ACP404" s="268"/>
      <c r="ACQ404" s="268"/>
      <c r="ACR404" s="268"/>
      <c r="ACS404" s="268"/>
      <c r="ACT404" s="268"/>
      <c r="ACU404" s="268"/>
      <c r="ACV404" s="268"/>
      <c r="ACW404" s="268"/>
      <c r="ACX404" s="268"/>
      <c r="ACY404" s="268"/>
      <c r="ACZ404" s="268"/>
      <c r="ADA404" s="268"/>
      <c r="ADB404" s="268"/>
      <c r="ADC404" s="268"/>
      <c r="ADD404" s="268"/>
      <c r="ADE404" s="268"/>
      <c r="ADF404" s="268"/>
      <c r="ADG404" s="268"/>
      <c r="ADH404" s="268"/>
      <c r="ADI404" s="268"/>
      <c r="ADJ404" s="268"/>
      <c r="ADK404" s="268"/>
      <c r="ADL404" s="268"/>
      <c r="ADM404" s="268"/>
      <c r="ADN404" s="268"/>
      <c r="ADO404" s="268"/>
      <c r="ADP404" s="268"/>
      <c r="ADQ404" s="268"/>
      <c r="ADR404" s="268"/>
      <c r="ADS404" s="268"/>
      <c r="ADT404" s="268"/>
      <c r="ADU404" s="268"/>
      <c r="ADV404" s="268"/>
      <c r="ADW404" s="268"/>
      <c r="ADX404" s="268"/>
      <c r="ADY404" s="268"/>
      <c r="ADZ404" s="268"/>
      <c r="AEA404" s="268"/>
      <c r="AEB404" s="268"/>
      <c r="AEC404" s="268"/>
      <c r="AED404" s="268"/>
      <c r="AEE404" s="268"/>
      <c r="AEF404" s="268"/>
      <c r="AEG404" s="268"/>
      <c r="AEH404" s="268"/>
      <c r="AEI404" s="268"/>
      <c r="AEJ404" s="268"/>
      <c r="AEK404" s="268"/>
      <c r="AEL404" s="268"/>
      <c r="AEM404" s="268"/>
      <c r="AEN404" s="268"/>
      <c r="AEO404" s="268"/>
      <c r="AEP404" s="268"/>
      <c r="AEQ404" s="268"/>
      <c r="AER404" s="268"/>
      <c r="AES404" s="268"/>
      <c r="AET404" s="268"/>
      <c r="AEU404" s="268"/>
      <c r="AEV404" s="268"/>
      <c r="AEW404" s="268"/>
      <c r="AEX404" s="268"/>
      <c r="AEY404" s="268"/>
      <c r="AEZ404" s="268"/>
      <c r="AFA404" s="268"/>
      <c r="AFB404" s="268"/>
      <c r="AFC404" s="268"/>
      <c r="AFD404" s="268"/>
      <c r="AFE404" s="268"/>
      <c r="AFF404" s="268"/>
      <c r="AFG404" s="268"/>
      <c r="AFH404" s="268"/>
      <c r="AFI404" s="268"/>
      <c r="AFJ404" s="268"/>
      <c r="AFK404" s="268"/>
      <c r="AFL404" s="268"/>
      <c r="AFM404" s="268"/>
      <c r="AFN404" s="268"/>
      <c r="AFO404" s="268"/>
      <c r="AFP404" s="268"/>
      <c r="AFQ404" s="268"/>
      <c r="AFR404" s="268"/>
      <c r="AFS404" s="268"/>
      <c r="AFT404" s="268"/>
      <c r="AFU404" s="268"/>
      <c r="AFV404" s="268"/>
      <c r="AFW404" s="268"/>
      <c r="AFX404" s="268"/>
      <c r="AFY404" s="268"/>
      <c r="AFZ404" s="268"/>
      <c r="AGA404" s="268"/>
      <c r="AGB404" s="268"/>
      <c r="AGC404" s="268"/>
      <c r="AGD404" s="268"/>
      <c r="AGE404" s="268"/>
      <c r="AGF404" s="268"/>
      <c r="AGG404" s="268"/>
      <c r="AGH404" s="268"/>
      <c r="AGI404" s="268"/>
      <c r="AGJ404" s="268"/>
      <c r="AGK404" s="268"/>
      <c r="AGL404" s="268"/>
      <c r="AGM404" s="268"/>
      <c r="AGN404" s="268"/>
      <c r="AGO404" s="268"/>
      <c r="AGP404" s="268"/>
      <c r="AGQ404" s="268"/>
      <c r="AGR404" s="268"/>
      <c r="AGS404" s="268"/>
      <c r="AGT404" s="268"/>
      <c r="AGU404" s="268"/>
      <c r="AGV404" s="268"/>
      <c r="AGW404" s="268"/>
      <c r="AGX404" s="268"/>
      <c r="AGY404" s="268"/>
      <c r="AGZ404" s="268"/>
      <c r="AHA404" s="268"/>
      <c r="AHB404" s="268"/>
      <c r="AHC404" s="268"/>
      <c r="AHD404" s="268"/>
      <c r="AHE404" s="268"/>
      <c r="AHF404" s="268"/>
      <c r="AHG404" s="268"/>
      <c r="AHH404" s="268"/>
      <c r="AHI404" s="268"/>
      <c r="AHJ404" s="268"/>
      <c r="AHK404" s="268"/>
      <c r="AHL404" s="268"/>
      <c r="AHM404" s="268"/>
      <c r="AHN404" s="268"/>
      <c r="AHO404" s="268"/>
      <c r="AHP404" s="268"/>
      <c r="AHQ404" s="268"/>
      <c r="AHR404" s="268"/>
      <c r="AHS404" s="268"/>
      <c r="AHT404" s="268"/>
      <c r="AHU404" s="268"/>
      <c r="AHV404" s="268"/>
      <c r="AHW404" s="268"/>
      <c r="AHX404" s="268"/>
      <c r="AHY404" s="268"/>
      <c r="AHZ404" s="268"/>
      <c r="AIA404" s="268"/>
      <c r="AIB404" s="268"/>
      <c r="AIC404" s="268"/>
      <c r="AID404" s="268"/>
      <c r="AIE404" s="268"/>
      <c r="AIF404" s="268"/>
      <c r="AIG404" s="268"/>
      <c r="AIH404" s="268"/>
      <c r="AII404" s="268"/>
      <c r="AIJ404" s="268"/>
      <c r="AIK404" s="268"/>
      <c r="AIL404" s="268"/>
      <c r="AIM404" s="268"/>
      <c r="AIN404" s="268"/>
      <c r="AIO404" s="268"/>
      <c r="AIP404" s="268"/>
      <c r="AIQ404" s="268"/>
      <c r="AIR404" s="268"/>
      <c r="AIS404" s="268"/>
      <c r="AIT404" s="268"/>
      <c r="AIU404" s="268"/>
      <c r="AIV404" s="268"/>
      <c r="AIW404" s="268"/>
      <c r="AIX404" s="268"/>
      <c r="AIY404" s="268"/>
      <c r="AIZ404" s="268"/>
      <c r="AJA404" s="268"/>
      <c r="AJB404" s="268"/>
      <c r="AJC404" s="268"/>
      <c r="AJD404" s="268"/>
      <c r="AJE404" s="268"/>
      <c r="AJF404" s="268"/>
      <c r="AJG404" s="268"/>
      <c r="AJH404" s="268"/>
      <c r="AJI404" s="268"/>
      <c r="AJJ404" s="268"/>
      <c r="AJK404" s="268"/>
      <c r="AJL404" s="268"/>
      <c r="AJM404" s="268"/>
      <c r="AJN404" s="268"/>
      <c r="AJO404" s="268"/>
      <c r="AJP404" s="268"/>
      <c r="AJQ404" s="268"/>
      <c r="AJR404" s="268"/>
      <c r="AJS404" s="268"/>
      <c r="AJT404" s="268"/>
      <c r="AJU404" s="268"/>
      <c r="AJV404" s="268"/>
      <c r="AJW404" s="268"/>
      <c r="AJX404" s="268"/>
      <c r="AJY404" s="268"/>
      <c r="AJZ404" s="268"/>
      <c r="AKA404" s="268"/>
      <c r="AKB404" s="268"/>
      <c r="AKC404" s="268"/>
      <c r="AKD404" s="268"/>
      <c r="AKE404" s="268"/>
      <c r="AKF404" s="268"/>
      <c r="AKG404" s="268"/>
      <c r="AKH404" s="268"/>
      <c r="AKI404" s="268"/>
      <c r="AKJ404" s="268"/>
      <c r="AKK404" s="268"/>
      <c r="AKL404" s="268"/>
      <c r="AKM404" s="268"/>
      <c r="AKN404" s="268"/>
      <c r="AKO404" s="268"/>
      <c r="AKP404" s="268"/>
      <c r="AKQ404" s="268"/>
      <c r="AKR404" s="268"/>
      <c r="AKS404" s="268"/>
      <c r="AKT404" s="268"/>
      <c r="AKU404" s="268"/>
      <c r="AKV404" s="268"/>
      <c r="AKW404" s="268"/>
      <c r="AKX404" s="268"/>
      <c r="AKY404" s="268"/>
      <c r="AKZ404" s="268"/>
      <c r="ALA404" s="268"/>
      <c r="ALB404" s="268"/>
      <c r="ALC404" s="268"/>
      <c r="ALD404" s="268"/>
      <c r="ALE404" s="268"/>
      <c r="ALF404" s="268"/>
      <c r="ALG404" s="268"/>
      <c r="ALH404" s="268"/>
      <c r="ALI404" s="268"/>
      <c r="ALJ404" s="268"/>
      <c r="ALK404" s="268"/>
      <c r="ALL404" s="268"/>
      <c r="ALM404" s="268"/>
      <c r="ALN404" s="268"/>
      <c r="ALO404" s="268"/>
      <c r="ALP404" s="268"/>
      <c r="ALQ404" s="268"/>
      <c r="ALR404" s="268"/>
      <c r="ALS404" s="268"/>
      <c r="ALT404" s="268"/>
      <c r="ALU404" s="268"/>
      <c r="ALV404" s="268"/>
      <c r="ALW404" s="268"/>
      <c r="ALX404" s="268"/>
      <c r="ALY404" s="268"/>
      <c r="ALZ404" s="268"/>
      <c r="AMA404" s="268"/>
      <c r="AMB404" s="268"/>
      <c r="AMC404" s="268"/>
      <c r="AMD404" s="268"/>
      <c r="AME404" s="268"/>
      <c r="AMF404" s="268"/>
      <c r="AMG404" s="268"/>
      <c r="AMH404" s="268"/>
      <c r="AMI404" s="268"/>
      <c r="AMJ404" s="268"/>
    </row>
    <row r="405" spans="1:1024" s="269" customFormat="1" ht="15" customHeight="1">
      <c r="A405" s="268"/>
      <c r="B405" s="421" t="str">
        <f>IFERROR(List1!B42,"")</f>
        <v/>
      </c>
      <c r="C405" s="268"/>
      <c r="D405" s="418" t="str">
        <f t="shared" si="12"/>
        <v/>
      </c>
      <c r="E405" s="419" t="str">
        <f>IF(List1!E42&gt;0,List1!E42,"")</f>
        <v/>
      </c>
      <c r="F405" s="419" t="str">
        <f>IF(List1!F42&gt;0,List1!F42,"")</f>
        <v/>
      </c>
      <c r="G405" s="425" t="str">
        <f>IF(List1!G42&gt;0,List1!G42,"")</f>
        <v/>
      </c>
      <c r="H405" s="588"/>
      <c r="I405" s="588"/>
      <c r="J405" s="386" t="str">
        <f>IF(List1!J42&gt;0,List1!J42,"")</f>
        <v/>
      </c>
      <c r="K405" s="427" t="str">
        <f>IF(List1!K42&gt;0,List1!K42,"")</f>
        <v/>
      </c>
      <c r="L405" s="589" t="str">
        <f>IF(List1!L42&gt;0,List1!L42,"")</f>
        <v/>
      </c>
      <c r="M405" s="589"/>
      <c r="N405" s="384" t="str">
        <f>IF(List1!N42&gt;0,List1!N42,"")</f>
        <v/>
      </c>
      <c r="O405" s="388" t="s">
        <v>4</v>
      </c>
      <c r="P405" s="390" t="str">
        <f>IF(List1!P42&gt;0,List1!P42,"")</f>
        <v/>
      </c>
      <c r="Q405" s="390" t="str">
        <f>IF(List1!Q42&gt;0,List1!Q42,"")</f>
        <v/>
      </c>
      <c r="R405" s="387" t="str">
        <f>IF(List1!R42&gt;0,List1!R42,"")</f>
        <v/>
      </c>
      <c r="S405" s="268"/>
      <c r="T405" s="367"/>
      <c r="U405" s="366"/>
      <c r="V405" s="365"/>
      <c r="W405" s="369"/>
      <c r="X405" s="369"/>
      <c r="Y405" s="369" t="e">
        <f t="shared" si="13"/>
        <v>#VALUE!</v>
      </c>
      <c r="Z405" s="382" t="e">
        <f>CC568</f>
        <v>#VALUE!</v>
      </c>
      <c r="AA405" s="385"/>
      <c r="AB405" s="380" t="e">
        <f>CC570</f>
        <v>#VALUE!</v>
      </c>
      <c r="AC405" s="268"/>
      <c r="AD405" s="268"/>
      <c r="AE405" s="268"/>
      <c r="AF405" s="268"/>
      <c r="AG405" s="268"/>
      <c r="AH405" s="268"/>
      <c r="AI405" s="268"/>
      <c r="AJ405" s="268"/>
      <c r="AK405" s="268"/>
      <c r="AL405" s="268"/>
      <c r="AM405" s="268"/>
      <c r="AN405" s="268"/>
      <c r="AO405" s="268"/>
      <c r="AP405" s="268"/>
      <c r="AQ405" s="268"/>
      <c r="AR405" s="268"/>
      <c r="AS405" s="268"/>
      <c r="AT405" s="268"/>
      <c r="AU405" s="268"/>
      <c r="AV405" s="268"/>
      <c r="AW405" s="268"/>
      <c r="AX405" s="268"/>
      <c r="AY405" s="268"/>
      <c r="AZ405" s="268"/>
      <c r="BA405" s="268"/>
      <c r="BB405" s="268"/>
      <c r="BC405" s="268"/>
      <c r="BD405" s="268"/>
      <c r="BE405" s="268"/>
      <c r="BF405" s="268"/>
      <c r="BG405" s="268"/>
      <c r="BH405" s="268"/>
      <c r="BI405" s="268"/>
      <c r="BJ405" s="268"/>
      <c r="BK405" s="268"/>
      <c r="BL405" s="268"/>
      <c r="BM405" s="268"/>
      <c r="BN405" s="268"/>
      <c r="BO405" s="268"/>
      <c r="BP405" s="268"/>
      <c r="BQ405" s="268"/>
      <c r="BR405" s="268"/>
      <c r="BS405" s="268"/>
      <c r="BT405" s="268"/>
      <c r="BU405" s="268"/>
      <c r="BV405" s="268"/>
      <c r="BW405" s="268"/>
      <c r="BX405" s="268"/>
      <c r="BY405" s="268"/>
      <c r="BZ405" s="268"/>
      <c r="CA405" s="268"/>
      <c r="CB405" s="268"/>
      <c r="CC405" s="268"/>
      <c r="CD405" s="268"/>
      <c r="CE405" s="268"/>
      <c r="CF405" s="268"/>
      <c r="CG405" s="268"/>
      <c r="CH405" s="268"/>
      <c r="CI405" s="268"/>
      <c r="CJ405" s="268"/>
      <c r="CK405" s="268"/>
      <c r="CL405" s="268"/>
      <c r="CM405" s="268"/>
      <c r="CN405" s="268"/>
      <c r="CO405" s="268"/>
      <c r="CP405" s="268"/>
      <c r="CQ405" s="268"/>
      <c r="CR405" s="268"/>
      <c r="CS405" s="268"/>
      <c r="CT405" s="268"/>
      <c r="CU405" s="268"/>
      <c r="CV405" s="268"/>
      <c r="CW405" s="268"/>
      <c r="CX405" s="268"/>
      <c r="CY405" s="268"/>
      <c r="CZ405" s="268"/>
      <c r="DA405" s="268"/>
      <c r="DB405" s="294">
        <f>List1!D42</f>
        <v>0</v>
      </c>
      <c r="DC405" s="416" t="str">
        <f t="shared" si="14"/>
        <v>0</v>
      </c>
      <c r="DD405" s="416" t="str">
        <f t="shared" si="15"/>
        <v>0</v>
      </c>
      <c r="DE405" s="416" t="str">
        <f t="shared" si="16"/>
        <v>0</v>
      </c>
      <c r="DF405" s="416" t="str">
        <f t="shared" si="17"/>
        <v>0</v>
      </c>
      <c r="DG405" s="416" t="str">
        <f t="shared" si="18"/>
        <v>0</v>
      </c>
      <c r="DH405" s="416" t="str">
        <f t="shared" si="19"/>
        <v>0</v>
      </c>
      <c r="DI405" s="416" t="str">
        <f t="shared" si="20"/>
        <v>0</v>
      </c>
      <c r="DJ405" s="416" t="str">
        <f t="shared" si="21"/>
        <v>0</v>
      </c>
      <c r="DK405" s="416" t="str">
        <f t="shared" si="22"/>
        <v>0</v>
      </c>
      <c r="DL405" s="416" t="str">
        <f t="shared" si="23"/>
        <v>0</v>
      </c>
      <c r="DM405" s="416" t="str">
        <f t="shared" si="24"/>
        <v>0</v>
      </c>
      <c r="DN405" s="416" t="str">
        <f t="shared" si="25"/>
        <v>0</v>
      </c>
      <c r="DO405" s="416" t="str">
        <f t="shared" si="26"/>
        <v>0</v>
      </c>
      <c r="DP405" s="416" t="str">
        <f t="shared" si="27"/>
        <v>0</v>
      </c>
      <c r="DQ405" s="416" t="str">
        <f t="shared" si="28"/>
        <v>0</v>
      </c>
      <c r="DR405" s="416" t="str">
        <f t="shared" si="29"/>
        <v>0</v>
      </c>
      <c r="DS405" s="416" t="str">
        <f t="shared" si="30"/>
        <v>0</v>
      </c>
      <c r="DT405" s="416" t="str">
        <f t="shared" si="31"/>
        <v>0</v>
      </c>
      <c r="DU405" s="416" t="str">
        <f t="shared" si="32"/>
        <v>0</v>
      </c>
      <c r="DV405" s="416" t="str">
        <f t="shared" si="33"/>
        <v>0</v>
      </c>
      <c r="DW405" s="416" t="str">
        <f t="shared" si="34"/>
        <v>0</v>
      </c>
      <c r="DX405" s="416" t="str">
        <f t="shared" si="35"/>
        <v>0</v>
      </c>
      <c r="DY405" s="416" t="str">
        <f t="shared" si="36"/>
        <v>0</v>
      </c>
      <c r="DZ405" s="416" t="str">
        <f t="shared" si="37"/>
        <v>0</v>
      </c>
      <c r="EA405" s="268"/>
      <c r="EB405" s="268"/>
      <c r="EC405" s="268"/>
      <c r="ED405" s="417" t="str">
        <f>IF(List1!D42&gt;0,DZ405,"")</f>
        <v/>
      </c>
      <c r="EE405" s="268"/>
      <c r="EF405" s="268"/>
      <c r="EG405" s="268"/>
      <c r="EH405" s="268"/>
      <c r="EI405" s="268"/>
      <c r="EJ405" s="268"/>
      <c r="EK405" s="268"/>
      <c r="EL405" s="268"/>
      <c r="EM405" s="268"/>
      <c r="EN405" s="268"/>
      <c r="EO405" s="268"/>
      <c r="EP405" s="268"/>
      <c r="EQ405" s="268"/>
      <c r="ER405" s="268"/>
      <c r="ES405" s="268"/>
      <c r="ET405" s="268"/>
      <c r="EU405" s="268"/>
      <c r="EV405" s="268"/>
      <c r="EW405" s="268"/>
      <c r="EX405" s="268"/>
      <c r="EY405" s="268"/>
      <c r="EZ405" s="268"/>
      <c r="FA405" s="268"/>
      <c r="FB405" s="268"/>
      <c r="FC405" s="268"/>
      <c r="FD405" s="268"/>
      <c r="FE405" s="268"/>
      <c r="FF405" s="268"/>
      <c r="FG405" s="268"/>
      <c r="FH405" s="268"/>
      <c r="FI405" s="268"/>
      <c r="FJ405" s="268"/>
      <c r="FK405" s="268"/>
      <c r="FL405" s="268"/>
      <c r="FM405" s="268"/>
      <c r="FN405" s="268"/>
      <c r="FO405" s="268"/>
      <c r="FP405" s="268"/>
      <c r="FQ405" s="268"/>
      <c r="FR405" s="268"/>
      <c r="FS405" s="268"/>
      <c r="FT405" s="268"/>
      <c r="FU405" s="268"/>
      <c r="FV405" s="268"/>
      <c r="FW405" s="268"/>
      <c r="FX405" s="268"/>
      <c r="FY405" s="268"/>
      <c r="FZ405" s="268"/>
      <c r="GA405" s="268"/>
      <c r="GB405" s="268"/>
      <c r="GC405" s="268"/>
      <c r="GD405" s="268"/>
      <c r="GE405" s="268"/>
      <c r="GF405" s="268"/>
      <c r="GG405" s="268"/>
      <c r="GH405" s="268"/>
      <c r="GI405" s="268"/>
      <c r="GJ405" s="268"/>
      <c r="GK405" s="268"/>
      <c r="GL405" s="268"/>
      <c r="GM405" s="268"/>
      <c r="GN405" s="268"/>
      <c r="GO405" s="268"/>
      <c r="GP405" s="268"/>
      <c r="GQ405" s="268"/>
      <c r="GR405" s="268"/>
      <c r="GS405" s="268"/>
      <c r="GT405" s="268"/>
      <c r="GU405" s="268"/>
      <c r="GV405" s="268"/>
      <c r="GW405" s="268"/>
      <c r="GX405" s="268"/>
      <c r="GY405" s="268"/>
      <c r="GZ405" s="268"/>
      <c r="HA405" s="268"/>
      <c r="HB405" s="268"/>
      <c r="HC405" s="268"/>
      <c r="HD405" s="268"/>
      <c r="HE405" s="268"/>
      <c r="HF405" s="268"/>
      <c r="HG405" s="268"/>
      <c r="HH405" s="268"/>
      <c r="HI405" s="268"/>
      <c r="HJ405" s="268"/>
      <c r="HK405" s="268"/>
      <c r="HL405" s="268"/>
      <c r="HM405" s="268"/>
      <c r="HN405" s="268"/>
      <c r="HO405" s="268"/>
      <c r="HP405" s="268"/>
      <c r="HQ405" s="268"/>
      <c r="HR405" s="268"/>
      <c r="HS405" s="268"/>
      <c r="HT405" s="268"/>
      <c r="HU405" s="268"/>
      <c r="HV405" s="268"/>
      <c r="HW405" s="268"/>
      <c r="HX405" s="268"/>
      <c r="HY405" s="268"/>
      <c r="HZ405" s="268"/>
      <c r="IA405" s="268"/>
      <c r="IB405" s="268"/>
      <c r="IC405" s="268"/>
      <c r="ID405" s="268"/>
      <c r="IE405" s="268"/>
      <c r="IF405" s="268"/>
      <c r="IG405" s="268"/>
      <c r="IH405" s="268"/>
      <c r="II405" s="268"/>
      <c r="IJ405" s="268"/>
      <c r="IK405" s="268"/>
      <c r="IL405" s="268"/>
      <c r="IM405" s="268"/>
      <c r="IN405" s="268"/>
      <c r="IO405" s="268"/>
      <c r="IP405" s="268"/>
      <c r="IQ405" s="268"/>
      <c r="IR405" s="268"/>
      <c r="IS405" s="268"/>
      <c r="IT405" s="268"/>
      <c r="IU405" s="268"/>
      <c r="IV405" s="268"/>
      <c r="IW405" s="268"/>
      <c r="IX405" s="268"/>
      <c r="IY405" s="268"/>
      <c r="IZ405" s="268"/>
      <c r="JA405" s="268"/>
      <c r="JB405" s="268"/>
      <c r="JC405" s="268"/>
      <c r="JD405" s="268"/>
      <c r="JE405" s="268"/>
      <c r="JF405" s="268"/>
      <c r="JG405" s="268"/>
      <c r="JH405" s="268"/>
      <c r="JI405" s="268"/>
      <c r="JJ405" s="268"/>
      <c r="JK405" s="268"/>
      <c r="JL405" s="268"/>
      <c r="JM405" s="268"/>
      <c r="JN405" s="268"/>
      <c r="JO405" s="268"/>
      <c r="JP405" s="268"/>
      <c r="JQ405" s="268"/>
      <c r="JR405" s="268"/>
      <c r="JS405" s="268"/>
      <c r="JT405" s="268"/>
      <c r="JU405" s="268"/>
      <c r="JV405" s="268"/>
      <c r="JW405" s="268"/>
      <c r="JX405" s="268"/>
      <c r="JY405" s="268"/>
      <c r="JZ405" s="268"/>
      <c r="KA405" s="268"/>
      <c r="KB405" s="268"/>
      <c r="KC405" s="268"/>
      <c r="KD405" s="268"/>
      <c r="KE405" s="268"/>
      <c r="KF405" s="268"/>
      <c r="KG405" s="268"/>
      <c r="KH405" s="268"/>
      <c r="KI405" s="268"/>
      <c r="KJ405" s="268"/>
      <c r="KK405" s="268"/>
      <c r="KL405" s="268"/>
      <c r="KM405" s="268"/>
      <c r="KN405" s="268"/>
      <c r="KO405" s="268"/>
      <c r="KP405" s="268"/>
      <c r="KQ405" s="268"/>
      <c r="KR405" s="268"/>
      <c r="KS405" s="268"/>
      <c r="KT405" s="268"/>
      <c r="KU405" s="268"/>
      <c r="KV405" s="268"/>
      <c r="KW405" s="268"/>
      <c r="KX405" s="268"/>
      <c r="KY405" s="268"/>
      <c r="KZ405" s="268"/>
      <c r="LA405" s="268"/>
      <c r="LB405" s="268"/>
      <c r="LC405" s="268"/>
      <c r="LD405" s="268"/>
      <c r="LE405" s="268"/>
      <c r="LF405" s="268"/>
      <c r="LG405" s="268"/>
      <c r="LH405" s="268"/>
      <c r="LI405" s="268"/>
      <c r="LJ405" s="268"/>
      <c r="LK405" s="268"/>
      <c r="LL405" s="268"/>
      <c r="LM405" s="268"/>
      <c r="LN405" s="268"/>
      <c r="LO405" s="268"/>
      <c r="LP405" s="268"/>
      <c r="LQ405" s="268"/>
      <c r="LR405" s="268"/>
      <c r="LS405" s="268"/>
      <c r="LT405" s="268"/>
      <c r="LU405" s="268"/>
      <c r="LV405" s="268"/>
      <c r="LW405" s="268"/>
      <c r="LX405" s="268"/>
      <c r="LY405" s="268"/>
      <c r="LZ405" s="268"/>
      <c r="MA405" s="268"/>
      <c r="MB405" s="268"/>
      <c r="MC405" s="268"/>
      <c r="MD405" s="268"/>
      <c r="ME405" s="268"/>
      <c r="MF405" s="268"/>
      <c r="MG405" s="268"/>
      <c r="MH405" s="268"/>
      <c r="MI405" s="268"/>
      <c r="MJ405" s="268"/>
      <c r="MK405" s="268"/>
      <c r="ML405" s="268"/>
      <c r="MM405" s="268"/>
      <c r="MN405" s="268"/>
      <c r="MO405" s="268"/>
      <c r="MP405" s="268"/>
      <c r="MQ405" s="268"/>
      <c r="MR405" s="268"/>
      <c r="MS405" s="268"/>
      <c r="MT405" s="268"/>
      <c r="MU405" s="268"/>
      <c r="MV405" s="268"/>
      <c r="MW405" s="268"/>
      <c r="MX405" s="268"/>
      <c r="MY405" s="268"/>
      <c r="MZ405" s="268"/>
      <c r="NA405" s="268"/>
      <c r="NB405" s="268"/>
      <c r="NC405" s="268"/>
      <c r="ND405" s="268"/>
      <c r="NE405" s="268"/>
      <c r="NF405" s="268"/>
      <c r="NG405" s="268"/>
      <c r="NH405" s="268"/>
      <c r="NI405" s="268"/>
      <c r="NJ405" s="268"/>
      <c r="NK405" s="268"/>
      <c r="NL405" s="268"/>
      <c r="NM405" s="268"/>
      <c r="NN405" s="268"/>
      <c r="NO405" s="268"/>
      <c r="NP405" s="268"/>
      <c r="NQ405" s="268"/>
      <c r="NR405" s="268"/>
      <c r="NS405" s="268"/>
      <c r="NT405" s="268"/>
      <c r="NU405" s="268"/>
      <c r="NV405" s="268"/>
      <c r="NW405" s="268"/>
      <c r="NX405" s="268"/>
      <c r="NY405" s="268"/>
      <c r="NZ405" s="268"/>
      <c r="OA405" s="268"/>
      <c r="OB405" s="268"/>
      <c r="OC405" s="268"/>
      <c r="OD405" s="268"/>
      <c r="OE405" s="268"/>
      <c r="OF405" s="268"/>
      <c r="OG405" s="268"/>
      <c r="OH405" s="268"/>
      <c r="OI405" s="268"/>
      <c r="OJ405" s="268"/>
      <c r="OK405" s="268"/>
      <c r="OL405" s="268"/>
      <c r="OM405" s="268"/>
      <c r="ON405" s="268"/>
      <c r="OO405" s="268"/>
      <c r="OP405" s="268"/>
      <c r="OQ405" s="268"/>
      <c r="OR405" s="268"/>
      <c r="OS405" s="268"/>
      <c r="OT405" s="268"/>
      <c r="OU405" s="268"/>
      <c r="OV405" s="268"/>
      <c r="OW405" s="268"/>
      <c r="OX405" s="268"/>
      <c r="OY405" s="268"/>
      <c r="OZ405" s="268"/>
      <c r="PA405" s="268"/>
      <c r="PB405" s="268"/>
      <c r="PC405" s="268"/>
      <c r="PD405" s="268"/>
      <c r="PE405" s="268"/>
      <c r="PF405" s="268"/>
      <c r="PG405" s="268"/>
      <c r="PH405" s="268"/>
      <c r="PI405" s="268"/>
      <c r="PJ405" s="268"/>
      <c r="PK405" s="268"/>
      <c r="PL405" s="268"/>
      <c r="PM405" s="268"/>
      <c r="PN405" s="268"/>
      <c r="PO405" s="268"/>
      <c r="PP405" s="268"/>
      <c r="PQ405" s="268"/>
      <c r="PR405" s="268"/>
      <c r="PS405" s="268"/>
      <c r="PT405" s="268"/>
      <c r="PU405" s="268"/>
      <c r="PV405" s="268"/>
      <c r="PW405" s="268"/>
      <c r="PX405" s="268"/>
      <c r="PY405" s="268"/>
      <c r="PZ405" s="268"/>
      <c r="QA405" s="268"/>
      <c r="QB405" s="268"/>
      <c r="QC405" s="268"/>
      <c r="QD405" s="268"/>
      <c r="QE405" s="268"/>
      <c r="QF405" s="268"/>
      <c r="QG405" s="268"/>
      <c r="QH405" s="268"/>
      <c r="QI405" s="268"/>
      <c r="QJ405" s="268"/>
      <c r="QK405" s="268"/>
      <c r="QL405" s="268"/>
      <c r="QM405" s="268"/>
      <c r="QN405" s="268"/>
      <c r="QO405" s="268"/>
      <c r="QP405" s="268"/>
      <c r="QQ405" s="268"/>
      <c r="QR405" s="268"/>
      <c r="QS405" s="268"/>
      <c r="QT405" s="268"/>
      <c r="QU405" s="268"/>
      <c r="QV405" s="268"/>
      <c r="QW405" s="268"/>
      <c r="QX405" s="268"/>
      <c r="QY405" s="268"/>
      <c r="QZ405" s="268"/>
      <c r="RA405" s="268"/>
      <c r="RB405" s="268"/>
      <c r="RC405" s="268"/>
      <c r="RD405" s="268"/>
      <c r="RE405" s="268"/>
      <c r="RF405" s="268"/>
      <c r="RG405" s="268"/>
      <c r="RH405" s="268"/>
      <c r="RI405" s="268"/>
      <c r="RJ405" s="268"/>
      <c r="RK405" s="268"/>
      <c r="RL405" s="268"/>
      <c r="RM405" s="268"/>
      <c r="RN405" s="268"/>
      <c r="RO405" s="268"/>
      <c r="RP405" s="268"/>
      <c r="RQ405" s="268"/>
      <c r="RR405" s="268"/>
      <c r="RS405" s="268"/>
      <c r="RT405" s="268"/>
      <c r="RU405" s="268"/>
      <c r="RV405" s="268"/>
      <c r="RW405" s="268"/>
      <c r="RX405" s="268"/>
      <c r="RY405" s="268"/>
      <c r="RZ405" s="268"/>
      <c r="SA405" s="268"/>
      <c r="SB405" s="268"/>
      <c r="SC405" s="268"/>
      <c r="SD405" s="268"/>
      <c r="SE405" s="268"/>
      <c r="SF405" s="268"/>
      <c r="SG405" s="268"/>
      <c r="SH405" s="268"/>
      <c r="SI405" s="268"/>
      <c r="SJ405" s="268"/>
      <c r="SK405" s="268"/>
      <c r="SL405" s="268"/>
      <c r="SM405" s="268"/>
      <c r="SN405" s="268"/>
      <c r="SO405" s="268"/>
      <c r="SP405" s="268"/>
      <c r="SQ405" s="268"/>
      <c r="SR405" s="268"/>
      <c r="SS405" s="268"/>
      <c r="ST405" s="268"/>
      <c r="SU405" s="268"/>
      <c r="SV405" s="268"/>
      <c r="SW405" s="268"/>
      <c r="SX405" s="268"/>
      <c r="SY405" s="268"/>
      <c r="SZ405" s="268"/>
      <c r="TA405" s="268"/>
      <c r="TB405" s="268"/>
      <c r="TC405" s="268"/>
      <c r="TD405" s="268"/>
      <c r="TE405" s="268"/>
      <c r="TF405" s="268"/>
      <c r="TG405" s="268"/>
      <c r="TH405" s="268"/>
      <c r="TI405" s="268"/>
      <c r="TJ405" s="268"/>
      <c r="TK405" s="268"/>
      <c r="TL405" s="268"/>
      <c r="TM405" s="268"/>
      <c r="TN405" s="268"/>
      <c r="TO405" s="268"/>
      <c r="TP405" s="268"/>
      <c r="TQ405" s="268"/>
      <c r="TR405" s="268"/>
      <c r="TS405" s="268"/>
      <c r="TT405" s="268"/>
      <c r="TU405" s="268"/>
      <c r="TV405" s="268"/>
      <c r="TW405" s="268"/>
      <c r="TX405" s="268"/>
      <c r="TY405" s="268"/>
      <c r="TZ405" s="268"/>
      <c r="UA405" s="268"/>
      <c r="UB405" s="268"/>
      <c r="UC405" s="268"/>
      <c r="UD405" s="268"/>
      <c r="UE405" s="268"/>
      <c r="UF405" s="268"/>
      <c r="UG405" s="268"/>
      <c r="UH405" s="268"/>
      <c r="UI405" s="268"/>
      <c r="UJ405" s="268"/>
      <c r="UK405" s="268"/>
      <c r="UL405" s="268"/>
      <c r="UM405" s="268"/>
      <c r="UN405" s="268"/>
      <c r="UO405" s="268"/>
      <c r="UP405" s="268"/>
      <c r="UQ405" s="268"/>
      <c r="UR405" s="268"/>
      <c r="US405" s="268"/>
      <c r="UT405" s="268"/>
      <c r="UU405" s="268"/>
      <c r="UV405" s="268"/>
      <c r="UW405" s="268"/>
      <c r="UX405" s="268"/>
      <c r="UY405" s="268"/>
      <c r="UZ405" s="268"/>
      <c r="VA405" s="268"/>
      <c r="VB405" s="268"/>
      <c r="VC405" s="268"/>
      <c r="VD405" s="268"/>
      <c r="VE405" s="268"/>
      <c r="VF405" s="268"/>
      <c r="VG405" s="268"/>
      <c r="VH405" s="268"/>
      <c r="VI405" s="268"/>
      <c r="VJ405" s="268"/>
      <c r="VK405" s="268"/>
      <c r="VL405" s="268"/>
      <c r="VM405" s="268"/>
      <c r="VN405" s="268"/>
      <c r="VO405" s="268"/>
      <c r="VP405" s="268"/>
      <c r="VQ405" s="268"/>
      <c r="VR405" s="268"/>
      <c r="VS405" s="268"/>
      <c r="VT405" s="268"/>
      <c r="VU405" s="268"/>
      <c r="VV405" s="268"/>
      <c r="VW405" s="268"/>
      <c r="VX405" s="268"/>
      <c r="VY405" s="268"/>
      <c r="VZ405" s="268"/>
      <c r="WA405" s="268"/>
      <c r="WB405" s="268"/>
      <c r="WC405" s="268"/>
      <c r="WD405" s="268"/>
      <c r="WE405" s="268"/>
      <c r="WF405" s="268"/>
      <c r="WG405" s="268"/>
      <c r="WH405" s="268"/>
      <c r="WI405" s="268"/>
      <c r="WJ405" s="268"/>
      <c r="WK405" s="268"/>
      <c r="WL405" s="268"/>
      <c r="WM405" s="268"/>
      <c r="WN405" s="268"/>
      <c r="WO405" s="268"/>
      <c r="WP405" s="268"/>
      <c r="WQ405" s="268"/>
      <c r="WR405" s="268"/>
      <c r="WS405" s="268"/>
      <c r="WT405" s="268"/>
      <c r="WU405" s="268"/>
      <c r="WV405" s="268"/>
      <c r="WW405" s="268"/>
      <c r="WX405" s="268"/>
      <c r="WY405" s="268"/>
      <c r="WZ405" s="268"/>
      <c r="XA405" s="268"/>
      <c r="XB405" s="268"/>
      <c r="XC405" s="268"/>
      <c r="XD405" s="268"/>
      <c r="XE405" s="268"/>
      <c r="XF405" s="268"/>
      <c r="XG405" s="268"/>
      <c r="XH405" s="268"/>
      <c r="XI405" s="268"/>
      <c r="XJ405" s="268"/>
      <c r="XK405" s="268"/>
      <c r="XL405" s="268"/>
      <c r="XM405" s="268"/>
      <c r="XN405" s="268"/>
      <c r="XO405" s="268"/>
      <c r="XP405" s="268"/>
      <c r="XQ405" s="268"/>
      <c r="XR405" s="268"/>
      <c r="XS405" s="268"/>
      <c r="XT405" s="268"/>
      <c r="XU405" s="268"/>
      <c r="XV405" s="268"/>
      <c r="XW405" s="268"/>
      <c r="XX405" s="268"/>
      <c r="XY405" s="268"/>
      <c r="XZ405" s="268"/>
      <c r="YA405" s="268"/>
      <c r="YB405" s="268"/>
      <c r="YC405" s="268"/>
      <c r="YD405" s="268"/>
      <c r="YE405" s="268"/>
      <c r="YF405" s="268"/>
      <c r="YG405" s="268"/>
      <c r="YH405" s="268"/>
      <c r="YI405" s="268"/>
      <c r="YJ405" s="268"/>
      <c r="YK405" s="268"/>
      <c r="YL405" s="268"/>
      <c r="YM405" s="268"/>
      <c r="YN405" s="268"/>
      <c r="YO405" s="268"/>
      <c r="YP405" s="268"/>
      <c r="YQ405" s="268"/>
      <c r="YR405" s="268"/>
      <c r="YS405" s="268"/>
      <c r="YT405" s="268"/>
      <c r="YU405" s="268"/>
      <c r="YV405" s="268"/>
      <c r="YW405" s="268"/>
      <c r="YX405" s="268"/>
      <c r="YY405" s="268"/>
      <c r="YZ405" s="268"/>
      <c r="ZA405" s="268"/>
      <c r="ZB405" s="268"/>
      <c r="ZC405" s="268"/>
      <c r="ZD405" s="268"/>
      <c r="ZE405" s="268"/>
      <c r="ZF405" s="268"/>
      <c r="ZG405" s="268"/>
      <c r="ZH405" s="268"/>
      <c r="ZI405" s="268"/>
      <c r="ZJ405" s="268"/>
      <c r="ZK405" s="268"/>
      <c r="ZL405" s="268"/>
      <c r="ZM405" s="268"/>
      <c r="ZN405" s="268"/>
      <c r="ZO405" s="268"/>
      <c r="ZP405" s="268"/>
      <c r="ZQ405" s="268"/>
      <c r="ZR405" s="268"/>
      <c r="ZS405" s="268"/>
      <c r="ZT405" s="268"/>
      <c r="ZU405" s="268"/>
      <c r="ZV405" s="268"/>
      <c r="ZW405" s="268"/>
      <c r="ZX405" s="268"/>
      <c r="ZY405" s="268"/>
      <c r="ZZ405" s="268"/>
      <c r="AAA405" s="268"/>
      <c r="AAB405" s="268"/>
      <c r="AAC405" s="268"/>
      <c r="AAD405" s="268"/>
      <c r="AAE405" s="268"/>
      <c r="AAF405" s="268"/>
      <c r="AAG405" s="268"/>
      <c r="AAH405" s="268"/>
      <c r="AAI405" s="268"/>
      <c r="AAJ405" s="268"/>
      <c r="AAK405" s="268"/>
      <c r="AAL405" s="268"/>
      <c r="AAM405" s="268"/>
      <c r="AAN405" s="268"/>
      <c r="AAO405" s="268"/>
      <c r="AAP405" s="268"/>
      <c r="AAQ405" s="268"/>
      <c r="AAR405" s="268"/>
      <c r="AAS405" s="268"/>
      <c r="AAT405" s="268"/>
      <c r="AAU405" s="268"/>
      <c r="AAV405" s="268"/>
      <c r="AAW405" s="268"/>
      <c r="AAX405" s="268"/>
      <c r="AAY405" s="268"/>
      <c r="AAZ405" s="268"/>
      <c r="ABA405" s="268"/>
      <c r="ABB405" s="268"/>
      <c r="ABC405" s="268"/>
      <c r="ABD405" s="268"/>
      <c r="ABE405" s="268"/>
      <c r="ABF405" s="268"/>
      <c r="ABG405" s="268"/>
      <c r="ABH405" s="268"/>
      <c r="ABI405" s="268"/>
      <c r="ABJ405" s="268"/>
      <c r="ABK405" s="268"/>
      <c r="ABL405" s="268"/>
      <c r="ABM405" s="268"/>
      <c r="ABN405" s="268"/>
      <c r="ABO405" s="268"/>
      <c r="ABP405" s="268"/>
      <c r="ABQ405" s="268"/>
      <c r="ABR405" s="268"/>
      <c r="ABS405" s="268"/>
      <c r="ABT405" s="268"/>
      <c r="ABU405" s="268"/>
      <c r="ABV405" s="268"/>
      <c r="ABW405" s="268"/>
      <c r="ABX405" s="268"/>
      <c r="ABY405" s="268"/>
      <c r="ABZ405" s="268"/>
      <c r="ACA405" s="268"/>
      <c r="ACB405" s="268"/>
      <c r="ACC405" s="268"/>
      <c r="ACD405" s="268"/>
      <c r="ACE405" s="268"/>
      <c r="ACF405" s="268"/>
      <c r="ACG405" s="268"/>
      <c r="ACH405" s="268"/>
      <c r="ACI405" s="268"/>
      <c r="ACJ405" s="268"/>
      <c r="ACK405" s="268"/>
      <c r="ACL405" s="268"/>
      <c r="ACM405" s="268"/>
      <c r="ACN405" s="268"/>
      <c r="ACO405" s="268"/>
      <c r="ACP405" s="268"/>
      <c r="ACQ405" s="268"/>
      <c r="ACR405" s="268"/>
      <c r="ACS405" s="268"/>
      <c r="ACT405" s="268"/>
      <c r="ACU405" s="268"/>
      <c r="ACV405" s="268"/>
      <c r="ACW405" s="268"/>
      <c r="ACX405" s="268"/>
      <c r="ACY405" s="268"/>
      <c r="ACZ405" s="268"/>
      <c r="ADA405" s="268"/>
      <c r="ADB405" s="268"/>
      <c r="ADC405" s="268"/>
      <c r="ADD405" s="268"/>
      <c r="ADE405" s="268"/>
      <c r="ADF405" s="268"/>
      <c r="ADG405" s="268"/>
      <c r="ADH405" s="268"/>
      <c r="ADI405" s="268"/>
      <c r="ADJ405" s="268"/>
      <c r="ADK405" s="268"/>
      <c r="ADL405" s="268"/>
      <c r="ADM405" s="268"/>
      <c r="ADN405" s="268"/>
      <c r="ADO405" s="268"/>
      <c r="ADP405" s="268"/>
      <c r="ADQ405" s="268"/>
      <c r="ADR405" s="268"/>
      <c r="ADS405" s="268"/>
      <c r="ADT405" s="268"/>
      <c r="ADU405" s="268"/>
      <c r="ADV405" s="268"/>
      <c r="ADW405" s="268"/>
      <c r="ADX405" s="268"/>
      <c r="ADY405" s="268"/>
      <c r="ADZ405" s="268"/>
      <c r="AEA405" s="268"/>
      <c r="AEB405" s="268"/>
      <c r="AEC405" s="268"/>
      <c r="AED405" s="268"/>
      <c r="AEE405" s="268"/>
      <c r="AEF405" s="268"/>
      <c r="AEG405" s="268"/>
      <c r="AEH405" s="268"/>
      <c r="AEI405" s="268"/>
      <c r="AEJ405" s="268"/>
      <c r="AEK405" s="268"/>
      <c r="AEL405" s="268"/>
      <c r="AEM405" s="268"/>
      <c r="AEN405" s="268"/>
      <c r="AEO405" s="268"/>
      <c r="AEP405" s="268"/>
      <c r="AEQ405" s="268"/>
      <c r="AER405" s="268"/>
      <c r="AES405" s="268"/>
      <c r="AET405" s="268"/>
      <c r="AEU405" s="268"/>
      <c r="AEV405" s="268"/>
      <c r="AEW405" s="268"/>
      <c r="AEX405" s="268"/>
      <c r="AEY405" s="268"/>
      <c r="AEZ405" s="268"/>
      <c r="AFA405" s="268"/>
      <c r="AFB405" s="268"/>
      <c r="AFC405" s="268"/>
      <c r="AFD405" s="268"/>
      <c r="AFE405" s="268"/>
      <c r="AFF405" s="268"/>
      <c r="AFG405" s="268"/>
      <c r="AFH405" s="268"/>
      <c r="AFI405" s="268"/>
      <c r="AFJ405" s="268"/>
      <c r="AFK405" s="268"/>
      <c r="AFL405" s="268"/>
      <c r="AFM405" s="268"/>
      <c r="AFN405" s="268"/>
      <c r="AFO405" s="268"/>
      <c r="AFP405" s="268"/>
      <c r="AFQ405" s="268"/>
      <c r="AFR405" s="268"/>
      <c r="AFS405" s="268"/>
      <c r="AFT405" s="268"/>
      <c r="AFU405" s="268"/>
      <c r="AFV405" s="268"/>
      <c r="AFW405" s="268"/>
      <c r="AFX405" s="268"/>
      <c r="AFY405" s="268"/>
      <c r="AFZ405" s="268"/>
      <c r="AGA405" s="268"/>
      <c r="AGB405" s="268"/>
      <c r="AGC405" s="268"/>
      <c r="AGD405" s="268"/>
      <c r="AGE405" s="268"/>
      <c r="AGF405" s="268"/>
      <c r="AGG405" s="268"/>
      <c r="AGH405" s="268"/>
      <c r="AGI405" s="268"/>
      <c r="AGJ405" s="268"/>
      <c r="AGK405" s="268"/>
      <c r="AGL405" s="268"/>
      <c r="AGM405" s="268"/>
      <c r="AGN405" s="268"/>
      <c r="AGO405" s="268"/>
      <c r="AGP405" s="268"/>
      <c r="AGQ405" s="268"/>
      <c r="AGR405" s="268"/>
      <c r="AGS405" s="268"/>
      <c r="AGT405" s="268"/>
      <c r="AGU405" s="268"/>
      <c r="AGV405" s="268"/>
      <c r="AGW405" s="268"/>
      <c r="AGX405" s="268"/>
      <c r="AGY405" s="268"/>
      <c r="AGZ405" s="268"/>
      <c r="AHA405" s="268"/>
      <c r="AHB405" s="268"/>
      <c r="AHC405" s="268"/>
      <c r="AHD405" s="268"/>
      <c r="AHE405" s="268"/>
      <c r="AHF405" s="268"/>
      <c r="AHG405" s="268"/>
      <c r="AHH405" s="268"/>
      <c r="AHI405" s="268"/>
      <c r="AHJ405" s="268"/>
      <c r="AHK405" s="268"/>
      <c r="AHL405" s="268"/>
      <c r="AHM405" s="268"/>
      <c r="AHN405" s="268"/>
      <c r="AHO405" s="268"/>
      <c r="AHP405" s="268"/>
      <c r="AHQ405" s="268"/>
      <c r="AHR405" s="268"/>
      <c r="AHS405" s="268"/>
      <c r="AHT405" s="268"/>
      <c r="AHU405" s="268"/>
      <c r="AHV405" s="268"/>
      <c r="AHW405" s="268"/>
      <c r="AHX405" s="268"/>
      <c r="AHY405" s="268"/>
      <c r="AHZ405" s="268"/>
      <c r="AIA405" s="268"/>
      <c r="AIB405" s="268"/>
      <c r="AIC405" s="268"/>
      <c r="AID405" s="268"/>
      <c r="AIE405" s="268"/>
      <c r="AIF405" s="268"/>
      <c r="AIG405" s="268"/>
      <c r="AIH405" s="268"/>
      <c r="AII405" s="268"/>
      <c r="AIJ405" s="268"/>
      <c r="AIK405" s="268"/>
      <c r="AIL405" s="268"/>
      <c r="AIM405" s="268"/>
      <c r="AIN405" s="268"/>
      <c r="AIO405" s="268"/>
      <c r="AIP405" s="268"/>
      <c r="AIQ405" s="268"/>
      <c r="AIR405" s="268"/>
      <c r="AIS405" s="268"/>
      <c r="AIT405" s="268"/>
      <c r="AIU405" s="268"/>
      <c r="AIV405" s="268"/>
      <c r="AIW405" s="268"/>
      <c r="AIX405" s="268"/>
      <c r="AIY405" s="268"/>
      <c r="AIZ405" s="268"/>
      <c r="AJA405" s="268"/>
      <c r="AJB405" s="268"/>
      <c r="AJC405" s="268"/>
      <c r="AJD405" s="268"/>
      <c r="AJE405" s="268"/>
      <c r="AJF405" s="268"/>
      <c r="AJG405" s="268"/>
      <c r="AJH405" s="268"/>
      <c r="AJI405" s="268"/>
      <c r="AJJ405" s="268"/>
      <c r="AJK405" s="268"/>
      <c r="AJL405" s="268"/>
      <c r="AJM405" s="268"/>
      <c r="AJN405" s="268"/>
      <c r="AJO405" s="268"/>
      <c r="AJP405" s="268"/>
      <c r="AJQ405" s="268"/>
      <c r="AJR405" s="268"/>
      <c r="AJS405" s="268"/>
      <c r="AJT405" s="268"/>
      <c r="AJU405" s="268"/>
      <c r="AJV405" s="268"/>
      <c r="AJW405" s="268"/>
      <c r="AJX405" s="268"/>
      <c r="AJY405" s="268"/>
      <c r="AJZ405" s="268"/>
      <c r="AKA405" s="268"/>
      <c r="AKB405" s="268"/>
      <c r="AKC405" s="268"/>
      <c r="AKD405" s="268"/>
      <c r="AKE405" s="268"/>
      <c r="AKF405" s="268"/>
      <c r="AKG405" s="268"/>
      <c r="AKH405" s="268"/>
      <c r="AKI405" s="268"/>
      <c r="AKJ405" s="268"/>
      <c r="AKK405" s="268"/>
      <c r="AKL405" s="268"/>
      <c r="AKM405" s="268"/>
      <c r="AKN405" s="268"/>
      <c r="AKO405" s="268"/>
      <c r="AKP405" s="268"/>
      <c r="AKQ405" s="268"/>
      <c r="AKR405" s="268"/>
      <c r="AKS405" s="268"/>
      <c r="AKT405" s="268"/>
      <c r="AKU405" s="268"/>
      <c r="AKV405" s="268"/>
      <c r="AKW405" s="268"/>
      <c r="AKX405" s="268"/>
      <c r="AKY405" s="268"/>
      <c r="AKZ405" s="268"/>
      <c r="ALA405" s="268"/>
      <c r="ALB405" s="268"/>
      <c r="ALC405" s="268"/>
      <c r="ALD405" s="268"/>
      <c r="ALE405" s="268"/>
      <c r="ALF405" s="268"/>
      <c r="ALG405" s="268"/>
      <c r="ALH405" s="268"/>
      <c r="ALI405" s="268"/>
      <c r="ALJ405" s="268"/>
      <c r="ALK405" s="268"/>
      <c r="ALL405" s="268"/>
      <c r="ALM405" s="268"/>
      <c r="ALN405" s="268"/>
      <c r="ALO405" s="268"/>
      <c r="ALP405" s="268"/>
      <c r="ALQ405" s="268"/>
      <c r="ALR405" s="268"/>
      <c r="ALS405" s="268"/>
      <c r="ALT405" s="268"/>
      <c r="ALU405" s="268"/>
      <c r="ALV405" s="268"/>
      <c r="ALW405" s="268"/>
      <c r="ALX405" s="268"/>
      <c r="ALY405" s="268"/>
      <c r="ALZ405" s="268"/>
      <c r="AMA405" s="268"/>
      <c r="AMB405" s="268"/>
      <c r="AMC405" s="268"/>
      <c r="AMD405" s="268"/>
      <c r="AME405" s="268"/>
      <c r="AMF405" s="268"/>
      <c r="AMG405" s="268"/>
      <c r="AMH405" s="268"/>
      <c r="AMI405" s="268"/>
      <c r="AMJ405" s="268"/>
    </row>
    <row r="406" spans="1:1024" s="269" customFormat="1" ht="15" customHeight="1">
      <c r="A406" s="268"/>
      <c r="B406" s="421" t="str">
        <f>IFERROR(List1!B43,"")</f>
        <v/>
      </c>
      <c r="C406" s="268"/>
      <c r="D406" s="418" t="str">
        <f t="shared" si="12"/>
        <v/>
      </c>
      <c r="E406" s="419" t="str">
        <f>IF(List1!E43&gt;0,List1!E43,"")</f>
        <v/>
      </c>
      <c r="F406" s="419" t="str">
        <f>IF(List1!F43&gt;0,List1!F43,"")</f>
        <v/>
      </c>
      <c r="G406" s="425" t="str">
        <f>IF(List1!G43&gt;0,List1!G43,"")</f>
        <v/>
      </c>
      <c r="H406" s="588"/>
      <c r="I406" s="588"/>
      <c r="J406" s="386" t="str">
        <f>IF(List1!J43&gt;0,List1!J43,"")</f>
        <v/>
      </c>
      <c r="K406" s="427" t="str">
        <f>IF(List1!K43&gt;0,List1!K43,"")</f>
        <v/>
      </c>
      <c r="L406" s="589" t="str">
        <f>IF(List1!L43&gt;0,List1!L43,"")</f>
        <v/>
      </c>
      <c r="M406" s="589"/>
      <c r="N406" s="384" t="str">
        <f>IF(List1!N43&gt;0,List1!N43,"")</f>
        <v/>
      </c>
      <c r="O406" s="388" t="s">
        <v>5</v>
      </c>
      <c r="P406" s="390" t="str">
        <f>IF(List1!P43&gt;0,List1!P43,"")</f>
        <v/>
      </c>
      <c r="Q406" s="390" t="str">
        <f>IF(List1!Q43&gt;0,List1!Q43,"")</f>
        <v/>
      </c>
      <c r="R406" s="387" t="str">
        <f>IF(List1!R43&gt;0,List1!R43,"")</f>
        <v/>
      </c>
      <c r="S406" s="268"/>
      <c r="T406" s="367"/>
      <c r="U406" s="366"/>
      <c r="V406" s="365"/>
      <c r="W406" s="369"/>
      <c r="X406" s="369"/>
      <c r="Y406" s="369" t="e">
        <f t="shared" si="13"/>
        <v>#VALUE!</v>
      </c>
      <c r="Z406" s="382" t="e">
        <f>CD568</f>
        <v>#VALUE!</v>
      </c>
      <c r="AA406" s="385"/>
      <c r="AB406" s="380" t="e">
        <f>CD570</f>
        <v>#VALUE!</v>
      </c>
      <c r="AC406" s="268"/>
      <c r="AD406" s="268"/>
      <c r="AE406" s="268"/>
      <c r="AF406" s="268"/>
      <c r="AG406" s="268"/>
      <c r="AH406" s="268"/>
      <c r="AI406" s="268"/>
      <c r="AJ406" s="268"/>
      <c r="AK406" s="268"/>
      <c r="AL406" s="268"/>
      <c r="AM406" s="268"/>
      <c r="AN406" s="268"/>
      <c r="AO406" s="268"/>
      <c r="AP406" s="268"/>
      <c r="AQ406" s="268"/>
      <c r="AR406" s="268"/>
      <c r="AS406" s="268"/>
      <c r="AT406" s="268"/>
      <c r="AU406" s="268"/>
      <c r="AV406" s="268"/>
      <c r="AW406" s="268"/>
      <c r="AX406" s="268"/>
      <c r="AY406" s="268"/>
      <c r="AZ406" s="268"/>
      <c r="BA406" s="268"/>
      <c r="BB406" s="268"/>
      <c r="BC406" s="268"/>
      <c r="BD406" s="268"/>
      <c r="BE406" s="268"/>
      <c r="BF406" s="268"/>
      <c r="BG406" s="268"/>
      <c r="BH406" s="268"/>
      <c r="BI406" s="268"/>
      <c r="BJ406" s="268"/>
      <c r="BK406" s="268"/>
      <c r="BL406" s="268"/>
      <c r="BM406" s="268"/>
      <c r="BN406" s="268"/>
      <c r="BO406" s="268"/>
      <c r="BP406" s="268"/>
      <c r="BQ406" s="268"/>
      <c r="BR406" s="268"/>
      <c r="BS406" s="268"/>
      <c r="BT406" s="268"/>
      <c r="BU406" s="268"/>
      <c r="BV406" s="268"/>
      <c r="BW406" s="268"/>
      <c r="BX406" s="268"/>
      <c r="BY406" s="268"/>
      <c r="BZ406" s="268"/>
      <c r="CA406" s="268"/>
      <c r="CB406" s="268"/>
      <c r="CC406" s="268"/>
      <c r="CD406" s="268"/>
      <c r="CE406" s="268"/>
      <c r="CF406" s="268"/>
      <c r="CG406" s="268"/>
      <c r="CH406" s="268"/>
      <c r="CI406" s="268"/>
      <c r="CJ406" s="268"/>
      <c r="CK406" s="268"/>
      <c r="CL406" s="268"/>
      <c r="CM406" s="268"/>
      <c r="CN406" s="268"/>
      <c r="CO406" s="268"/>
      <c r="CP406" s="268"/>
      <c r="CQ406" s="268"/>
      <c r="CR406" s="268"/>
      <c r="CS406" s="268"/>
      <c r="CT406" s="268"/>
      <c r="CU406" s="268"/>
      <c r="CV406" s="268"/>
      <c r="CW406" s="268"/>
      <c r="CX406" s="268"/>
      <c r="CY406" s="268"/>
      <c r="CZ406" s="268"/>
      <c r="DA406" s="268"/>
      <c r="DB406" s="294">
        <f>List1!D43</f>
        <v>0</v>
      </c>
      <c r="DC406" s="416" t="str">
        <f t="shared" si="14"/>
        <v>0</v>
      </c>
      <c r="DD406" s="416" t="str">
        <f t="shared" si="15"/>
        <v>0</v>
      </c>
      <c r="DE406" s="416" t="str">
        <f t="shared" si="16"/>
        <v>0</v>
      </c>
      <c r="DF406" s="416" t="str">
        <f t="shared" si="17"/>
        <v>0</v>
      </c>
      <c r="DG406" s="416" t="str">
        <f t="shared" si="18"/>
        <v>0</v>
      </c>
      <c r="DH406" s="416" t="str">
        <f t="shared" si="19"/>
        <v>0</v>
      </c>
      <c r="DI406" s="416" t="str">
        <f t="shared" si="20"/>
        <v>0</v>
      </c>
      <c r="DJ406" s="416" t="str">
        <f t="shared" si="21"/>
        <v>0</v>
      </c>
      <c r="DK406" s="416" t="str">
        <f t="shared" si="22"/>
        <v>0</v>
      </c>
      <c r="DL406" s="416" t="str">
        <f t="shared" si="23"/>
        <v>0</v>
      </c>
      <c r="DM406" s="416" t="str">
        <f t="shared" si="24"/>
        <v>0</v>
      </c>
      <c r="DN406" s="416" t="str">
        <f t="shared" si="25"/>
        <v>0</v>
      </c>
      <c r="DO406" s="416" t="str">
        <f t="shared" si="26"/>
        <v>0</v>
      </c>
      <c r="DP406" s="416" t="str">
        <f t="shared" si="27"/>
        <v>0</v>
      </c>
      <c r="DQ406" s="416" t="str">
        <f t="shared" si="28"/>
        <v>0</v>
      </c>
      <c r="DR406" s="416" t="str">
        <f t="shared" si="29"/>
        <v>0</v>
      </c>
      <c r="DS406" s="416" t="str">
        <f t="shared" si="30"/>
        <v>0</v>
      </c>
      <c r="DT406" s="416" t="str">
        <f t="shared" si="31"/>
        <v>0</v>
      </c>
      <c r="DU406" s="416" t="str">
        <f t="shared" si="32"/>
        <v>0</v>
      </c>
      <c r="DV406" s="416" t="str">
        <f t="shared" si="33"/>
        <v>0</v>
      </c>
      <c r="DW406" s="416" t="str">
        <f t="shared" si="34"/>
        <v>0</v>
      </c>
      <c r="DX406" s="416" t="str">
        <f t="shared" si="35"/>
        <v>0</v>
      </c>
      <c r="DY406" s="416" t="str">
        <f t="shared" si="36"/>
        <v>0</v>
      </c>
      <c r="DZ406" s="416" t="str">
        <f t="shared" si="37"/>
        <v>0</v>
      </c>
      <c r="EA406" s="268"/>
      <c r="EB406" s="268"/>
      <c r="EC406" s="268"/>
      <c r="ED406" s="417" t="str">
        <f>IF(List1!D43&gt;0,DZ406,"")</f>
        <v/>
      </c>
      <c r="EE406" s="268"/>
      <c r="EF406" s="268"/>
      <c r="EG406" s="268"/>
      <c r="EH406" s="268"/>
      <c r="EI406" s="268"/>
      <c r="EJ406" s="268"/>
      <c r="EK406" s="268"/>
      <c r="EL406" s="268"/>
      <c r="EM406" s="268"/>
      <c r="EN406" s="268"/>
      <c r="EO406" s="268"/>
      <c r="EP406" s="268"/>
      <c r="EQ406" s="268"/>
      <c r="ER406" s="268"/>
      <c r="ES406" s="268"/>
      <c r="ET406" s="268"/>
      <c r="EU406" s="268"/>
      <c r="EV406" s="268"/>
      <c r="EW406" s="268"/>
      <c r="EX406" s="268"/>
      <c r="EY406" s="268"/>
      <c r="EZ406" s="268"/>
      <c r="FA406" s="268"/>
      <c r="FB406" s="268"/>
      <c r="FC406" s="268"/>
      <c r="FD406" s="268"/>
      <c r="FE406" s="268"/>
      <c r="FF406" s="268"/>
      <c r="FG406" s="268"/>
      <c r="FH406" s="268"/>
      <c r="FI406" s="268"/>
      <c r="FJ406" s="268"/>
      <c r="FK406" s="268"/>
      <c r="FL406" s="268"/>
      <c r="FM406" s="268"/>
      <c r="FN406" s="268"/>
      <c r="FO406" s="268"/>
      <c r="FP406" s="268"/>
      <c r="FQ406" s="268"/>
      <c r="FR406" s="268"/>
      <c r="FS406" s="268"/>
      <c r="FT406" s="268"/>
      <c r="FU406" s="268"/>
      <c r="FV406" s="268"/>
      <c r="FW406" s="268"/>
      <c r="FX406" s="268"/>
      <c r="FY406" s="268"/>
      <c r="FZ406" s="268"/>
      <c r="GA406" s="268"/>
      <c r="GB406" s="268"/>
      <c r="GC406" s="268"/>
      <c r="GD406" s="268"/>
      <c r="GE406" s="268"/>
      <c r="GF406" s="268"/>
      <c r="GG406" s="268"/>
      <c r="GH406" s="268"/>
      <c r="GI406" s="268"/>
      <c r="GJ406" s="268"/>
      <c r="GK406" s="268"/>
      <c r="GL406" s="268"/>
      <c r="GM406" s="268"/>
      <c r="GN406" s="268"/>
      <c r="GO406" s="268"/>
      <c r="GP406" s="268"/>
      <c r="GQ406" s="268"/>
      <c r="GR406" s="268"/>
      <c r="GS406" s="268"/>
      <c r="GT406" s="268"/>
      <c r="GU406" s="268"/>
      <c r="GV406" s="268"/>
      <c r="GW406" s="268"/>
      <c r="GX406" s="268"/>
      <c r="GY406" s="268"/>
      <c r="GZ406" s="268"/>
      <c r="HA406" s="268"/>
      <c r="HB406" s="268"/>
      <c r="HC406" s="268"/>
      <c r="HD406" s="268"/>
      <c r="HE406" s="268"/>
      <c r="HF406" s="268"/>
      <c r="HG406" s="268"/>
      <c r="HH406" s="268"/>
      <c r="HI406" s="268"/>
      <c r="HJ406" s="268"/>
      <c r="HK406" s="268"/>
      <c r="HL406" s="268"/>
      <c r="HM406" s="268"/>
      <c r="HN406" s="268"/>
      <c r="HO406" s="268"/>
      <c r="HP406" s="268"/>
      <c r="HQ406" s="268"/>
      <c r="HR406" s="268"/>
      <c r="HS406" s="268"/>
      <c r="HT406" s="268"/>
      <c r="HU406" s="268"/>
      <c r="HV406" s="268"/>
      <c r="HW406" s="268"/>
      <c r="HX406" s="268"/>
      <c r="HY406" s="268"/>
      <c r="HZ406" s="268"/>
      <c r="IA406" s="268"/>
      <c r="IB406" s="268"/>
      <c r="IC406" s="268"/>
      <c r="ID406" s="268"/>
      <c r="IE406" s="268"/>
      <c r="IF406" s="268"/>
      <c r="IG406" s="268"/>
      <c r="IH406" s="268"/>
      <c r="II406" s="268"/>
      <c r="IJ406" s="268"/>
      <c r="IK406" s="268"/>
      <c r="IL406" s="268"/>
      <c r="IM406" s="268"/>
      <c r="IN406" s="268"/>
      <c r="IO406" s="268"/>
      <c r="IP406" s="268"/>
      <c r="IQ406" s="268"/>
      <c r="IR406" s="268"/>
      <c r="IS406" s="268"/>
      <c r="IT406" s="268"/>
      <c r="IU406" s="268"/>
      <c r="IV406" s="268"/>
      <c r="IW406" s="268"/>
      <c r="IX406" s="268"/>
      <c r="IY406" s="268"/>
      <c r="IZ406" s="268"/>
      <c r="JA406" s="268"/>
      <c r="JB406" s="268"/>
      <c r="JC406" s="268"/>
      <c r="JD406" s="268"/>
      <c r="JE406" s="268"/>
      <c r="JF406" s="268"/>
      <c r="JG406" s="268"/>
      <c r="JH406" s="268"/>
      <c r="JI406" s="268"/>
      <c r="JJ406" s="268"/>
      <c r="JK406" s="268"/>
      <c r="JL406" s="268"/>
      <c r="JM406" s="268"/>
      <c r="JN406" s="268"/>
      <c r="JO406" s="268"/>
      <c r="JP406" s="268"/>
      <c r="JQ406" s="268"/>
      <c r="JR406" s="268"/>
      <c r="JS406" s="268"/>
      <c r="JT406" s="268"/>
      <c r="JU406" s="268"/>
      <c r="JV406" s="268"/>
      <c r="JW406" s="268"/>
      <c r="JX406" s="268"/>
      <c r="JY406" s="268"/>
      <c r="JZ406" s="268"/>
      <c r="KA406" s="268"/>
      <c r="KB406" s="268"/>
      <c r="KC406" s="268"/>
      <c r="KD406" s="268"/>
      <c r="KE406" s="268"/>
      <c r="KF406" s="268"/>
      <c r="KG406" s="268"/>
      <c r="KH406" s="268"/>
      <c r="KI406" s="268"/>
      <c r="KJ406" s="268"/>
      <c r="KK406" s="268"/>
      <c r="KL406" s="268"/>
      <c r="KM406" s="268"/>
      <c r="KN406" s="268"/>
      <c r="KO406" s="268"/>
      <c r="KP406" s="268"/>
      <c r="KQ406" s="268"/>
      <c r="KR406" s="268"/>
      <c r="KS406" s="268"/>
      <c r="KT406" s="268"/>
      <c r="KU406" s="268"/>
      <c r="KV406" s="268"/>
      <c r="KW406" s="268"/>
      <c r="KX406" s="268"/>
      <c r="KY406" s="268"/>
      <c r="KZ406" s="268"/>
      <c r="LA406" s="268"/>
      <c r="LB406" s="268"/>
      <c r="LC406" s="268"/>
      <c r="LD406" s="268"/>
      <c r="LE406" s="268"/>
      <c r="LF406" s="268"/>
      <c r="LG406" s="268"/>
      <c r="LH406" s="268"/>
      <c r="LI406" s="268"/>
      <c r="LJ406" s="268"/>
      <c r="LK406" s="268"/>
      <c r="LL406" s="268"/>
      <c r="LM406" s="268"/>
      <c r="LN406" s="268"/>
      <c r="LO406" s="268"/>
      <c r="LP406" s="268"/>
      <c r="LQ406" s="268"/>
      <c r="LR406" s="268"/>
      <c r="LS406" s="268"/>
      <c r="LT406" s="268"/>
      <c r="LU406" s="268"/>
      <c r="LV406" s="268"/>
      <c r="LW406" s="268"/>
      <c r="LX406" s="268"/>
      <c r="LY406" s="268"/>
      <c r="LZ406" s="268"/>
      <c r="MA406" s="268"/>
      <c r="MB406" s="268"/>
      <c r="MC406" s="268"/>
      <c r="MD406" s="268"/>
      <c r="ME406" s="268"/>
      <c r="MF406" s="268"/>
      <c r="MG406" s="268"/>
      <c r="MH406" s="268"/>
      <c r="MI406" s="268"/>
      <c r="MJ406" s="268"/>
      <c r="MK406" s="268"/>
      <c r="ML406" s="268"/>
      <c r="MM406" s="268"/>
      <c r="MN406" s="268"/>
      <c r="MO406" s="268"/>
      <c r="MP406" s="268"/>
      <c r="MQ406" s="268"/>
      <c r="MR406" s="268"/>
      <c r="MS406" s="268"/>
      <c r="MT406" s="268"/>
      <c r="MU406" s="268"/>
      <c r="MV406" s="268"/>
      <c r="MW406" s="268"/>
      <c r="MX406" s="268"/>
      <c r="MY406" s="268"/>
      <c r="MZ406" s="268"/>
      <c r="NA406" s="268"/>
      <c r="NB406" s="268"/>
      <c r="NC406" s="268"/>
      <c r="ND406" s="268"/>
      <c r="NE406" s="268"/>
      <c r="NF406" s="268"/>
      <c r="NG406" s="268"/>
      <c r="NH406" s="268"/>
      <c r="NI406" s="268"/>
      <c r="NJ406" s="268"/>
      <c r="NK406" s="268"/>
      <c r="NL406" s="268"/>
      <c r="NM406" s="268"/>
      <c r="NN406" s="268"/>
      <c r="NO406" s="268"/>
      <c r="NP406" s="268"/>
      <c r="NQ406" s="268"/>
      <c r="NR406" s="268"/>
      <c r="NS406" s="268"/>
      <c r="NT406" s="268"/>
      <c r="NU406" s="268"/>
      <c r="NV406" s="268"/>
      <c r="NW406" s="268"/>
      <c r="NX406" s="268"/>
      <c r="NY406" s="268"/>
      <c r="NZ406" s="268"/>
      <c r="OA406" s="268"/>
      <c r="OB406" s="268"/>
      <c r="OC406" s="268"/>
      <c r="OD406" s="268"/>
      <c r="OE406" s="268"/>
      <c r="OF406" s="268"/>
      <c r="OG406" s="268"/>
      <c r="OH406" s="268"/>
      <c r="OI406" s="268"/>
      <c r="OJ406" s="268"/>
      <c r="OK406" s="268"/>
      <c r="OL406" s="268"/>
      <c r="OM406" s="268"/>
      <c r="ON406" s="268"/>
      <c r="OO406" s="268"/>
      <c r="OP406" s="268"/>
      <c r="OQ406" s="268"/>
      <c r="OR406" s="268"/>
      <c r="OS406" s="268"/>
      <c r="OT406" s="268"/>
      <c r="OU406" s="268"/>
      <c r="OV406" s="268"/>
      <c r="OW406" s="268"/>
      <c r="OX406" s="268"/>
      <c r="OY406" s="268"/>
      <c r="OZ406" s="268"/>
      <c r="PA406" s="268"/>
      <c r="PB406" s="268"/>
      <c r="PC406" s="268"/>
      <c r="PD406" s="268"/>
      <c r="PE406" s="268"/>
      <c r="PF406" s="268"/>
      <c r="PG406" s="268"/>
      <c r="PH406" s="268"/>
      <c r="PI406" s="268"/>
      <c r="PJ406" s="268"/>
      <c r="PK406" s="268"/>
      <c r="PL406" s="268"/>
      <c r="PM406" s="268"/>
      <c r="PN406" s="268"/>
      <c r="PO406" s="268"/>
      <c r="PP406" s="268"/>
      <c r="PQ406" s="268"/>
      <c r="PR406" s="268"/>
      <c r="PS406" s="268"/>
      <c r="PT406" s="268"/>
      <c r="PU406" s="268"/>
      <c r="PV406" s="268"/>
      <c r="PW406" s="268"/>
      <c r="PX406" s="268"/>
      <c r="PY406" s="268"/>
      <c r="PZ406" s="268"/>
      <c r="QA406" s="268"/>
      <c r="QB406" s="268"/>
      <c r="QC406" s="268"/>
      <c r="QD406" s="268"/>
      <c r="QE406" s="268"/>
      <c r="QF406" s="268"/>
      <c r="QG406" s="268"/>
      <c r="QH406" s="268"/>
      <c r="QI406" s="268"/>
      <c r="QJ406" s="268"/>
      <c r="QK406" s="268"/>
      <c r="QL406" s="268"/>
      <c r="QM406" s="268"/>
      <c r="QN406" s="268"/>
      <c r="QO406" s="268"/>
      <c r="QP406" s="268"/>
      <c r="QQ406" s="268"/>
      <c r="QR406" s="268"/>
      <c r="QS406" s="268"/>
      <c r="QT406" s="268"/>
      <c r="QU406" s="268"/>
      <c r="QV406" s="268"/>
      <c r="QW406" s="268"/>
      <c r="QX406" s="268"/>
      <c r="QY406" s="268"/>
      <c r="QZ406" s="268"/>
      <c r="RA406" s="268"/>
      <c r="RB406" s="268"/>
      <c r="RC406" s="268"/>
      <c r="RD406" s="268"/>
      <c r="RE406" s="268"/>
      <c r="RF406" s="268"/>
      <c r="RG406" s="268"/>
      <c r="RH406" s="268"/>
      <c r="RI406" s="268"/>
      <c r="RJ406" s="268"/>
      <c r="RK406" s="268"/>
      <c r="RL406" s="268"/>
      <c r="RM406" s="268"/>
      <c r="RN406" s="268"/>
      <c r="RO406" s="268"/>
      <c r="RP406" s="268"/>
      <c r="RQ406" s="268"/>
      <c r="RR406" s="268"/>
      <c r="RS406" s="268"/>
      <c r="RT406" s="268"/>
      <c r="RU406" s="268"/>
      <c r="RV406" s="268"/>
      <c r="RW406" s="268"/>
      <c r="RX406" s="268"/>
      <c r="RY406" s="268"/>
      <c r="RZ406" s="268"/>
      <c r="SA406" s="268"/>
      <c r="SB406" s="268"/>
      <c r="SC406" s="268"/>
      <c r="SD406" s="268"/>
      <c r="SE406" s="268"/>
      <c r="SF406" s="268"/>
      <c r="SG406" s="268"/>
      <c r="SH406" s="268"/>
      <c r="SI406" s="268"/>
      <c r="SJ406" s="268"/>
      <c r="SK406" s="268"/>
      <c r="SL406" s="268"/>
      <c r="SM406" s="268"/>
      <c r="SN406" s="268"/>
      <c r="SO406" s="268"/>
      <c r="SP406" s="268"/>
      <c r="SQ406" s="268"/>
      <c r="SR406" s="268"/>
      <c r="SS406" s="268"/>
      <c r="ST406" s="268"/>
      <c r="SU406" s="268"/>
      <c r="SV406" s="268"/>
      <c r="SW406" s="268"/>
      <c r="SX406" s="268"/>
      <c r="SY406" s="268"/>
      <c r="SZ406" s="268"/>
      <c r="TA406" s="268"/>
      <c r="TB406" s="268"/>
      <c r="TC406" s="268"/>
      <c r="TD406" s="268"/>
      <c r="TE406" s="268"/>
      <c r="TF406" s="268"/>
      <c r="TG406" s="268"/>
      <c r="TH406" s="268"/>
      <c r="TI406" s="268"/>
      <c r="TJ406" s="268"/>
      <c r="TK406" s="268"/>
      <c r="TL406" s="268"/>
      <c r="TM406" s="268"/>
      <c r="TN406" s="268"/>
      <c r="TO406" s="268"/>
      <c r="TP406" s="268"/>
      <c r="TQ406" s="268"/>
      <c r="TR406" s="268"/>
      <c r="TS406" s="268"/>
      <c r="TT406" s="268"/>
      <c r="TU406" s="268"/>
      <c r="TV406" s="268"/>
      <c r="TW406" s="268"/>
      <c r="TX406" s="268"/>
      <c r="TY406" s="268"/>
      <c r="TZ406" s="268"/>
      <c r="UA406" s="268"/>
      <c r="UB406" s="268"/>
      <c r="UC406" s="268"/>
      <c r="UD406" s="268"/>
      <c r="UE406" s="268"/>
      <c r="UF406" s="268"/>
      <c r="UG406" s="268"/>
      <c r="UH406" s="268"/>
      <c r="UI406" s="268"/>
      <c r="UJ406" s="268"/>
      <c r="UK406" s="268"/>
      <c r="UL406" s="268"/>
      <c r="UM406" s="268"/>
      <c r="UN406" s="268"/>
      <c r="UO406" s="268"/>
      <c r="UP406" s="268"/>
      <c r="UQ406" s="268"/>
      <c r="UR406" s="268"/>
      <c r="US406" s="268"/>
      <c r="UT406" s="268"/>
      <c r="UU406" s="268"/>
      <c r="UV406" s="268"/>
      <c r="UW406" s="268"/>
      <c r="UX406" s="268"/>
      <c r="UY406" s="268"/>
      <c r="UZ406" s="268"/>
      <c r="VA406" s="268"/>
      <c r="VB406" s="268"/>
      <c r="VC406" s="268"/>
      <c r="VD406" s="268"/>
      <c r="VE406" s="268"/>
      <c r="VF406" s="268"/>
      <c r="VG406" s="268"/>
      <c r="VH406" s="268"/>
      <c r="VI406" s="268"/>
      <c r="VJ406" s="268"/>
      <c r="VK406" s="268"/>
      <c r="VL406" s="268"/>
      <c r="VM406" s="268"/>
      <c r="VN406" s="268"/>
      <c r="VO406" s="268"/>
      <c r="VP406" s="268"/>
      <c r="VQ406" s="268"/>
      <c r="VR406" s="268"/>
      <c r="VS406" s="268"/>
      <c r="VT406" s="268"/>
      <c r="VU406" s="268"/>
      <c r="VV406" s="268"/>
      <c r="VW406" s="268"/>
      <c r="VX406" s="268"/>
      <c r="VY406" s="268"/>
      <c r="VZ406" s="268"/>
      <c r="WA406" s="268"/>
      <c r="WB406" s="268"/>
      <c r="WC406" s="268"/>
      <c r="WD406" s="268"/>
      <c r="WE406" s="268"/>
      <c r="WF406" s="268"/>
      <c r="WG406" s="268"/>
      <c r="WH406" s="268"/>
      <c r="WI406" s="268"/>
      <c r="WJ406" s="268"/>
      <c r="WK406" s="268"/>
      <c r="WL406" s="268"/>
      <c r="WM406" s="268"/>
      <c r="WN406" s="268"/>
      <c r="WO406" s="268"/>
      <c r="WP406" s="268"/>
      <c r="WQ406" s="268"/>
      <c r="WR406" s="268"/>
      <c r="WS406" s="268"/>
      <c r="WT406" s="268"/>
      <c r="WU406" s="268"/>
      <c r="WV406" s="268"/>
      <c r="WW406" s="268"/>
      <c r="WX406" s="268"/>
      <c r="WY406" s="268"/>
      <c r="WZ406" s="268"/>
      <c r="XA406" s="268"/>
      <c r="XB406" s="268"/>
      <c r="XC406" s="268"/>
      <c r="XD406" s="268"/>
      <c r="XE406" s="268"/>
      <c r="XF406" s="268"/>
      <c r="XG406" s="268"/>
      <c r="XH406" s="268"/>
      <c r="XI406" s="268"/>
      <c r="XJ406" s="268"/>
      <c r="XK406" s="268"/>
      <c r="XL406" s="268"/>
      <c r="XM406" s="268"/>
      <c r="XN406" s="268"/>
      <c r="XO406" s="268"/>
      <c r="XP406" s="268"/>
      <c r="XQ406" s="268"/>
      <c r="XR406" s="268"/>
      <c r="XS406" s="268"/>
      <c r="XT406" s="268"/>
      <c r="XU406" s="268"/>
      <c r="XV406" s="268"/>
      <c r="XW406" s="268"/>
      <c r="XX406" s="268"/>
      <c r="XY406" s="268"/>
      <c r="XZ406" s="268"/>
      <c r="YA406" s="268"/>
      <c r="YB406" s="268"/>
      <c r="YC406" s="268"/>
      <c r="YD406" s="268"/>
      <c r="YE406" s="268"/>
      <c r="YF406" s="268"/>
      <c r="YG406" s="268"/>
      <c r="YH406" s="268"/>
      <c r="YI406" s="268"/>
      <c r="YJ406" s="268"/>
      <c r="YK406" s="268"/>
      <c r="YL406" s="268"/>
      <c r="YM406" s="268"/>
      <c r="YN406" s="268"/>
      <c r="YO406" s="268"/>
      <c r="YP406" s="268"/>
      <c r="YQ406" s="268"/>
      <c r="YR406" s="268"/>
      <c r="YS406" s="268"/>
      <c r="YT406" s="268"/>
      <c r="YU406" s="268"/>
      <c r="YV406" s="268"/>
      <c r="YW406" s="268"/>
      <c r="YX406" s="268"/>
      <c r="YY406" s="268"/>
      <c r="YZ406" s="268"/>
      <c r="ZA406" s="268"/>
      <c r="ZB406" s="268"/>
      <c r="ZC406" s="268"/>
      <c r="ZD406" s="268"/>
      <c r="ZE406" s="268"/>
      <c r="ZF406" s="268"/>
      <c r="ZG406" s="268"/>
      <c r="ZH406" s="268"/>
      <c r="ZI406" s="268"/>
      <c r="ZJ406" s="268"/>
      <c r="ZK406" s="268"/>
      <c r="ZL406" s="268"/>
      <c r="ZM406" s="268"/>
      <c r="ZN406" s="268"/>
      <c r="ZO406" s="268"/>
      <c r="ZP406" s="268"/>
      <c r="ZQ406" s="268"/>
      <c r="ZR406" s="268"/>
      <c r="ZS406" s="268"/>
      <c r="ZT406" s="268"/>
      <c r="ZU406" s="268"/>
      <c r="ZV406" s="268"/>
      <c r="ZW406" s="268"/>
      <c r="ZX406" s="268"/>
      <c r="ZY406" s="268"/>
      <c r="ZZ406" s="268"/>
      <c r="AAA406" s="268"/>
      <c r="AAB406" s="268"/>
      <c r="AAC406" s="268"/>
      <c r="AAD406" s="268"/>
      <c r="AAE406" s="268"/>
      <c r="AAF406" s="268"/>
      <c r="AAG406" s="268"/>
      <c r="AAH406" s="268"/>
      <c r="AAI406" s="268"/>
      <c r="AAJ406" s="268"/>
      <c r="AAK406" s="268"/>
      <c r="AAL406" s="268"/>
      <c r="AAM406" s="268"/>
      <c r="AAN406" s="268"/>
      <c r="AAO406" s="268"/>
      <c r="AAP406" s="268"/>
      <c r="AAQ406" s="268"/>
      <c r="AAR406" s="268"/>
      <c r="AAS406" s="268"/>
      <c r="AAT406" s="268"/>
      <c r="AAU406" s="268"/>
      <c r="AAV406" s="268"/>
      <c r="AAW406" s="268"/>
      <c r="AAX406" s="268"/>
      <c r="AAY406" s="268"/>
      <c r="AAZ406" s="268"/>
      <c r="ABA406" s="268"/>
      <c r="ABB406" s="268"/>
      <c r="ABC406" s="268"/>
      <c r="ABD406" s="268"/>
      <c r="ABE406" s="268"/>
      <c r="ABF406" s="268"/>
      <c r="ABG406" s="268"/>
      <c r="ABH406" s="268"/>
      <c r="ABI406" s="268"/>
      <c r="ABJ406" s="268"/>
      <c r="ABK406" s="268"/>
      <c r="ABL406" s="268"/>
      <c r="ABM406" s="268"/>
      <c r="ABN406" s="268"/>
      <c r="ABO406" s="268"/>
      <c r="ABP406" s="268"/>
      <c r="ABQ406" s="268"/>
      <c r="ABR406" s="268"/>
      <c r="ABS406" s="268"/>
      <c r="ABT406" s="268"/>
      <c r="ABU406" s="268"/>
      <c r="ABV406" s="268"/>
      <c r="ABW406" s="268"/>
      <c r="ABX406" s="268"/>
      <c r="ABY406" s="268"/>
      <c r="ABZ406" s="268"/>
      <c r="ACA406" s="268"/>
      <c r="ACB406" s="268"/>
      <c r="ACC406" s="268"/>
      <c r="ACD406" s="268"/>
      <c r="ACE406" s="268"/>
      <c r="ACF406" s="268"/>
      <c r="ACG406" s="268"/>
      <c r="ACH406" s="268"/>
      <c r="ACI406" s="268"/>
      <c r="ACJ406" s="268"/>
      <c r="ACK406" s="268"/>
      <c r="ACL406" s="268"/>
      <c r="ACM406" s="268"/>
      <c r="ACN406" s="268"/>
      <c r="ACO406" s="268"/>
      <c r="ACP406" s="268"/>
      <c r="ACQ406" s="268"/>
      <c r="ACR406" s="268"/>
      <c r="ACS406" s="268"/>
      <c r="ACT406" s="268"/>
      <c r="ACU406" s="268"/>
      <c r="ACV406" s="268"/>
      <c r="ACW406" s="268"/>
      <c r="ACX406" s="268"/>
      <c r="ACY406" s="268"/>
      <c r="ACZ406" s="268"/>
      <c r="ADA406" s="268"/>
      <c r="ADB406" s="268"/>
      <c r="ADC406" s="268"/>
      <c r="ADD406" s="268"/>
      <c r="ADE406" s="268"/>
      <c r="ADF406" s="268"/>
      <c r="ADG406" s="268"/>
      <c r="ADH406" s="268"/>
      <c r="ADI406" s="268"/>
      <c r="ADJ406" s="268"/>
      <c r="ADK406" s="268"/>
      <c r="ADL406" s="268"/>
      <c r="ADM406" s="268"/>
      <c r="ADN406" s="268"/>
      <c r="ADO406" s="268"/>
      <c r="ADP406" s="268"/>
      <c r="ADQ406" s="268"/>
      <c r="ADR406" s="268"/>
      <c r="ADS406" s="268"/>
      <c r="ADT406" s="268"/>
      <c r="ADU406" s="268"/>
      <c r="ADV406" s="268"/>
      <c r="ADW406" s="268"/>
      <c r="ADX406" s="268"/>
      <c r="ADY406" s="268"/>
      <c r="ADZ406" s="268"/>
      <c r="AEA406" s="268"/>
      <c r="AEB406" s="268"/>
      <c r="AEC406" s="268"/>
      <c r="AED406" s="268"/>
      <c r="AEE406" s="268"/>
      <c r="AEF406" s="268"/>
      <c r="AEG406" s="268"/>
      <c r="AEH406" s="268"/>
      <c r="AEI406" s="268"/>
      <c r="AEJ406" s="268"/>
      <c r="AEK406" s="268"/>
      <c r="AEL406" s="268"/>
      <c r="AEM406" s="268"/>
      <c r="AEN406" s="268"/>
      <c r="AEO406" s="268"/>
      <c r="AEP406" s="268"/>
      <c r="AEQ406" s="268"/>
      <c r="AER406" s="268"/>
      <c r="AES406" s="268"/>
      <c r="AET406" s="268"/>
      <c r="AEU406" s="268"/>
      <c r="AEV406" s="268"/>
      <c r="AEW406" s="268"/>
      <c r="AEX406" s="268"/>
      <c r="AEY406" s="268"/>
      <c r="AEZ406" s="268"/>
      <c r="AFA406" s="268"/>
      <c r="AFB406" s="268"/>
      <c r="AFC406" s="268"/>
      <c r="AFD406" s="268"/>
      <c r="AFE406" s="268"/>
      <c r="AFF406" s="268"/>
      <c r="AFG406" s="268"/>
      <c r="AFH406" s="268"/>
      <c r="AFI406" s="268"/>
      <c r="AFJ406" s="268"/>
      <c r="AFK406" s="268"/>
      <c r="AFL406" s="268"/>
      <c r="AFM406" s="268"/>
      <c r="AFN406" s="268"/>
      <c r="AFO406" s="268"/>
      <c r="AFP406" s="268"/>
      <c r="AFQ406" s="268"/>
      <c r="AFR406" s="268"/>
      <c r="AFS406" s="268"/>
      <c r="AFT406" s="268"/>
      <c r="AFU406" s="268"/>
      <c r="AFV406" s="268"/>
      <c r="AFW406" s="268"/>
      <c r="AFX406" s="268"/>
      <c r="AFY406" s="268"/>
      <c r="AFZ406" s="268"/>
      <c r="AGA406" s="268"/>
      <c r="AGB406" s="268"/>
      <c r="AGC406" s="268"/>
      <c r="AGD406" s="268"/>
      <c r="AGE406" s="268"/>
      <c r="AGF406" s="268"/>
      <c r="AGG406" s="268"/>
      <c r="AGH406" s="268"/>
      <c r="AGI406" s="268"/>
      <c r="AGJ406" s="268"/>
      <c r="AGK406" s="268"/>
      <c r="AGL406" s="268"/>
      <c r="AGM406" s="268"/>
      <c r="AGN406" s="268"/>
      <c r="AGO406" s="268"/>
      <c r="AGP406" s="268"/>
      <c r="AGQ406" s="268"/>
      <c r="AGR406" s="268"/>
      <c r="AGS406" s="268"/>
      <c r="AGT406" s="268"/>
      <c r="AGU406" s="268"/>
      <c r="AGV406" s="268"/>
      <c r="AGW406" s="268"/>
      <c r="AGX406" s="268"/>
      <c r="AGY406" s="268"/>
      <c r="AGZ406" s="268"/>
      <c r="AHA406" s="268"/>
      <c r="AHB406" s="268"/>
      <c r="AHC406" s="268"/>
      <c r="AHD406" s="268"/>
      <c r="AHE406" s="268"/>
      <c r="AHF406" s="268"/>
      <c r="AHG406" s="268"/>
      <c r="AHH406" s="268"/>
      <c r="AHI406" s="268"/>
      <c r="AHJ406" s="268"/>
      <c r="AHK406" s="268"/>
      <c r="AHL406" s="268"/>
      <c r="AHM406" s="268"/>
      <c r="AHN406" s="268"/>
      <c r="AHO406" s="268"/>
      <c r="AHP406" s="268"/>
      <c r="AHQ406" s="268"/>
      <c r="AHR406" s="268"/>
      <c r="AHS406" s="268"/>
      <c r="AHT406" s="268"/>
      <c r="AHU406" s="268"/>
      <c r="AHV406" s="268"/>
      <c r="AHW406" s="268"/>
      <c r="AHX406" s="268"/>
      <c r="AHY406" s="268"/>
      <c r="AHZ406" s="268"/>
      <c r="AIA406" s="268"/>
      <c r="AIB406" s="268"/>
      <c r="AIC406" s="268"/>
      <c r="AID406" s="268"/>
      <c r="AIE406" s="268"/>
      <c r="AIF406" s="268"/>
      <c r="AIG406" s="268"/>
      <c r="AIH406" s="268"/>
      <c r="AII406" s="268"/>
      <c r="AIJ406" s="268"/>
      <c r="AIK406" s="268"/>
      <c r="AIL406" s="268"/>
      <c r="AIM406" s="268"/>
      <c r="AIN406" s="268"/>
      <c r="AIO406" s="268"/>
      <c r="AIP406" s="268"/>
      <c r="AIQ406" s="268"/>
      <c r="AIR406" s="268"/>
      <c r="AIS406" s="268"/>
      <c r="AIT406" s="268"/>
      <c r="AIU406" s="268"/>
      <c r="AIV406" s="268"/>
      <c r="AIW406" s="268"/>
      <c r="AIX406" s="268"/>
      <c r="AIY406" s="268"/>
      <c r="AIZ406" s="268"/>
      <c r="AJA406" s="268"/>
      <c r="AJB406" s="268"/>
      <c r="AJC406" s="268"/>
      <c r="AJD406" s="268"/>
      <c r="AJE406" s="268"/>
      <c r="AJF406" s="268"/>
      <c r="AJG406" s="268"/>
      <c r="AJH406" s="268"/>
      <c r="AJI406" s="268"/>
      <c r="AJJ406" s="268"/>
      <c r="AJK406" s="268"/>
      <c r="AJL406" s="268"/>
      <c r="AJM406" s="268"/>
      <c r="AJN406" s="268"/>
      <c r="AJO406" s="268"/>
      <c r="AJP406" s="268"/>
      <c r="AJQ406" s="268"/>
      <c r="AJR406" s="268"/>
      <c r="AJS406" s="268"/>
      <c r="AJT406" s="268"/>
      <c r="AJU406" s="268"/>
      <c r="AJV406" s="268"/>
      <c r="AJW406" s="268"/>
      <c r="AJX406" s="268"/>
      <c r="AJY406" s="268"/>
      <c r="AJZ406" s="268"/>
      <c r="AKA406" s="268"/>
      <c r="AKB406" s="268"/>
      <c r="AKC406" s="268"/>
      <c r="AKD406" s="268"/>
      <c r="AKE406" s="268"/>
      <c r="AKF406" s="268"/>
      <c r="AKG406" s="268"/>
      <c r="AKH406" s="268"/>
      <c r="AKI406" s="268"/>
      <c r="AKJ406" s="268"/>
      <c r="AKK406" s="268"/>
      <c r="AKL406" s="268"/>
      <c r="AKM406" s="268"/>
      <c r="AKN406" s="268"/>
      <c r="AKO406" s="268"/>
      <c r="AKP406" s="268"/>
      <c r="AKQ406" s="268"/>
      <c r="AKR406" s="268"/>
      <c r="AKS406" s="268"/>
      <c r="AKT406" s="268"/>
      <c r="AKU406" s="268"/>
      <c r="AKV406" s="268"/>
      <c r="AKW406" s="268"/>
      <c r="AKX406" s="268"/>
      <c r="AKY406" s="268"/>
      <c r="AKZ406" s="268"/>
      <c r="ALA406" s="268"/>
      <c r="ALB406" s="268"/>
      <c r="ALC406" s="268"/>
      <c r="ALD406" s="268"/>
      <c r="ALE406" s="268"/>
      <c r="ALF406" s="268"/>
      <c r="ALG406" s="268"/>
      <c r="ALH406" s="268"/>
      <c r="ALI406" s="268"/>
      <c r="ALJ406" s="268"/>
      <c r="ALK406" s="268"/>
      <c r="ALL406" s="268"/>
      <c r="ALM406" s="268"/>
      <c r="ALN406" s="268"/>
      <c r="ALO406" s="268"/>
      <c r="ALP406" s="268"/>
      <c r="ALQ406" s="268"/>
      <c r="ALR406" s="268"/>
      <c r="ALS406" s="268"/>
      <c r="ALT406" s="268"/>
      <c r="ALU406" s="268"/>
      <c r="ALV406" s="268"/>
      <c r="ALW406" s="268"/>
      <c r="ALX406" s="268"/>
      <c r="ALY406" s="268"/>
      <c r="ALZ406" s="268"/>
      <c r="AMA406" s="268"/>
      <c r="AMB406" s="268"/>
      <c r="AMC406" s="268"/>
      <c r="AMD406" s="268"/>
      <c r="AME406" s="268"/>
      <c r="AMF406" s="268"/>
      <c r="AMG406" s="268"/>
      <c r="AMH406" s="268"/>
      <c r="AMI406" s="268"/>
      <c r="AMJ406" s="268"/>
    </row>
    <row r="407" spans="1:1024" s="269" customFormat="1" ht="15" customHeight="1">
      <c r="A407" s="268"/>
      <c r="B407" s="421" t="str">
        <f>IFERROR(List1!B44,"")</f>
        <v/>
      </c>
      <c r="C407" s="268"/>
      <c r="D407" s="418" t="str">
        <f t="shared" si="12"/>
        <v/>
      </c>
      <c r="E407" s="419" t="str">
        <f>IF(List1!E44&gt;0,List1!E44,"")</f>
        <v/>
      </c>
      <c r="F407" s="419" t="str">
        <f>IF(List1!F44&gt;0,List1!F44,"")</f>
        <v/>
      </c>
      <c r="G407" s="425" t="str">
        <f>IF(List1!G44&gt;0,List1!G44,"")</f>
        <v/>
      </c>
      <c r="H407" s="588"/>
      <c r="I407" s="588"/>
      <c r="J407" s="386" t="str">
        <f>IF(List1!J44&gt;0,List1!J44,"")</f>
        <v/>
      </c>
      <c r="K407" s="427" t="str">
        <f>IF(List1!K44&gt;0,List1!K44,"")</f>
        <v/>
      </c>
      <c r="L407" s="589" t="str">
        <f>IF(List1!L44&gt;0,List1!L44,"")</f>
        <v/>
      </c>
      <c r="M407" s="589"/>
      <c r="N407" s="384" t="str">
        <f>IF(List1!N44&gt;0,List1!N44,"")</f>
        <v/>
      </c>
      <c r="O407" s="388" t="s">
        <v>6</v>
      </c>
      <c r="P407" s="390" t="str">
        <f>IF(List1!P44&gt;0,List1!P44,"")</f>
        <v/>
      </c>
      <c r="Q407" s="390" t="str">
        <f>IF(List1!Q44&gt;0,List1!Q44,"")</f>
        <v/>
      </c>
      <c r="R407" s="387" t="str">
        <f>IF(List1!R44&gt;0,List1!R44,"")</f>
        <v/>
      </c>
      <c r="S407" s="268"/>
      <c r="T407" s="367"/>
      <c r="U407" s="366"/>
      <c r="V407" s="365"/>
      <c r="W407" s="369"/>
      <c r="X407" s="369"/>
      <c r="Y407" s="369" t="e">
        <f t="shared" si="13"/>
        <v>#VALUE!</v>
      </c>
      <c r="Z407" s="382" t="e">
        <f>CE568</f>
        <v>#VALUE!</v>
      </c>
      <c r="AA407" s="385"/>
      <c r="AB407" s="380" t="e">
        <f>CE570</f>
        <v>#VALUE!</v>
      </c>
      <c r="AC407" s="268"/>
      <c r="AD407" s="268"/>
      <c r="AE407" s="268"/>
      <c r="AF407" s="268"/>
      <c r="AG407" s="268"/>
      <c r="AH407" s="268"/>
      <c r="AI407" s="268"/>
      <c r="AJ407" s="268"/>
      <c r="AK407" s="268"/>
      <c r="AL407" s="268"/>
      <c r="AM407" s="268"/>
      <c r="AN407" s="268"/>
      <c r="AO407" s="268"/>
      <c r="AP407" s="268"/>
      <c r="AQ407" s="268"/>
      <c r="AR407" s="268"/>
      <c r="AS407" s="268"/>
      <c r="AT407" s="268"/>
      <c r="AU407" s="268"/>
      <c r="AV407" s="268"/>
      <c r="AW407" s="268"/>
      <c r="AX407" s="268"/>
      <c r="AY407" s="268"/>
      <c r="AZ407" s="268"/>
      <c r="BA407" s="268"/>
      <c r="BB407" s="268"/>
      <c r="BC407" s="268"/>
      <c r="BD407" s="268"/>
      <c r="BE407" s="268"/>
      <c r="BF407" s="268"/>
      <c r="BG407" s="268"/>
      <c r="BH407" s="268"/>
      <c r="BI407" s="268"/>
      <c r="BJ407" s="268"/>
      <c r="BK407" s="268"/>
      <c r="BL407" s="268"/>
      <c r="BM407" s="268"/>
      <c r="BN407" s="268"/>
      <c r="BO407" s="268"/>
      <c r="BP407" s="268"/>
      <c r="BQ407" s="268"/>
      <c r="BR407" s="268"/>
      <c r="BS407" s="268"/>
      <c r="BT407" s="268"/>
      <c r="BU407" s="268"/>
      <c r="BV407" s="268"/>
      <c r="BW407" s="268"/>
      <c r="BX407" s="268"/>
      <c r="BY407" s="268"/>
      <c r="BZ407" s="268"/>
      <c r="CA407" s="268"/>
      <c r="CB407" s="268"/>
      <c r="CC407" s="268"/>
      <c r="CD407" s="268"/>
      <c r="CE407" s="268"/>
      <c r="CF407" s="268"/>
      <c r="CG407" s="268"/>
      <c r="CH407" s="268"/>
      <c r="CI407" s="268"/>
      <c r="CJ407" s="268"/>
      <c r="CK407" s="268"/>
      <c r="CL407" s="268"/>
      <c r="CM407" s="268"/>
      <c r="CN407" s="268"/>
      <c r="CO407" s="268"/>
      <c r="CP407" s="268"/>
      <c r="CQ407" s="268"/>
      <c r="CR407" s="268"/>
      <c r="CS407" s="268"/>
      <c r="CT407" s="268"/>
      <c r="CU407" s="268"/>
      <c r="CV407" s="268"/>
      <c r="CW407" s="268"/>
      <c r="CX407" s="268"/>
      <c r="CY407" s="268"/>
      <c r="CZ407" s="268"/>
      <c r="DA407" s="268"/>
      <c r="DB407" s="294">
        <f>List1!D44</f>
        <v>0</v>
      </c>
      <c r="DC407" s="416" t="str">
        <f t="shared" si="14"/>
        <v>0</v>
      </c>
      <c r="DD407" s="416" t="str">
        <f t="shared" si="15"/>
        <v>0</v>
      </c>
      <c r="DE407" s="416" t="str">
        <f t="shared" si="16"/>
        <v>0</v>
      </c>
      <c r="DF407" s="416" t="str">
        <f t="shared" si="17"/>
        <v>0</v>
      </c>
      <c r="DG407" s="416" t="str">
        <f t="shared" si="18"/>
        <v>0</v>
      </c>
      <c r="DH407" s="416" t="str">
        <f t="shared" si="19"/>
        <v>0</v>
      </c>
      <c r="DI407" s="416" t="str">
        <f t="shared" si="20"/>
        <v>0</v>
      </c>
      <c r="DJ407" s="416" t="str">
        <f t="shared" si="21"/>
        <v>0</v>
      </c>
      <c r="DK407" s="416" t="str">
        <f t="shared" si="22"/>
        <v>0</v>
      </c>
      <c r="DL407" s="416" t="str">
        <f t="shared" si="23"/>
        <v>0</v>
      </c>
      <c r="DM407" s="416" t="str">
        <f t="shared" si="24"/>
        <v>0</v>
      </c>
      <c r="DN407" s="416" t="str">
        <f t="shared" si="25"/>
        <v>0</v>
      </c>
      <c r="DO407" s="416" t="str">
        <f t="shared" si="26"/>
        <v>0</v>
      </c>
      <c r="DP407" s="416" t="str">
        <f t="shared" si="27"/>
        <v>0</v>
      </c>
      <c r="DQ407" s="416" t="str">
        <f t="shared" si="28"/>
        <v>0</v>
      </c>
      <c r="DR407" s="416" t="str">
        <f t="shared" si="29"/>
        <v>0</v>
      </c>
      <c r="DS407" s="416" t="str">
        <f t="shared" si="30"/>
        <v>0</v>
      </c>
      <c r="DT407" s="416" t="str">
        <f t="shared" si="31"/>
        <v>0</v>
      </c>
      <c r="DU407" s="416" t="str">
        <f t="shared" si="32"/>
        <v>0</v>
      </c>
      <c r="DV407" s="416" t="str">
        <f t="shared" si="33"/>
        <v>0</v>
      </c>
      <c r="DW407" s="416" t="str">
        <f t="shared" si="34"/>
        <v>0</v>
      </c>
      <c r="DX407" s="416" t="str">
        <f t="shared" si="35"/>
        <v>0</v>
      </c>
      <c r="DY407" s="416" t="str">
        <f t="shared" si="36"/>
        <v>0</v>
      </c>
      <c r="DZ407" s="416" t="str">
        <f t="shared" si="37"/>
        <v>0</v>
      </c>
      <c r="EA407" s="268"/>
      <c r="EB407" s="268"/>
      <c r="EC407" s="268"/>
      <c r="ED407" s="417" t="str">
        <f>IF(List1!D44&gt;0,DZ407,"")</f>
        <v/>
      </c>
      <c r="EE407" s="268"/>
      <c r="EF407" s="268"/>
      <c r="EG407" s="268"/>
      <c r="EH407" s="268"/>
      <c r="EI407" s="268"/>
      <c r="EJ407" s="268"/>
      <c r="EK407" s="268"/>
      <c r="EL407" s="268"/>
      <c r="EM407" s="268"/>
      <c r="EN407" s="268"/>
      <c r="EO407" s="268"/>
      <c r="EP407" s="268"/>
      <c r="EQ407" s="268"/>
      <c r="ER407" s="268"/>
      <c r="ES407" s="268"/>
      <c r="ET407" s="268"/>
      <c r="EU407" s="268"/>
      <c r="EV407" s="268"/>
      <c r="EW407" s="268"/>
      <c r="EX407" s="268"/>
      <c r="EY407" s="268"/>
      <c r="EZ407" s="268"/>
      <c r="FA407" s="268"/>
      <c r="FB407" s="268"/>
      <c r="FC407" s="268"/>
      <c r="FD407" s="268"/>
      <c r="FE407" s="268"/>
      <c r="FF407" s="268"/>
      <c r="FG407" s="268"/>
      <c r="FH407" s="268"/>
      <c r="FI407" s="268"/>
      <c r="FJ407" s="268"/>
      <c r="FK407" s="268"/>
      <c r="FL407" s="268"/>
      <c r="FM407" s="268"/>
      <c r="FN407" s="268"/>
      <c r="FO407" s="268"/>
      <c r="FP407" s="268"/>
      <c r="FQ407" s="268"/>
      <c r="FR407" s="268"/>
      <c r="FS407" s="268"/>
      <c r="FT407" s="268"/>
      <c r="FU407" s="268"/>
      <c r="FV407" s="268"/>
      <c r="FW407" s="268"/>
      <c r="FX407" s="268"/>
      <c r="FY407" s="268"/>
      <c r="FZ407" s="268"/>
      <c r="GA407" s="268"/>
      <c r="GB407" s="268"/>
      <c r="GC407" s="268"/>
      <c r="GD407" s="268"/>
      <c r="GE407" s="268"/>
      <c r="GF407" s="268"/>
      <c r="GG407" s="268"/>
      <c r="GH407" s="268"/>
      <c r="GI407" s="268"/>
      <c r="GJ407" s="268"/>
      <c r="GK407" s="268"/>
      <c r="GL407" s="268"/>
      <c r="GM407" s="268"/>
      <c r="GN407" s="268"/>
      <c r="GO407" s="268"/>
      <c r="GP407" s="268"/>
      <c r="GQ407" s="268"/>
      <c r="GR407" s="268"/>
      <c r="GS407" s="268"/>
      <c r="GT407" s="268"/>
      <c r="GU407" s="268"/>
      <c r="GV407" s="268"/>
      <c r="GW407" s="268"/>
      <c r="GX407" s="268"/>
      <c r="GY407" s="268"/>
      <c r="GZ407" s="268"/>
      <c r="HA407" s="268"/>
      <c r="HB407" s="268"/>
      <c r="HC407" s="268"/>
      <c r="HD407" s="268"/>
      <c r="HE407" s="268"/>
      <c r="HF407" s="268"/>
      <c r="HG407" s="268"/>
      <c r="HH407" s="268"/>
      <c r="HI407" s="268"/>
      <c r="HJ407" s="268"/>
      <c r="HK407" s="268"/>
      <c r="HL407" s="268"/>
      <c r="HM407" s="268"/>
      <c r="HN407" s="268"/>
      <c r="HO407" s="268"/>
      <c r="HP407" s="268"/>
      <c r="HQ407" s="268"/>
      <c r="HR407" s="268"/>
      <c r="HS407" s="268"/>
      <c r="HT407" s="268"/>
      <c r="HU407" s="268"/>
      <c r="HV407" s="268"/>
      <c r="HW407" s="268"/>
      <c r="HX407" s="268"/>
      <c r="HY407" s="268"/>
      <c r="HZ407" s="268"/>
      <c r="IA407" s="268"/>
      <c r="IB407" s="268"/>
      <c r="IC407" s="268"/>
      <c r="ID407" s="268"/>
      <c r="IE407" s="268"/>
      <c r="IF407" s="268"/>
      <c r="IG407" s="268"/>
      <c r="IH407" s="268"/>
      <c r="II407" s="268"/>
      <c r="IJ407" s="268"/>
      <c r="IK407" s="268"/>
      <c r="IL407" s="268"/>
      <c r="IM407" s="268"/>
      <c r="IN407" s="268"/>
      <c r="IO407" s="268"/>
      <c r="IP407" s="268"/>
      <c r="IQ407" s="268"/>
      <c r="IR407" s="268"/>
      <c r="IS407" s="268"/>
      <c r="IT407" s="268"/>
      <c r="IU407" s="268"/>
      <c r="IV407" s="268"/>
      <c r="IW407" s="268"/>
      <c r="IX407" s="268"/>
      <c r="IY407" s="268"/>
      <c r="IZ407" s="268"/>
      <c r="JA407" s="268"/>
      <c r="JB407" s="268"/>
      <c r="JC407" s="268"/>
      <c r="JD407" s="268"/>
      <c r="JE407" s="268"/>
      <c r="JF407" s="268"/>
      <c r="JG407" s="268"/>
      <c r="JH407" s="268"/>
      <c r="JI407" s="268"/>
      <c r="JJ407" s="268"/>
      <c r="JK407" s="268"/>
      <c r="JL407" s="268"/>
      <c r="JM407" s="268"/>
      <c r="JN407" s="268"/>
      <c r="JO407" s="268"/>
      <c r="JP407" s="268"/>
      <c r="JQ407" s="268"/>
      <c r="JR407" s="268"/>
      <c r="JS407" s="268"/>
      <c r="JT407" s="268"/>
      <c r="JU407" s="268"/>
      <c r="JV407" s="268"/>
      <c r="JW407" s="268"/>
      <c r="JX407" s="268"/>
      <c r="JY407" s="268"/>
      <c r="JZ407" s="268"/>
      <c r="KA407" s="268"/>
      <c r="KB407" s="268"/>
      <c r="KC407" s="268"/>
      <c r="KD407" s="268"/>
      <c r="KE407" s="268"/>
      <c r="KF407" s="268"/>
      <c r="KG407" s="268"/>
      <c r="KH407" s="268"/>
      <c r="KI407" s="268"/>
      <c r="KJ407" s="268"/>
      <c r="KK407" s="268"/>
      <c r="KL407" s="268"/>
      <c r="KM407" s="268"/>
      <c r="KN407" s="268"/>
      <c r="KO407" s="268"/>
      <c r="KP407" s="268"/>
      <c r="KQ407" s="268"/>
      <c r="KR407" s="268"/>
      <c r="KS407" s="268"/>
      <c r="KT407" s="268"/>
      <c r="KU407" s="268"/>
      <c r="KV407" s="268"/>
      <c r="KW407" s="268"/>
      <c r="KX407" s="268"/>
      <c r="KY407" s="268"/>
      <c r="KZ407" s="268"/>
      <c r="LA407" s="268"/>
      <c r="LB407" s="268"/>
      <c r="LC407" s="268"/>
      <c r="LD407" s="268"/>
      <c r="LE407" s="268"/>
      <c r="LF407" s="268"/>
      <c r="LG407" s="268"/>
      <c r="LH407" s="268"/>
      <c r="LI407" s="268"/>
      <c r="LJ407" s="268"/>
      <c r="LK407" s="268"/>
      <c r="LL407" s="268"/>
      <c r="LM407" s="268"/>
      <c r="LN407" s="268"/>
      <c r="LO407" s="268"/>
      <c r="LP407" s="268"/>
      <c r="LQ407" s="268"/>
      <c r="LR407" s="268"/>
      <c r="LS407" s="268"/>
      <c r="LT407" s="268"/>
      <c r="LU407" s="268"/>
      <c r="LV407" s="268"/>
      <c r="LW407" s="268"/>
      <c r="LX407" s="268"/>
      <c r="LY407" s="268"/>
      <c r="LZ407" s="268"/>
      <c r="MA407" s="268"/>
      <c r="MB407" s="268"/>
      <c r="MC407" s="268"/>
      <c r="MD407" s="268"/>
      <c r="ME407" s="268"/>
      <c r="MF407" s="268"/>
      <c r="MG407" s="268"/>
      <c r="MH407" s="268"/>
      <c r="MI407" s="268"/>
      <c r="MJ407" s="268"/>
      <c r="MK407" s="268"/>
      <c r="ML407" s="268"/>
      <c r="MM407" s="268"/>
      <c r="MN407" s="268"/>
      <c r="MO407" s="268"/>
      <c r="MP407" s="268"/>
      <c r="MQ407" s="268"/>
      <c r="MR407" s="268"/>
      <c r="MS407" s="268"/>
      <c r="MT407" s="268"/>
      <c r="MU407" s="268"/>
      <c r="MV407" s="268"/>
      <c r="MW407" s="268"/>
      <c r="MX407" s="268"/>
      <c r="MY407" s="268"/>
      <c r="MZ407" s="268"/>
      <c r="NA407" s="268"/>
      <c r="NB407" s="268"/>
      <c r="NC407" s="268"/>
      <c r="ND407" s="268"/>
      <c r="NE407" s="268"/>
      <c r="NF407" s="268"/>
      <c r="NG407" s="268"/>
      <c r="NH407" s="268"/>
      <c r="NI407" s="268"/>
      <c r="NJ407" s="268"/>
      <c r="NK407" s="268"/>
      <c r="NL407" s="268"/>
      <c r="NM407" s="268"/>
      <c r="NN407" s="268"/>
      <c r="NO407" s="268"/>
      <c r="NP407" s="268"/>
      <c r="NQ407" s="268"/>
      <c r="NR407" s="268"/>
      <c r="NS407" s="268"/>
      <c r="NT407" s="268"/>
      <c r="NU407" s="268"/>
      <c r="NV407" s="268"/>
      <c r="NW407" s="268"/>
      <c r="NX407" s="268"/>
      <c r="NY407" s="268"/>
      <c r="NZ407" s="268"/>
      <c r="OA407" s="268"/>
      <c r="OB407" s="268"/>
      <c r="OC407" s="268"/>
      <c r="OD407" s="268"/>
      <c r="OE407" s="268"/>
      <c r="OF407" s="268"/>
      <c r="OG407" s="268"/>
      <c r="OH407" s="268"/>
      <c r="OI407" s="268"/>
      <c r="OJ407" s="268"/>
      <c r="OK407" s="268"/>
      <c r="OL407" s="268"/>
      <c r="OM407" s="268"/>
      <c r="ON407" s="268"/>
      <c r="OO407" s="268"/>
      <c r="OP407" s="268"/>
      <c r="OQ407" s="268"/>
      <c r="OR407" s="268"/>
      <c r="OS407" s="268"/>
      <c r="OT407" s="268"/>
      <c r="OU407" s="268"/>
      <c r="OV407" s="268"/>
      <c r="OW407" s="268"/>
      <c r="OX407" s="268"/>
      <c r="OY407" s="268"/>
      <c r="OZ407" s="268"/>
      <c r="PA407" s="268"/>
      <c r="PB407" s="268"/>
      <c r="PC407" s="268"/>
      <c r="PD407" s="268"/>
      <c r="PE407" s="268"/>
      <c r="PF407" s="268"/>
      <c r="PG407" s="268"/>
      <c r="PH407" s="268"/>
      <c r="PI407" s="268"/>
      <c r="PJ407" s="268"/>
      <c r="PK407" s="268"/>
      <c r="PL407" s="268"/>
      <c r="PM407" s="268"/>
      <c r="PN407" s="268"/>
      <c r="PO407" s="268"/>
      <c r="PP407" s="268"/>
      <c r="PQ407" s="268"/>
      <c r="PR407" s="268"/>
      <c r="PS407" s="268"/>
      <c r="PT407" s="268"/>
      <c r="PU407" s="268"/>
      <c r="PV407" s="268"/>
      <c r="PW407" s="268"/>
      <c r="PX407" s="268"/>
      <c r="PY407" s="268"/>
      <c r="PZ407" s="268"/>
      <c r="QA407" s="268"/>
      <c r="QB407" s="268"/>
      <c r="QC407" s="268"/>
      <c r="QD407" s="268"/>
      <c r="QE407" s="268"/>
      <c r="QF407" s="268"/>
      <c r="QG407" s="268"/>
      <c r="QH407" s="268"/>
      <c r="QI407" s="268"/>
      <c r="QJ407" s="268"/>
      <c r="QK407" s="268"/>
      <c r="QL407" s="268"/>
      <c r="QM407" s="268"/>
      <c r="QN407" s="268"/>
      <c r="QO407" s="268"/>
      <c r="QP407" s="268"/>
      <c r="QQ407" s="268"/>
      <c r="QR407" s="268"/>
      <c r="QS407" s="268"/>
      <c r="QT407" s="268"/>
      <c r="QU407" s="268"/>
      <c r="QV407" s="268"/>
      <c r="QW407" s="268"/>
      <c r="QX407" s="268"/>
      <c r="QY407" s="268"/>
      <c r="QZ407" s="268"/>
      <c r="RA407" s="268"/>
      <c r="RB407" s="268"/>
      <c r="RC407" s="268"/>
      <c r="RD407" s="268"/>
      <c r="RE407" s="268"/>
      <c r="RF407" s="268"/>
      <c r="RG407" s="268"/>
      <c r="RH407" s="268"/>
      <c r="RI407" s="268"/>
      <c r="RJ407" s="268"/>
      <c r="RK407" s="268"/>
      <c r="RL407" s="268"/>
      <c r="RM407" s="268"/>
      <c r="RN407" s="268"/>
      <c r="RO407" s="268"/>
      <c r="RP407" s="268"/>
      <c r="RQ407" s="268"/>
      <c r="RR407" s="268"/>
      <c r="RS407" s="268"/>
      <c r="RT407" s="268"/>
      <c r="RU407" s="268"/>
      <c r="RV407" s="268"/>
      <c r="RW407" s="268"/>
      <c r="RX407" s="268"/>
      <c r="RY407" s="268"/>
      <c r="RZ407" s="268"/>
      <c r="SA407" s="268"/>
      <c r="SB407" s="268"/>
      <c r="SC407" s="268"/>
      <c r="SD407" s="268"/>
      <c r="SE407" s="268"/>
      <c r="SF407" s="268"/>
      <c r="SG407" s="268"/>
      <c r="SH407" s="268"/>
      <c r="SI407" s="268"/>
      <c r="SJ407" s="268"/>
      <c r="SK407" s="268"/>
      <c r="SL407" s="268"/>
      <c r="SM407" s="268"/>
      <c r="SN407" s="268"/>
      <c r="SO407" s="268"/>
      <c r="SP407" s="268"/>
      <c r="SQ407" s="268"/>
      <c r="SR407" s="268"/>
      <c r="SS407" s="268"/>
      <c r="ST407" s="268"/>
      <c r="SU407" s="268"/>
      <c r="SV407" s="268"/>
      <c r="SW407" s="268"/>
      <c r="SX407" s="268"/>
      <c r="SY407" s="268"/>
      <c r="SZ407" s="268"/>
      <c r="TA407" s="268"/>
      <c r="TB407" s="268"/>
      <c r="TC407" s="268"/>
      <c r="TD407" s="268"/>
      <c r="TE407" s="268"/>
      <c r="TF407" s="268"/>
      <c r="TG407" s="268"/>
      <c r="TH407" s="268"/>
      <c r="TI407" s="268"/>
      <c r="TJ407" s="268"/>
      <c r="TK407" s="268"/>
      <c r="TL407" s="268"/>
      <c r="TM407" s="268"/>
      <c r="TN407" s="268"/>
      <c r="TO407" s="268"/>
      <c r="TP407" s="268"/>
      <c r="TQ407" s="268"/>
      <c r="TR407" s="268"/>
      <c r="TS407" s="268"/>
      <c r="TT407" s="268"/>
      <c r="TU407" s="268"/>
      <c r="TV407" s="268"/>
      <c r="TW407" s="268"/>
      <c r="TX407" s="268"/>
      <c r="TY407" s="268"/>
      <c r="TZ407" s="268"/>
      <c r="UA407" s="268"/>
      <c r="UB407" s="268"/>
      <c r="UC407" s="268"/>
      <c r="UD407" s="268"/>
      <c r="UE407" s="268"/>
      <c r="UF407" s="268"/>
      <c r="UG407" s="268"/>
      <c r="UH407" s="268"/>
      <c r="UI407" s="268"/>
      <c r="UJ407" s="268"/>
      <c r="UK407" s="268"/>
      <c r="UL407" s="268"/>
      <c r="UM407" s="268"/>
      <c r="UN407" s="268"/>
      <c r="UO407" s="268"/>
      <c r="UP407" s="268"/>
      <c r="UQ407" s="268"/>
      <c r="UR407" s="268"/>
      <c r="US407" s="268"/>
      <c r="UT407" s="268"/>
      <c r="UU407" s="268"/>
      <c r="UV407" s="268"/>
      <c r="UW407" s="268"/>
      <c r="UX407" s="268"/>
      <c r="UY407" s="268"/>
      <c r="UZ407" s="268"/>
      <c r="VA407" s="268"/>
      <c r="VB407" s="268"/>
      <c r="VC407" s="268"/>
      <c r="VD407" s="268"/>
      <c r="VE407" s="268"/>
      <c r="VF407" s="268"/>
      <c r="VG407" s="268"/>
      <c r="VH407" s="268"/>
      <c r="VI407" s="268"/>
      <c r="VJ407" s="268"/>
      <c r="VK407" s="268"/>
      <c r="VL407" s="268"/>
      <c r="VM407" s="268"/>
      <c r="VN407" s="268"/>
      <c r="VO407" s="268"/>
      <c r="VP407" s="268"/>
      <c r="VQ407" s="268"/>
      <c r="VR407" s="268"/>
      <c r="VS407" s="268"/>
      <c r="VT407" s="268"/>
      <c r="VU407" s="268"/>
      <c r="VV407" s="268"/>
      <c r="VW407" s="268"/>
      <c r="VX407" s="268"/>
      <c r="VY407" s="268"/>
      <c r="VZ407" s="268"/>
      <c r="WA407" s="268"/>
      <c r="WB407" s="268"/>
      <c r="WC407" s="268"/>
      <c r="WD407" s="268"/>
      <c r="WE407" s="268"/>
      <c r="WF407" s="268"/>
      <c r="WG407" s="268"/>
      <c r="WH407" s="268"/>
      <c r="WI407" s="268"/>
      <c r="WJ407" s="268"/>
      <c r="WK407" s="268"/>
      <c r="WL407" s="268"/>
      <c r="WM407" s="268"/>
      <c r="WN407" s="268"/>
      <c r="WO407" s="268"/>
      <c r="WP407" s="268"/>
      <c r="WQ407" s="268"/>
      <c r="WR407" s="268"/>
      <c r="WS407" s="268"/>
      <c r="WT407" s="268"/>
      <c r="WU407" s="268"/>
      <c r="WV407" s="268"/>
      <c r="WW407" s="268"/>
      <c r="WX407" s="268"/>
      <c r="WY407" s="268"/>
      <c r="WZ407" s="268"/>
      <c r="XA407" s="268"/>
      <c r="XB407" s="268"/>
      <c r="XC407" s="268"/>
      <c r="XD407" s="268"/>
      <c r="XE407" s="268"/>
      <c r="XF407" s="268"/>
      <c r="XG407" s="268"/>
      <c r="XH407" s="268"/>
      <c r="XI407" s="268"/>
      <c r="XJ407" s="268"/>
      <c r="XK407" s="268"/>
      <c r="XL407" s="268"/>
      <c r="XM407" s="268"/>
      <c r="XN407" s="268"/>
      <c r="XO407" s="268"/>
      <c r="XP407" s="268"/>
      <c r="XQ407" s="268"/>
      <c r="XR407" s="268"/>
      <c r="XS407" s="268"/>
      <c r="XT407" s="268"/>
      <c r="XU407" s="268"/>
      <c r="XV407" s="268"/>
      <c r="XW407" s="268"/>
      <c r="XX407" s="268"/>
      <c r="XY407" s="268"/>
      <c r="XZ407" s="268"/>
      <c r="YA407" s="268"/>
      <c r="YB407" s="268"/>
      <c r="YC407" s="268"/>
      <c r="YD407" s="268"/>
      <c r="YE407" s="268"/>
      <c r="YF407" s="268"/>
      <c r="YG407" s="268"/>
      <c r="YH407" s="268"/>
      <c r="YI407" s="268"/>
      <c r="YJ407" s="268"/>
      <c r="YK407" s="268"/>
      <c r="YL407" s="268"/>
      <c r="YM407" s="268"/>
      <c r="YN407" s="268"/>
      <c r="YO407" s="268"/>
      <c r="YP407" s="268"/>
      <c r="YQ407" s="268"/>
      <c r="YR407" s="268"/>
      <c r="YS407" s="268"/>
      <c r="YT407" s="268"/>
      <c r="YU407" s="268"/>
      <c r="YV407" s="268"/>
      <c r="YW407" s="268"/>
      <c r="YX407" s="268"/>
      <c r="YY407" s="268"/>
      <c r="YZ407" s="268"/>
      <c r="ZA407" s="268"/>
      <c r="ZB407" s="268"/>
      <c r="ZC407" s="268"/>
      <c r="ZD407" s="268"/>
      <c r="ZE407" s="268"/>
      <c r="ZF407" s="268"/>
      <c r="ZG407" s="268"/>
      <c r="ZH407" s="268"/>
      <c r="ZI407" s="268"/>
      <c r="ZJ407" s="268"/>
      <c r="ZK407" s="268"/>
      <c r="ZL407" s="268"/>
      <c r="ZM407" s="268"/>
      <c r="ZN407" s="268"/>
      <c r="ZO407" s="268"/>
      <c r="ZP407" s="268"/>
      <c r="ZQ407" s="268"/>
      <c r="ZR407" s="268"/>
      <c r="ZS407" s="268"/>
      <c r="ZT407" s="268"/>
      <c r="ZU407" s="268"/>
      <c r="ZV407" s="268"/>
      <c r="ZW407" s="268"/>
      <c r="ZX407" s="268"/>
      <c r="ZY407" s="268"/>
      <c r="ZZ407" s="268"/>
      <c r="AAA407" s="268"/>
      <c r="AAB407" s="268"/>
      <c r="AAC407" s="268"/>
      <c r="AAD407" s="268"/>
      <c r="AAE407" s="268"/>
      <c r="AAF407" s="268"/>
      <c r="AAG407" s="268"/>
      <c r="AAH407" s="268"/>
      <c r="AAI407" s="268"/>
      <c r="AAJ407" s="268"/>
      <c r="AAK407" s="268"/>
      <c r="AAL407" s="268"/>
      <c r="AAM407" s="268"/>
      <c r="AAN407" s="268"/>
      <c r="AAO407" s="268"/>
      <c r="AAP407" s="268"/>
      <c r="AAQ407" s="268"/>
      <c r="AAR407" s="268"/>
      <c r="AAS407" s="268"/>
      <c r="AAT407" s="268"/>
      <c r="AAU407" s="268"/>
      <c r="AAV407" s="268"/>
      <c r="AAW407" s="268"/>
      <c r="AAX407" s="268"/>
      <c r="AAY407" s="268"/>
      <c r="AAZ407" s="268"/>
      <c r="ABA407" s="268"/>
      <c r="ABB407" s="268"/>
      <c r="ABC407" s="268"/>
      <c r="ABD407" s="268"/>
      <c r="ABE407" s="268"/>
      <c r="ABF407" s="268"/>
      <c r="ABG407" s="268"/>
      <c r="ABH407" s="268"/>
      <c r="ABI407" s="268"/>
      <c r="ABJ407" s="268"/>
      <c r="ABK407" s="268"/>
      <c r="ABL407" s="268"/>
      <c r="ABM407" s="268"/>
      <c r="ABN407" s="268"/>
      <c r="ABO407" s="268"/>
      <c r="ABP407" s="268"/>
      <c r="ABQ407" s="268"/>
      <c r="ABR407" s="268"/>
      <c r="ABS407" s="268"/>
      <c r="ABT407" s="268"/>
      <c r="ABU407" s="268"/>
      <c r="ABV407" s="268"/>
      <c r="ABW407" s="268"/>
      <c r="ABX407" s="268"/>
      <c r="ABY407" s="268"/>
      <c r="ABZ407" s="268"/>
      <c r="ACA407" s="268"/>
      <c r="ACB407" s="268"/>
      <c r="ACC407" s="268"/>
      <c r="ACD407" s="268"/>
      <c r="ACE407" s="268"/>
      <c r="ACF407" s="268"/>
      <c r="ACG407" s="268"/>
      <c r="ACH407" s="268"/>
      <c r="ACI407" s="268"/>
      <c r="ACJ407" s="268"/>
      <c r="ACK407" s="268"/>
      <c r="ACL407" s="268"/>
      <c r="ACM407" s="268"/>
      <c r="ACN407" s="268"/>
      <c r="ACO407" s="268"/>
      <c r="ACP407" s="268"/>
      <c r="ACQ407" s="268"/>
      <c r="ACR407" s="268"/>
      <c r="ACS407" s="268"/>
      <c r="ACT407" s="268"/>
      <c r="ACU407" s="268"/>
      <c r="ACV407" s="268"/>
      <c r="ACW407" s="268"/>
      <c r="ACX407" s="268"/>
      <c r="ACY407" s="268"/>
      <c r="ACZ407" s="268"/>
      <c r="ADA407" s="268"/>
      <c r="ADB407" s="268"/>
      <c r="ADC407" s="268"/>
      <c r="ADD407" s="268"/>
      <c r="ADE407" s="268"/>
      <c r="ADF407" s="268"/>
      <c r="ADG407" s="268"/>
      <c r="ADH407" s="268"/>
      <c r="ADI407" s="268"/>
      <c r="ADJ407" s="268"/>
      <c r="ADK407" s="268"/>
      <c r="ADL407" s="268"/>
      <c r="ADM407" s="268"/>
      <c r="ADN407" s="268"/>
      <c r="ADO407" s="268"/>
      <c r="ADP407" s="268"/>
      <c r="ADQ407" s="268"/>
      <c r="ADR407" s="268"/>
      <c r="ADS407" s="268"/>
      <c r="ADT407" s="268"/>
      <c r="ADU407" s="268"/>
      <c r="ADV407" s="268"/>
      <c r="ADW407" s="268"/>
      <c r="ADX407" s="268"/>
      <c r="ADY407" s="268"/>
      <c r="ADZ407" s="268"/>
      <c r="AEA407" s="268"/>
      <c r="AEB407" s="268"/>
      <c r="AEC407" s="268"/>
      <c r="AED407" s="268"/>
      <c r="AEE407" s="268"/>
      <c r="AEF407" s="268"/>
      <c r="AEG407" s="268"/>
      <c r="AEH407" s="268"/>
      <c r="AEI407" s="268"/>
      <c r="AEJ407" s="268"/>
      <c r="AEK407" s="268"/>
      <c r="AEL407" s="268"/>
      <c r="AEM407" s="268"/>
      <c r="AEN407" s="268"/>
      <c r="AEO407" s="268"/>
      <c r="AEP407" s="268"/>
      <c r="AEQ407" s="268"/>
      <c r="AER407" s="268"/>
      <c r="AES407" s="268"/>
      <c r="AET407" s="268"/>
      <c r="AEU407" s="268"/>
      <c r="AEV407" s="268"/>
      <c r="AEW407" s="268"/>
      <c r="AEX407" s="268"/>
      <c r="AEY407" s="268"/>
      <c r="AEZ407" s="268"/>
      <c r="AFA407" s="268"/>
      <c r="AFB407" s="268"/>
      <c r="AFC407" s="268"/>
      <c r="AFD407" s="268"/>
      <c r="AFE407" s="268"/>
      <c r="AFF407" s="268"/>
      <c r="AFG407" s="268"/>
      <c r="AFH407" s="268"/>
      <c r="AFI407" s="268"/>
      <c r="AFJ407" s="268"/>
      <c r="AFK407" s="268"/>
      <c r="AFL407" s="268"/>
      <c r="AFM407" s="268"/>
      <c r="AFN407" s="268"/>
      <c r="AFO407" s="268"/>
      <c r="AFP407" s="268"/>
      <c r="AFQ407" s="268"/>
      <c r="AFR407" s="268"/>
      <c r="AFS407" s="268"/>
      <c r="AFT407" s="268"/>
      <c r="AFU407" s="268"/>
      <c r="AFV407" s="268"/>
      <c r="AFW407" s="268"/>
      <c r="AFX407" s="268"/>
      <c r="AFY407" s="268"/>
      <c r="AFZ407" s="268"/>
      <c r="AGA407" s="268"/>
      <c r="AGB407" s="268"/>
      <c r="AGC407" s="268"/>
      <c r="AGD407" s="268"/>
      <c r="AGE407" s="268"/>
      <c r="AGF407" s="268"/>
      <c r="AGG407" s="268"/>
      <c r="AGH407" s="268"/>
      <c r="AGI407" s="268"/>
      <c r="AGJ407" s="268"/>
      <c r="AGK407" s="268"/>
      <c r="AGL407" s="268"/>
      <c r="AGM407" s="268"/>
      <c r="AGN407" s="268"/>
      <c r="AGO407" s="268"/>
      <c r="AGP407" s="268"/>
      <c r="AGQ407" s="268"/>
      <c r="AGR407" s="268"/>
      <c r="AGS407" s="268"/>
      <c r="AGT407" s="268"/>
      <c r="AGU407" s="268"/>
      <c r="AGV407" s="268"/>
      <c r="AGW407" s="268"/>
      <c r="AGX407" s="268"/>
      <c r="AGY407" s="268"/>
      <c r="AGZ407" s="268"/>
      <c r="AHA407" s="268"/>
      <c r="AHB407" s="268"/>
      <c r="AHC407" s="268"/>
      <c r="AHD407" s="268"/>
      <c r="AHE407" s="268"/>
      <c r="AHF407" s="268"/>
      <c r="AHG407" s="268"/>
      <c r="AHH407" s="268"/>
      <c r="AHI407" s="268"/>
      <c r="AHJ407" s="268"/>
      <c r="AHK407" s="268"/>
      <c r="AHL407" s="268"/>
      <c r="AHM407" s="268"/>
      <c r="AHN407" s="268"/>
      <c r="AHO407" s="268"/>
      <c r="AHP407" s="268"/>
      <c r="AHQ407" s="268"/>
      <c r="AHR407" s="268"/>
      <c r="AHS407" s="268"/>
      <c r="AHT407" s="268"/>
      <c r="AHU407" s="268"/>
      <c r="AHV407" s="268"/>
      <c r="AHW407" s="268"/>
      <c r="AHX407" s="268"/>
      <c r="AHY407" s="268"/>
      <c r="AHZ407" s="268"/>
      <c r="AIA407" s="268"/>
      <c r="AIB407" s="268"/>
      <c r="AIC407" s="268"/>
      <c r="AID407" s="268"/>
      <c r="AIE407" s="268"/>
      <c r="AIF407" s="268"/>
      <c r="AIG407" s="268"/>
      <c r="AIH407" s="268"/>
      <c r="AII407" s="268"/>
      <c r="AIJ407" s="268"/>
      <c r="AIK407" s="268"/>
      <c r="AIL407" s="268"/>
      <c r="AIM407" s="268"/>
      <c r="AIN407" s="268"/>
      <c r="AIO407" s="268"/>
      <c r="AIP407" s="268"/>
      <c r="AIQ407" s="268"/>
      <c r="AIR407" s="268"/>
      <c r="AIS407" s="268"/>
      <c r="AIT407" s="268"/>
      <c r="AIU407" s="268"/>
      <c r="AIV407" s="268"/>
      <c r="AIW407" s="268"/>
      <c r="AIX407" s="268"/>
      <c r="AIY407" s="268"/>
      <c r="AIZ407" s="268"/>
      <c r="AJA407" s="268"/>
      <c r="AJB407" s="268"/>
      <c r="AJC407" s="268"/>
      <c r="AJD407" s="268"/>
      <c r="AJE407" s="268"/>
      <c r="AJF407" s="268"/>
      <c r="AJG407" s="268"/>
      <c r="AJH407" s="268"/>
      <c r="AJI407" s="268"/>
      <c r="AJJ407" s="268"/>
      <c r="AJK407" s="268"/>
      <c r="AJL407" s="268"/>
      <c r="AJM407" s="268"/>
      <c r="AJN407" s="268"/>
      <c r="AJO407" s="268"/>
      <c r="AJP407" s="268"/>
      <c r="AJQ407" s="268"/>
      <c r="AJR407" s="268"/>
      <c r="AJS407" s="268"/>
      <c r="AJT407" s="268"/>
      <c r="AJU407" s="268"/>
      <c r="AJV407" s="268"/>
      <c r="AJW407" s="268"/>
      <c r="AJX407" s="268"/>
      <c r="AJY407" s="268"/>
      <c r="AJZ407" s="268"/>
      <c r="AKA407" s="268"/>
      <c r="AKB407" s="268"/>
      <c r="AKC407" s="268"/>
      <c r="AKD407" s="268"/>
      <c r="AKE407" s="268"/>
      <c r="AKF407" s="268"/>
      <c r="AKG407" s="268"/>
      <c r="AKH407" s="268"/>
      <c r="AKI407" s="268"/>
      <c r="AKJ407" s="268"/>
      <c r="AKK407" s="268"/>
      <c r="AKL407" s="268"/>
      <c r="AKM407" s="268"/>
      <c r="AKN407" s="268"/>
      <c r="AKO407" s="268"/>
      <c r="AKP407" s="268"/>
      <c r="AKQ407" s="268"/>
      <c r="AKR407" s="268"/>
      <c r="AKS407" s="268"/>
      <c r="AKT407" s="268"/>
      <c r="AKU407" s="268"/>
      <c r="AKV407" s="268"/>
      <c r="AKW407" s="268"/>
      <c r="AKX407" s="268"/>
      <c r="AKY407" s="268"/>
      <c r="AKZ407" s="268"/>
      <c r="ALA407" s="268"/>
      <c r="ALB407" s="268"/>
      <c r="ALC407" s="268"/>
      <c r="ALD407" s="268"/>
      <c r="ALE407" s="268"/>
      <c r="ALF407" s="268"/>
      <c r="ALG407" s="268"/>
      <c r="ALH407" s="268"/>
      <c r="ALI407" s="268"/>
      <c r="ALJ407" s="268"/>
      <c r="ALK407" s="268"/>
      <c r="ALL407" s="268"/>
      <c r="ALM407" s="268"/>
      <c r="ALN407" s="268"/>
      <c r="ALO407" s="268"/>
      <c r="ALP407" s="268"/>
      <c r="ALQ407" s="268"/>
      <c r="ALR407" s="268"/>
      <c r="ALS407" s="268"/>
      <c r="ALT407" s="268"/>
      <c r="ALU407" s="268"/>
      <c r="ALV407" s="268"/>
      <c r="ALW407" s="268"/>
      <c r="ALX407" s="268"/>
      <c r="ALY407" s="268"/>
      <c r="ALZ407" s="268"/>
      <c r="AMA407" s="268"/>
      <c r="AMB407" s="268"/>
      <c r="AMC407" s="268"/>
      <c r="AMD407" s="268"/>
      <c r="AME407" s="268"/>
      <c r="AMF407" s="268"/>
      <c r="AMG407" s="268"/>
      <c r="AMH407" s="268"/>
      <c r="AMI407" s="268"/>
      <c r="AMJ407" s="268"/>
    </row>
    <row r="408" spans="1:1024" s="269" customFormat="1" ht="15" customHeight="1">
      <c r="A408" s="268"/>
      <c r="B408" s="421" t="str">
        <f>IFERROR(List1!B45,"")</f>
        <v/>
      </c>
      <c r="C408" s="268"/>
      <c r="D408" s="418" t="str">
        <f t="shared" si="12"/>
        <v/>
      </c>
      <c r="E408" s="419" t="str">
        <f>IF(List1!E45&gt;0,List1!E45,"")</f>
        <v/>
      </c>
      <c r="F408" s="419" t="str">
        <f>IF(List1!F45&gt;0,List1!F45,"")</f>
        <v/>
      </c>
      <c r="G408" s="425" t="str">
        <f>IF(List1!G45&gt;0,List1!G45,"")</f>
        <v/>
      </c>
      <c r="H408" s="588"/>
      <c r="I408" s="588"/>
      <c r="J408" s="386" t="str">
        <f>IF(List1!J45&gt;0,List1!J45,"")</f>
        <v/>
      </c>
      <c r="K408" s="427" t="str">
        <f>IF(List1!K45&gt;0,List1!K45,"")</f>
        <v/>
      </c>
      <c r="L408" s="589" t="str">
        <f>IF(List1!L45&gt;0,List1!L45,"")</f>
        <v/>
      </c>
      <c r="M408" s="589"/>
      <c r="N408" s="384" t="str">
        <f>IF(List1!N45&gt;0,List1!N45,"")</f>
        <v/>
      </c>
      <c r="O408" s="383" t="s">
        <v>38</v>
      </c>
      <c r="P408" s="390" t="str">
        <f>IF(List1!P45&gt;0,List1!P45,"")</f>
        <v/>
      </c>
      <c r="Q408" s="390" t="str">
        <f>IF(List1!Q45&gt;0,List1!Q45,"")</f>
        <v/>
      </c>
      <c r="R408" s="387" t="str">
        <f>IF(List1!R45&gt;0,List1!R45,"")</f>
        <v/>
      </c>
      <c r="S408" s="268"/>
      <c r="T408" s="367"/>
      <c r="U408" s="366"/>
      <c r="V408" s="365"/>
      <c r="W408" s="369"/>
      <c r="X408" s="369"/>
      <c r="Y408" s="369" t="e">
        <f t="shared" si="13"/>
        <v>#VALUE!</v>
      </c>
      <c r="Z408" s="382" t="e">
        <f>CF568</f>
        <v>#VALUE!</v>
      </c>
      <c r="AA408" s="385"/>
      <c r="AB408" s="380" t="e">
        <f>CF570</f>
        <v>#VALUE!</v>
      </c>
      <c r="AC408" s="268"/>
      <c r="AD408" s="268"/>
      <c r="AE408" s="268"/>
      <c r="AF408" s="268"/>
      <c r="AG408" s="268"/>
      <c r="AH408" s="268"/>
      <c r="AI408" s="268"/>
      <c r="AJ408" s="268"/>
      <c r="AK408" s="268"/>
      <c r="AL408" s="268"/>
      <c r="AM408" s="268"/>
      <c r="AN408" s="268"/>
      <c r="AO408" s="268"/>
      <c r="AP408" s="268"/>
      <c r="AQ408" s="268"/>
      <c r="AR408" s="268"/>
      <c r="AS408" s="268"/>
      <c r="AT408" s="268"/>
      <c r="AU408" s="268"/>
      <c r="AV408" s="268"/>
      <c r="AW408" s="268"/>
      <c r="AX408" s="268"/>
      <c r="AY408" s="268"/>
      <c r="AZ408" s="268"/>
      <c r="BA408" s="268"/>
      <c r="BB408" s="268"/>
      <c r="BC408" s="268"/>
      <c r="BD408" s="268"/>
      <c r="BE408" s="268"/>
      <c r="BF408" s="268"/>
      <c r="BG408" s="268"/>
      <c r="BH408" s="268"/>
      <c r="BI408" s="268"/>
      <c r="BJ408" s="268"/>
      <c r="BK408" s="268"/>
      <c r="BL408" s="268"/>
      <c r="BM408" s="268"/>
      <c r="BN408" s="268"/>
      <c r="BO408" s="268"/>
      <c r="BP408" s="268"/>
      <c r="BQ408" s="268"/>
      <c r="BR408" s="268"/>
      <c r="BS408" s="268"/>
      <c r="BT408" s="268"/>
      <c r="BU408" s="268"/>
      <c r="BV408" s="268"/>
      <c r="BW408" s="268"/>
      <c r="BX408" s="268"/>
      <c r="BY408" s="268"/>
      <c r="BZ408" s="268"/>
      <c r="CA408" s="268"/>
      <c r="CB408" s="268"/>
      <c r="CC408" s="268"/>
      <c r="CD408" s="268"/>
      <c r="CE408" s="268"/>
      <c r="CF408" s="268"/>
      <c r="CG408" s="268"/>
      <c r="CH408" s="268"/>
      <c r="CI408" s="268"/>
      <c r="CJ408" s="268"/>
      <c r="CK408" s="268"/>
      <c r="CL408" s="268"/>
      <c r="CM408" s="268"/>
      <c r="CN408" s="268"/>
      <c r="CO408" s="268"/>
      <c r="CP408" s="268"/>
      <c r="CQ408" s="268"/>
      <c r="CR408" s="268"/>
      <c r="CS408" s="268"/>
      <c r="CT408" s="268"/>
      <c r="CU408" s="268"/>
      <c r="CV408" s="268"/>
      <c r="CW408" s="268"/>
      <c r="CX408" s="268"/>
      <c r="CY408" s="268"/>
      <c r="CZ408" s="268"/>
      <c r="DA408" s="268"/>
      <c r="DB408" s="294">
        <f>List1!D45</f>
        <v>0</v>
      </c>
      <c r="DC408" s="416" t="str">
        <f t="shared" si="14"/>
        <v>0</v>
      </c>
      <c r="DD408" s="416" t="str">
        <f t="shared" si="15"/>
        <v>0</v>
      </c>
      <c r="DE408" s="416" t="str">
        <f t="shared" si="16"/>
        <v>0</v>
      </c>
      <c r="DF408" s="416" t="str">
        <f t="shared" si="17"/>
        <v>0</v>
      </c>
      <c r="DG408" s="416" t="str">
        <f t="shared" si="18"/>
        <v>0</v>
      </c>
      <c r="DH408" s="416" t="str">
        <f t="shared" si="19"/>
        <v>0</v>
      </c>
      <c r="DI408" s="416" t="str">
        <f t="shared" si="20"/>
        <v>0</v>
      </c>
      <c r="DJ408" s="416" t="str">
        <f t="shared" si="21"/>
        <v>0</v>
      </c>
      <c r="DK408" s="416" t="str">
        <f t="shared" si="22"/>
        <v>0</v>
      </c>
      <c r="DL408" s="416" t="str">
        <f t="shared" si="23"/>
        <v>0</v>
      </c>
      <c r="DM408" s="416" t="str">
        <f t="shared" si="24"/>
        <v>0</v>
      </c>
      <c r="DN408" s="416" t="str">
        <f t="shared" si="25"/>
        <v>0</v>
      </c>
      <c r="DO408" s="416" t="str">
        <f t="shared" si="26"/>
        <v>0</v>
      </c>
      <c r="DP408" s="416" t="str">
        <f t="shared" si="27"/>
        <v>0</v>
      </c>
      <c r="DQ408" s="416" t="str">
        <f t="shared" si="28"/>
        <v>0</v>
      </c>
      <c r="DR408" s="416" t="str">
        <f t="shared" si="29"/>
        <v>0</v>
      </c>
      <c r="DS408" s="416" t="str">
        <f t="shared" si="30"/>
        <v>0</v>
      </c>
      <c r="DT408" s="416" t="str">
        <f t="shared" si="31"/>
        <v>0</v>
      </c>
      <c r="DU408" s="416" t="str">
        <f t="shared" si="32"/>
        <v>0</v>
      </c>
      <c r="DV408" s="416" t="str">
        <f t="shared" si="33"/>
        <v>0</v>
      </c>
      <c r="DW408" s="416" t="str">
        <f t="shared" si="34"/>
        <v>0</v>
      </c>
      <c r="DX408" s="416" t="str">
        <f t="shared" si="35"/>
        <v>0</v>
      </c>
      <c r="DY408" s="416" t="str">
        <f t="shared" si="36"/>
        <v>0</v>
      </c>
      <c r="DZ408" s="416" t="str">
        <f t="shared" si="37"/>
        <v>0</v>
      </c>
      <c r="EA408" s="268"/>
      <c r="EB408" s="268"/>
      <c r="EC408" s="268"/>
      <c r="ED408" s="417" t="str">
        <f>IF(List1!D45&gt;0,DZ408,"")</f>
        <v/>
      </c>
      <c r="EE408" s="268"/>
      <c r="EF408" s="268"/>
      <c r="EG408" s="268"/>
      <c r="EH408" s="268"/>
      <c r="EI408" s="268"/>
      <c r="EJ408" s="268"/>
      <c r="EK408" s="268"/>
      <c r="EL408" s="268"/>
      <c r="EM408" s="268"/>
      <c r="EN408" s="268"/>
      <c r="EO408" s="268"/>
      <c r="EP408" s="268"/>
      <c r="EQ408" s="268"/>
      <c r="ER408" s="268"/>
      <c r="ES408" s="268"/>
      <c r="ET408" s="268"/>
      <c r="EU408" s="268"/>
      <c r="EV408" s="268"/>
      <c r="EW408" s="268"/>
      <c r="EX408" s="268"/>
      <c r="EY408" s="268"/>
      <c r="EZ408" s="268"/>
      <c r="FA408" s="268"/>
      <c r="FB408" s="268"/>
      <c r="FC408" s="268"/>
      <c r="FD408" s="268"/>
      <c r="FE408" s="268"/>
      <c r="FF408" s="268"/>
      <c r="FG408" s="268"/>
      <c r="FH408" s="268"/>
      <c r="FI408" s="268"/>
      <c r="FJ408" s="268"/>
      <c r="FK408" s="268"/>
      <c r="FL408" s="268"/>
      <c r="FM408" s="268"/>
      <c r="FN408" s="268"/>
      <c r="FO408" s="268"/>
      <c r="FP408" s="268"/>
      <c r="FQ408" s="268"/>
      <c r="FR408" s="268"/>
      <c r="FS408" s="268"/>
      <c r="FT408" s="268"/>
      <c r="FU408" s="268"/>
      <c r="FV408" s="268"/>
      <c r="FW408" s="268"/>
      <c r="FX408" s="268"/>
      <c r="FY408" s="268"/>
      <c r="FZ408" s="268"/>
      <c r="GA408" s="268"/>
      <c r="GB408" s="268"/>
      <c r="GC408" s="268"/>
      <c r="GD408" s="268"/>
      <c r="GE408" s="268"/>
      <c r="GF408" s="268"/>
      <c r="GG408" s="268"/>
      <c r="GH408" s="268"/>
      <c r="GI408" s="268"/>
      <c r="GJ408" s="268"/>
      <c r="GK408" s="268"/>
      <c r="GL408" s="268"/>
      <c r="GM408" s="268"/>
      <c r="GN408" s="268"/>
      <c r="GO408" s="268"/>
      <c r="GP408" s="268"/>
      <c r="GQ408" s="268"/>
      <c r="GR408" s="268"/>
      <c r="GS408" s="268"/>
      <c r="GT408" s="268"/>
      <c r="GU408" s="268"/>
      <c r="GV408" s="268"/>
      <c r="GW408" s="268"/>
      <c r="GX408" s="268"/>
      <c r="GY408" s="268"/>
      <c r="GZ408" s="268"/>
      <c r="HA408" s="268"/>
      <c r="HB408" s="268"/>
      <c r="HC408" s="268"/>
      <c r="HD408" s="268"/>
      <c r="HE408" s="268"/>
      <c r="HF408" s="268"/>
      <c r="HG408" s="268"/>
      <c r="HH408" s="268"/>
      <c r="HI408" s="268"/>
      <c r="HJ408" s="268"/>
      <c r="HK408" s="268"/>
      <c r="HL408" s="268"/>
      <c r="HM408" s="268"/>
      <c r="HN408" s="268"/>
      <c r="HO408" s="268"/>
      <c r="HP408" s="268"/>
      <c r="HQ408" s="268"/>
      <c r="HR408" s="268"/>
      <c r="HS408" s="268"/>
      <c r="HT408" s="268"/>
      <c r="HU408" s="268"/>
      <c r="HV408" s="268"/>
      <c r="HW408" s="268"/>
      <c r="HX408" s="268"/>
      <c r="HY408" s="268"/>
      <c r="HZ408" s="268"/>
      <c r="IA408" s="268"/>
      <c r="IB408" s="268"/>
      <c r="IC408" s="268"/>
      <c r="ID408" s="268"/>
      <c r="IE408" s="268"/>
      <c r="IF408" s="268"/>
      <c r="IG408" s="268"/>
      <c r="IH408" s="268"/>
      <c r="II408" s="268"/>
      <c r="IJ408" s="268"/>
      <c r="IK408" s="268"/>
      <c r="IL408" s="268"/>
      <c r="IM408" s="268"/>
      <c r="IN408" s="268"/>
      <c r="IO408" s="268"/>
      <c r="IP408" s="268"/>
      <c r="IQ408" s="268"/>
      <c r="IR408" s="268"/>
      <c r="IS408" s="268"/>
      <c r="IT408" s="268"/>
      <c r="IU408" s="268"/>
      <c r="IV408" s="268"/>
      <c r="IW408" s="268"/>
      <c r="IX408" s="268"/>
      <c r="IY408" s="268"/>
      <c r="IZ408" s="268"/>
      <c r="JA408" s="268"/>
      <c r="JB408" s="268"/>
      <c r="JC408" s="268"/>
      <c r="JD408" s="268"/>
      <c r="JE408" s="268"/>
      <c r="JF408" s="268"/>
      <c r="JG408" s="268"/>
      <c r="JH408" s="268"/>
      <c r="JI408" s="268"/>
      <c r="JJ408" s="268"/>
      <c r="JK408" s="268"/>
      <c r="JL408" s="268"/>
      <c r="JM408" s="268"/>
      <c r="JN408" s="268"/>
      <c r="JO408" s="268"/>
      <c r="JP408" s="268"/>
      <c r="JQ408" s="268"/>
      <c r="JR408" s="268"/>
      <c r="JS408" s="268"/>
      <c r="JT408" s="268"/>
      <c r="JU408" s="268"/>
      <c r="JV408" s="268"/>
      <c r="JW408" s="268"/>
      <c r="JX408" s="268"/>
      <c r="JY408" s="268"/>
      <c r="JZ408" s="268"/>
      <c r="KA408" s="268"/>
      <c r="KB408" s="268"/>
      <c r="KC408" s="268"/>
      <c r="KD408" s="268"/>
      <c r="KE408" s="268"/>
      <c r="KF408" s="268"/>
      <c r="KG408" s="268"/>
      <c r="KH408" s="268"/>
      <c r="KI408" s="268"/>
      <c r="KJ408" s="268"/>
      <c r="KK408" s="268"/>
      <c r="KL408" s="268"/>
      <c r="KM408" s="268"/>
      <c r="KN408" s="268"/>
      <c r="KO408" s="268"/>
      <c r="KP408" s="268"/>
      <c r="KQ408" s="268"/>
      <c r="KR408" s="268"/>
      <c r="KS408" s="268"/>
      <c r="KT408" s="268"/>
      <c r="KU408" s="268"/>
      <c r="KV408" s="268"/>
      <c r="KW408" s="268"/>
      <c r="KX408" s="268"/>
      <c r="KY408" s="268"/>
      <c r="KZ408" s="268"/>
      <c r="LA408" s="268"/>
      <c r="LB408" s="268"/>
      <c r="LC408" s="268"/>
      <c r="LD408" s="268"/>
      <c r="LE408" s="268"/>
      <c r="LF408" s="268"/>
      <c r="LG408" s="268"/>
      <c r="LH408" s="268"/>
      <c r="LI408" s="268"/>
      <c r="LJ408" s="268"/>
      <c r="LK408" s="268"/>
      <c r="LL408" s="268"/>
      <c r="LM408" s="268"/>
      <c r="LN408" s="268"/>
      <c r="LO408" s="268"/>
      <c r="LP408" s="268"/>
      <c r="LQ408" s="268"/>
      <c r="LR408" s="268"/>
      <c r="LS408" s="268"/>
      <c r="LT408" s="268"/>
      <c r="LU408" s="268"/>
      <c r="LV408" s="268"/>
      <c r="LW408" s="268"/>
      <c r="LX408" s="268"/>
      <c r="LY408" s="268"/>
      <c r="LZ408" s="268"/>
      <c r="MA408" s="268"/>
      <c r="MB408" s="268"/>
      <c r="MC408" s="268"/>
      <c r="MD408" s="268"/>
      <c r="ME408" s="268"/>
      <c r="MF408" s="268"/>
      <c r="MG408" s="268"/>
      <c r="MH408" s="268"/>
      <c r="MI408" s="268"/>
      <c r="MJ408" s="268"/>
      <c r="MK408" s="268"/>
      <c r="ML408" s="268"/>
      <c r="MM408" s="268"/>
      <c r="MN408" s="268"/>
      <c r="MO408" s="268"/>
      <c r="MP408" s="268"/>
      <c r="MQ408" s="268"/>
      <c r="MR408" s="268"/>
      <c r="MS408" s="268"/>
      <c r="MT408" s="268"/>
      <c r="MU408" s="268"/>
      <c r="MV408" s="268"/>
      <c r="MW408" s="268"/>
      <c r="MX408" s="268"/>
      <c r="MY408" s="268"/>
      <c r="MZ408" s="268"/>
      <c r="NA408" s="268"/>
      <c r="NB408" s="268"/>
      <c r="NC408" s="268"/>
      <c r="ND408" s="268"/>
      <c r="NE408" s="268"/>
      <c r="NF408" s="268"/>
      <c r="NG408" s="268"/>
      <c r="NH408" s="268"/>
      <c r="NI408" s="268"/>
      <c r="NJ408" s="268"/>
      <c r="NK408" s="268"/>
      <c r="NL408" s="268"/>
      <c r="NM408" s="268"/>
      <c r="NN408" s="268"/>
      <c r="NO408" s="268"/>
      <c r="NP408" s="268"/>
      <c r="NQ408" s="268"/>
      <c r="NR408" s="268"/>
      <c r="NS408" s="268"/>
      <c r="NT408" s="268"/>
      <c r="NU408" s="268"/>
      <c r="NV408" s="268"/>
      <c r="NW408" s="268"/>
      <c r="NX408" s="268"/>
      <c r="NY408" s="268"/>
      <c r="NZ408" s="268"/>
      <c r="OA408" s="268"/>
      <c r="OB408" s="268"/>
      <c r="OC408" s="268"/>
      <c r="OD408" s="268"/>
      <c r="OE408" s="268"/>
      <c r="OF408" s="268"/>
      <c r="OG408" s="268"/>
      <c r="OH408" s="268"/>
      <c r="OI408" s="268"/>
      <c r="OJ408" s="268"/>
      <c r="OK408" s="268"/>
      <c r="OL408" s="268"/>
      <c r="OM408" s="268"/>
      <c r="ON408" s="268"/>
      <c r="OO408" s="268"/>
      <c r="OP408" s="268"/>
      <c r="OQ408" s="268"/>
      <c r="OR408" s="268"/>
      <c r="OS408" s="268"/>
      <c r="OT408" s="268"/>
      <c r="OU408" s="268"/>
      <c r="OV408" s="268"/>
      <c r="OW408" s="268"/>
      <c r="OX408" s="268"/>
      <c r="OY408" s="268"/>
      <c r="OZ408" s="268"/>
      <c r="PA408" s="268"/>
      <c r="PB408" s="268"/>
      <c r="PC408" s="268"/>
      <c r="PD408" s="268"/>
      <c r="PE408" s="268"/>
      <c r="PF408" s="268"/>
      <c r="PG408" s="268"/>
      <c r="PH408" s="268"/>
      <c r="PI408" s="268"/>
      <c r="PJ408" s="268"/>
      <c r="PK408" s="268"/>
      <c r="PL408" s="268"/>
      <c r="PM408" s="268"/>
      <c r="PN408" s="268"/>
      <c r="PO408" s="268"/>
      <c r="PP408" s="268"/>
      <c r="PQ408" s="268"/>
      <c r="PR408" s="268"/>
      <c r="PS408" s="268"/>
      <c r="PT408" s="268"/>
      <c r="PU408" s="268"/>
      <c r="PV408" s="268"/>
      <c r="PW408" s="268"/>
      <c r="PX408" s="268"/>
      <c r="PY408" s="268"/>
      <c r="PZ408" s="268"/>
      <c r="QA408" s="268"/>
      <c r="QB408" s="268"/>
      <c r="QC408" s="268"/>
      <c r="QD408" s="268"/>
      <c r="QE408" s="268"/>
      <c r="QF408" s="268"/>
      <c r="QG408" s="268"/>
      <c r="QH408" s="268"/>
      <c r="QI408" s="268"/>
      <c r="QJ408" s="268"/>
      <c r="QK408" s="268"/>
      <c r="QL408" s="268"/>
      <c r="QM408" s="268"/>
      <c r="QN408" s="268"/>
      <c r="QO408" s="268"/>
      <c r="QP408" s="268"/>
      <c r="QQ408" s="268"/>
      <c r="QR408" s="268"/>
      <c r="QS408" s="268"/>
      <c r="QT408" s="268"/>
      <c r="QU408" s="268"/>
      <c r="QV408" s="268"/>
      <c r="QW408" s="268"/>
      <c r="QX408" s="268"/>
      <c r="QY408" s="268"/>
      <c r="QZ408" s="268"/>
      <c r="RA408" s="268"/>
      <c r="RB408" s="268"/>
      <c r="RC408" s="268"/>
      <c r="RD408" s="268"/>
      <c r="RE408" s="268"/>
      <c r="RF408" s="268"/>
      <c r="RG408" s="268"/>
      <c r="RH408" s="268"/>
      <c r="RI408" s="268"/>
      <c r="RJ408" s="268"/>
      <c r="RK408" s="268"/>
      <c r="RL408" s="268"/>
      <c r="RM408" s="268"/>
      <c r="RN408" s="268"/>
      <c r="RO408" s="268"/>
      <c r="RP408" s="268"/>
      <c r="RQ408" s="268"/>
      <c r="RR408" s="268"/>
      <c r="RS408" s="268"/>
      <c r="RT408" s="268"/>
      <c r="RU408" s="268"/>
      <c r="RV408" s="268"/>
      <c r="RW408" s="268"/>
      <c r="RX408" s="268"/>
      <c r="RY408" s="268"/>
      <c r="RZ408" s="268"/>
      <c r="SA408" s="268"/>
      <c r="SB408" s="268"/>
      <c r="SC408" s="268"/>
      <c r="SD408" s="268"/>
      <c r="SE408" s="268"/>
      <c r="SF408" s="268"/>
      <c r="SG408" s="268"/>
      <c r="SH408" s="268"/>
      <c r="SI408" s="268"/>
      <c r="SJ408" s="268"/>
      <c r="SK408" s="268"/>
      <c r="SL408" s="268"/>
      <c r="SM408" s="268"/>
      <c r="SN408" s="268"/>
      <c r="SO408" s="268"/>
      <c r="SP408" s="268"/>
      <c r="SQ408" s="268"/>
      <c r="SR408" s="268"/>
      <c r="SS408" s="268"/>
      <c r="ST408" s="268"/>
      <c r="SU408" s="268"/>
      <c r="SV408" s="268"/>
      <c r="SW408" s="268"/>
      <c r="SX408" s="268"/>
      <c r="SY408" s="268"/>
      <c r="SZ408" s="268"/>
      <c r="TA408" s="268"/>
      <c r="TB408" s="268"/>
      <c r="TC408" s="268"/>
      <c r="TD408" s="268"/>
      <c r="TE408" s="268"/>
      <c r="TF408" s="268"/>
      <c r="TG408" s="268"/>
      <c r="TH408" s="268"/>
      <c r="TI408" s="268"/>
      <c r="TJ408" s="268"/>
      <c r="TK408" s="268"/>
      <c r="TL408" s="268"/>
      <c r="TM408" s="268"/>
      <c r="TN408" s="268"/>
      <c r="TO408" s="268"/>
      <c r="TP408" s="268"/>
      <c r="TQ408" s="268"/>
      <c r="TR408" s="268"/>
      <c r="TS408" s="268"/>
      <c r="TT408" s="268"/>
      <c r="TU408" s="268"/>
      <c r="TV408" s="268"/>
      <c r="TW408" s="268"/>
      <c r="TX408" s="268"/>
      <c r="TY408" s="268"/>
      <c r="TZ408" s="268"/>
      <c r="UA408" s="268"/>
      <c r="UB408" s="268"/>
      <c r="UC408" s="268"/>
      <c r="UD408" s="268"/>
      <c r="UE408" s="268"/>
      <c r="UF408" s="268"/>
      <c r="UG408" s="268"/>
      <c r="UH408" s="268"/>
      <c r="UI408" s="268"/>
      <c r="UJ408" s="268"/>
      <c r="UK408" s="268"/>
      <c r="UL408" s="268"/>
      <c r="UM408" s="268"/>
      <c r="UN408" s="268"/>
      <c r="UO408" s="268"/>
      <c r="UP408" s="268"/>
      <c r="UQ408" s="268"/>
      <c r="UR408" s="268"/>
      <c r="US408" s="268"/>
      <c r="UT408" s="268"/>
      <c r="UU408" s="268"/>
      <c r="UV408" s="268"/>
      <c r="UW408" s="268"/>
      <c r="UX408" s="268"/>
      <c r="UY408" s="268"/>
      <c r="UZ408" s="268"/>
      <c r="VA408" s="268"/>
      <c r="VB408" s="268"/>
      <c r="VC408" s="268"/>
      <c r="VD408" s="268"/>
      <c r="VE408" s="268"/>
      <c r="VF408" s="268"/>
      <c r="VG408" s="268"/>
      <c r="VH408" s="268"/>
      <c r="VI408" s="268"/>
      <c r="VJ408" s="268"/>
      <c r="VK408" s="268"/>
      <c r="VL408" s="268"/>
      <c r="VM408" s="268"/>
      <c r="VN408" s="268"/>
      <c r="VO408" s="268"/>
      <c r="VP408" s="268"/>
      <c r="VQ408" s="268"/>
      <c r="VR408" s="268"/>
      <c r="VS408" s="268"/>
      <c r="VT408" s="268"/>
      <c r="VU408" s="268"/>
      <c r="VV408" s="268"/>
      <c r="VW408" s="268"/>
      <c r="VX408" s="268"/>
      <c r="VY408" s="268"/>
      <c r="VZ408" s="268"/>
      <c r="WA408" s="268"/>
      <c r="WB408" s="268"/>
      <c r="WC408" s="268"/>
      <c r="WD408" s="268"/>
      <c r="WE408" s="268"/>
      <c r="WF408" s="268"/>
      <c r="WG408" s="268"/>
      <c r="WH408" s="268"/>
      <c r="WI408" s="268"/>
      <c r="WJ408" s="268"/>
      <c r="WK408" s="268"/>
      <c r="WL408" s="268"/>
      <c r="WM408" s="268"/>
      <c r="WN408" s="268"/>
      <c r="WO408" s="268"/>
      <c r="WP408" s="268"/>
      <c r="WQ408" s="268"/>
      <c r="WR408" s="268"/>
      <c r="WS408" s="268"/>
      <c r="WT408" s="268"/>
      <c r="WU408" s="268"/>
      <c r="WV408" s="268"/>
      <c r="WW408" s="268"/>
      <c r="WX408" s="268"/>
      <c r="WY408" s="268"/>
      <c r="WZ408" s="268"/>
      <c r="XA408" s="268"/>
      <c r="XB408" s="268"/>
      <c r="XC408" s="268"/>
      <c r="XD408" s="268"/>
      <c r="XE408" s="268"/>
      <c r="XF408" s="268"/>
      <c r="XG408" s="268"/>
      <c r="XH408" s="268"/>
      <c r="XI408" s="268"/>
      <c r="XJ408" s="268"/>
      <c r="XK408" s="268"/>
      <c r="XL408" s="268"/>
      <c r="XM408" s="268"/>
      <c r="XN408" s="268"/>
      <c r="XO408" s="268"/>
      <c r="XP408" s="268"/>
      <c r="XQ408" s="268"/>
      <c r="XR408" s="268"/>
      <c r="XS408" s="268"/>
      <c r="XT408" s="268"/>
      <c r="XU408" s="268"/>
      <c r="XV408" s="268"/>
      <c r="XW408" s="268"/>
      <c r="XX408" s="268"/>
      <c r="XY408" s="268"/>
      <c r="XZ408" s="268"/>
      <c r="YA408" s="268"/>
      <c r="YB408" s="268"/>
      <c r="YC408" s="268"/>
      <c r="YD408" s="268"/>
      <c r="YE408" s="268"/>
      <c r="YF408" s="268"/>
      <c r="YG408" s="268"/>
      <c r="YH408" s="268"/>
      <c r="YI408" s="268"/>
      <c r="YJ408" s="268"/>
      <c r="YK408" s="268"/>
      <c r="YL408" s="268"/>
      <c r="YM408" s="268"/>
      <c r="YN408" s="268"/>
      <c r="YO408" s="268"/>
      <c r="YP408" s="268"/>
      <c r="YQ408" s="268"/>
      <c r="YR408" s="268"/>
      <c r="YS408" s="268"/>
      <c r="YT408" s="268"/>
      <c r="YU408" s="268"/>
      <c r="YV408" s="268"/>
      <c r="YW408" s="268"/>
      <c r="YX408" s="268"/>
      <c r="YY408" s="268"/>
      <c r="YZ408" s="268"/>
      <c r="ZA408" s="268"/>
      <c r="ZB408" s="268"/>
      <c r="ZC408" s="268"/>
      <c r="ZD408" s="268"/>
      <c r="ZE408" s="268"/>
      <c r="ZF408" s="268"/>
      <c r="ZG408" s="268"/>
      <c r="ZH408" s="268"/>
      <c r="ZI408" s="268"/>
      <c r="ZJ408" s="268"/>
      <c r="ZK408" s="268"/>
      <c r="ZL408" s="268"/>
      <c r="ZM408" s="268"/>
      <c r="ZN408" s="268"/>
      <c r="ZO408" s="268"/>
      <c r="ZP408" s="268"/>
      <c r="ZQ408" s="268"/>
      <c r="ZR408" s="268"/>
      <c r="ZS408" s="268"/>
      <c r="ZT408" s="268"/>
      <c r="ZU408" s="268"/>
      <c r="ZV408" s="268"/>
      <c r="ZW408" s="268"/>
      <c r="ZX408" s="268"/>
      <c r="ZY408" s="268"/>
      <c r="ZZ408" s="268"/>
      <c r="AAA408" s="268"/>
      <c r="AAB408" s="268"/>
      <c r="AAC408" s="268"/>
      <c r="AAD408" s="268"/>
      <c r="AAE408" s="268"/>
      <c r="AAF408" s="268"/>
      <c r="AAG408" s="268"/>
      <c r="AAH408" s="268"/>
      <c r="AAI408" s="268"/>
      <c r="AAJ408" s="268"/>
      <c r="AAK408" s="268"/>
      <c r="AAL408" s="268"/>
      <c r="AAM408" s="268"/>
      <c r="AAN408" s="268"/>
      <c r="AAO408" s="268"/>
      <c r="AAP408" s="268"/>
      <c r="AAQ408" s="268"/>
      <c r="AAR408" s="268"/>
      <c r="AAS408" s="268"/>
      <c r="AAT408" s="268"/>
      <c r="AAU408" s="268"/>
      <c r="AAV408" s="268"/>
      <c r="AAW408" s="268"/>
      <c r="AAX408" s="268"/>
      <c r="AAY408" s="268"/>
      <c r="AAZ408" s="268"/>
      <c r="ABA408" s="268"/>
      <c r="ABB408" s="268"/>
      <c r="ABC408" s="268"/>
      <c r="ABD408" s="268"/>
      <c r="ABE408" s="268"/>
      <c r="ABF408" s="268"/>
      <c r="ABG408" s="268"/>
      <c r="ABH408" s="268"/>
      <c r="ABI408" s="268"/>
      <c r="ABJ408" s="268"/>
      <c r="ABK408" s="268"/>
      <c r="ABL408" s="268"/>
      <c r="ABM408" s="268"/>
      <c r="ABN408" s="268"/>
      <c r="ABO408" s="268"/>
      <c r="ABP408" s="268"/>
      <c r="ABQ408" s="268"/>
      <c r="ABR408" s="268"/>
      <c r="ABS408" s="268"/>
      <c r="ABT408" s="268"/>
      <c r="ABU408" s="268"/>
      <c r="ABV408" s="268"/>
      <c r="ABW408" s="268"/>
      <c r="ABX408" s="268"/>
      <c r="ABY408" s="268"/>
      <c r="ABZ408" s="268"/>
      <c r="ACA408" s="268"/>
      <c r="ACB408" s="268"/>
      <c r="ACC408" s="268"/>
      <c r="ACD408" s="268"/>
      <c r="ACE408" s="268"/>
      <c r="ACF408" s="268"/>
      <c r="ACG408" s="268"/>
      <c r="ACH408" s="268"/>
      <c r="ACI408" s="268"/>
      <c r="ACJ408" s="268"/>
      <c r="ACK408" s="268"/>
      <c r="ACL408" s="268"/>
      <c r="ACM408" s="268"/>
      <c r="ACN408" s="268"/>
      <c r="ACO408" s="268"/>
      <c r="ACP408" s="268"/>
      <c r="ACQ408" s="268"/>
      <c r="ACR408" s="268"/>
      <c r="ACS408" s="268"/>
      <c r="ACT408" s="268"/>
      <c r="ACU408" s="268"/>
      <c r="ACV408" s="268"/>
      <c r="ACW408" s="268"/>
      <c r="ACX408" s="268"/>
      <c r="ACY408" s="268"/>
      <c r="ACZ408" s="268"/>
      <c r="ADA408" s="268"/>
      <c r="ADB408" s="268"/>
      <c r="ADC408" s="268"/>
      <c r="ADD408" s="268"/>
      <c r="ADE408" s="268"/>
      <c r="ADF408" s="268"/>
      <c r="ADG408" s="268"/>
      <c r="ADH408" s="268"/>
      <c r="ADI408" s="268"/>
      <c r="ADJ408" s="268"/>
      <c r="ADK408" s="268"/>
      <c r="ADL408" s="268"/>
      <c r="ADM408" s="268"/>
      <c r="ADN408" s="268"/>
      <c r="ADO408" s="268"/>
      <c r="ADP408" s="268"/>
      <c r="ADQ408" s="268"/>
      <c r="ADR408" s="268"/>
      <c r="ADS408" s="268"/>
      <c r="ADT408" s="268"/>
      <c r="ADU408" s="268"/>
      <c r="ADV408" s="268"/>
      <c r="ADW408" s="268"/>
      <c r="ADX408" s="268"/>
      <c r="ADY408" s="268"/>
      <c r="ADZ408" s="268"/>
      <c r="AEA408" s="268"/>
      <c r="AEB408" s="268"/>
      <c r="AEC408" s="268"/>
      <c r="AED408" s="268"/>
      <c r="AEE408" s="268"/>
      <c r="AEF408" s="268"/>
      <c r="AEG408" s="268"/>
      <c r="AEH408" s="268"/>
      <c r="AEI408" s="268"/>
      <c r="AEJ408" s="268"/>
      <c r="AEK408" s="268"/>
      <c r="AEL408" s="268"/>
      <c r="AEM408" s="268"/>
      <c r="AEN408" s="268"/>
      <c r="AEO408" s="268"/>
      <c r="AEP408" s="268"/>
      <c r="AEQ408" s="268"/>
      <c r="AER408" s="268"/>
      <c r="AES408" s="268"/>
      <c r="AET408" s="268"/>
      <c r="AEU408" s="268"/>
      <c r="AEV408" s="268"/>
      <c r="AEW408" s="268"/>
      <c r="AEX408" s="268"/>
      <c r="AEY408" s="268"/>
      <c r="AEZ408" s="268"/>
      <c r="AFA408" s="268"/>
      <c r="AFB408" s="268"/>
      <c r="AFC408" s="268"/>
      <c r="AFD408" s="268"/>
      <c r="AFE408" s="268"/>
      <c r="AFF408" s="268"/>
      <c r="AFG408" s="268"/>
      <c r="AFH408" s="268"/>
      <c r="AFI408" s="268"/>
      <c r="AFJ408" s="268"/>
      <c r="AFK408" s="268"/>
      <c r="AFL408" s="268"/>
      <c r="AFM408" s="268"/>
      <c r="AFN408" s="268"/>
      <c r="AFO408" s="268"/>
      <c r="AFP408" s="268"/>
      <c r="AFQ408" s="268"/>
      <c r="AFR408" s="268"/>
      <c r="AFS408" s="268"/>
      <c r="AFT408" s="268"/>
      <c r="AFU408" s="268"/>
      <c r="AFV408" s="268"/>
      <c r="AFW408" s="268"/>
      <c r="AFX408" s="268"/>
      <c r="AFY408" s="268"/>
      <c r="AFZ408" s="268"/>
      <c r="AGA408" s="268"/>
      <c r="AGB408" s="268"/>
      <c r="AGC408" s="268"/>
      <c r="AGD408" s="268"/>
      <c r="AGE408" s="268"/>
      <c r="AGF408" s="268"/>
      <c r="AGG408" s="268"/>
      <c r="AGH408" s="268"/>
      <c r="AGI408" s="268"/>
      <c r="AGJ408" s="268"/>
      <c r="AGK408" s="268"/>
      <c r="AGL408" s="268"/>
      <c r="AGM408" s="268"/>
      <c r="AGN408" s="268"/>
      <c r="AGO408" s="268"/>
      <c r="AGP408" s="268"/>
      <c r="AGQ408" s="268"/>
      <c r="AGR408" s="268"/>
      <c r="AGS408" s="268"/>
      <c r="AGT408" s="268"/>
      <c r="AGU408" s="268"/>
      <c r="AGV408" s="268"/>
      <c r="AGW408" s="268"/>
      <c r="AGX408" s="268"/>
      <c r="AGY408" s="268"/>
      <c r="AGZ408" s="268"/>
      <c r="AHA408" s="268"/>
      <c r="AHB408" s="268"/>
      <c r="AHC408" s="268"/>
      <c r="AHD408" s="268"/>
      <c r="AHE408" s="268"/>
      <c r="AHF408" s="268"/>
      <c r="AHG408" s="268"/>
      <c r="AHH408" s="268"/>
      <c r="AHI408" s="268"/>
      <c r="AHJ408" s="268"/>
      <c r="AHK408" s="268"/>
      <c r="AHL408" s="268"/>
      <c r="AHM408" s="268"/>
      <c r="AHN408" s="268"/>
      <c r="AHO408" s="268"/>
      <c r="AHP408" s="268"/>
      <c r="AHQ408" s="268"/>
      <c r="AHR408" s="268"/>
      <c r="AHS408" s="268"/>
      <c r="AHT408" s="268"/>
      <c r="AHU408" s="268"/>
      <c r="AHV408" s="268"/>
      <c r="AHW408" s="268"/>
      <c r="AHX408" s="268"/>
      <c r="AHY408" s="268"/>
      <c r="AHZ408" s="268"/>
      <c r="AIA408" s="268"/>
      <c r="AIB408" s="268"/>
      <c r="AIC408" s="268"/>
      <c r="AID408" s="268"/>
      <c r="AIE408" s="268"/>
      <c r="AIF408" s="268"/>
      <c r="AIG408" s="268"/>
      <c r="AIH408" s="268"/>
      <c r="AII408" s="268"/>
      <c r="AIJ408" s="268"/>
      <c r="AIK408" s="268"/>
      <c r="AIL408" s="268"/>
      <c r="AIM408" s="268"/>
      <c r="AIN408" s="268"/>
      <c r="AIO408" s="268"/>
      <c r="AIP408" s="268"/>
      <c r="AIQ408" s="268"/>
      <c r="AIR408" s="268"/>
      <c r="AIS408" s="268"/>
      <c r="AIT408" s="268"/>
      <c r="AIU408" s="268"/>
      <c r="AIV408" s="268"/>
      <c r="AIW408" s="268"/>
      <c r="AIX408" s="268"/>
      <c r="AIY408" s="268"/>
      <c r="AIZ408" s="268"/>
      <c r="AJA408" s="268"/>
      <c r="AJB408" s="268"/>
      <c r="AJC408" s="268"/>
      <c r="AJD408" s="268"/>
      <c r="AJE408" s="268"/>
      <c r="AJF408" s="268"/>
      <c r="AJG408" s="268"/>
      <c r="AJH408" s="268"/>
      <c r="AJI408" s="268"/>
      <c r="AJJ408" s="268"/>
      <c r="AJK408" s="268"/>
      <c r="AJL408" s="268"/>
      <c r="AJM408" s="268"/>
      <c r="AJN408" s="268"/>
      <c r="AJO408" s="268"/>
      <c r="AJP408" s="268"/>
      <c r="AJQ408" s="268"/>
      <c r="AJR408" s="268"/>
      <c r="AJS408" s="268"/>
      <c r="AJT408" s="268"/>
      <c r="AJU408" s="268"/>
      <c r="AJV408" s="268"/>
      <c r="AJW408" s="268"/>
      <c r="AJX408" s="268"/>
      <c r="AJY408" s="268"/>
      <c r="AJZ408" s="268"/>
      <c r="AKA408" s="268"/>
      <c r="AKB408" s="268"/>
      <c r="AKC408" s="268"/>
      <c r="AKD408" s="268"/>
      <c r="AKE408" s="268"/>
      <c r="AKF408" s="268"/>
      <c r="AKG408" s="268"/>
      <c r="AKH408" s="268"/>
      <c r="AKI408" s="268"/>
      <c r="AKJ408" s="268"/>
      <c r="AKK408" s="268"/>
      <c r="AKL408" s="268"/>
      <c r="AKM408" s="268"/>
      <c r="AKN408" s="268"/>
      <c r="AKO408" s="268"/>
      <c r="AKP408" s="268"/>
      <c r="AKQ408" s="268"/>
      <c r="AKR408" s="268"/>
      <c r="AKS408" s="268"/>
      <c r="AKT408" s="268"/>
      <c r="AKU408" s="268"/>
      <c r="AKV408" s="268"/>
      <c r="AKW408" s="268"/>
      <c r="AKX408" s="268"/>
      <c r="AKY408" s="268"/>
      <c r="AKZ408" s="268"/>
      <c r="ALA408" s="268"/>
      <c r="ALB408" s="268"/>
      <c r="ALC408" s="268"/>
      <c r="ALD408" s="268"/>
      <c r="ALE408" s="268"/>
      <c r="ALF408" s="268"/>
      <c r="ALG408" s="268"/>
      <c r="ALH408" s="268"/>
      <c r="ALI408" s="268"/>
      <c r="ALJ408" s="268"/>
      <c r="ALK408" s="268"/>
      <c r="ALL408" s="268"/>
      <c r="ALM408" s="268"/>
      <c r="ALN408" s="268"/>
      <c r="ALO408" s="268"/>
      <c r="ALP408" s="268"/>
      <c r="ALQ408" s="268"/>
      <c r="ALR408" s="268"/>
      <c r="ALS408" s="268"/>
      <c r="ALT408" s="268"/>
      <c r="ALU408" s="268"/>
      <c r="ALV408" s="268"/>
      <c r="ALW408" s="268"/>
      <c r="ALX408" s="268"/>
      <c r="ALY408" s="268"/>
      <c r="ALZ408" s="268"/>
      <c r="AMA408" s="268"/>
      <c r="AMB408" s="268"/>
      <c r="AMC408" s="268"/>
      <c r="AMD408" s="268"/>
      <c r="AME408" s="268"/>
      <c r="AMF408" s="268"/>
      <c r="AMG408" s="268"/>
      <c r="AMH408" s="268"/>
      <c r="AMI408" s="268"/>
      <c r="AMJ408" s="268"/>
    </row>
    <row r="409" spans="1:1024" s="269" customFormat="1" ht="15" customHeight="1">
      <c r="A409" s="268"/>
      <c r="B409" s="421" t="str">
        <f>IFERROR(List1!B46,"")</f>
        <v/>
      </c>
      <c r="C409" s="268"/>
      <c r="D409" s="418" t="str">
        <f t="shared" si="12"/>
        <v/>
      </c>
      <c r="E409" s="419" t="str">
        <f>IF(List1!E46&gt;0,List1!E46,"")</f>
        <v/>
      </c>
      <c r="F409" s="419" t="str">
        <f>IF(List1!F46&gt;0,List1!F46,"")</f>
        <v/>
      </c>
      <c r="G409" s="425" t="str">
        <f>IF(List1!G46&gt;0,List1!G46,"")</f>
        <v/>
      </c>
      <c r="H409" s="588"/>
      <c r="I409" s="588"/>
      <c r="J409" s="386" t="str">
        <f>IF(List1!J46&gt;0,List1!J46,"")</f>
        <v/>
      </c>
      <c r="K409" s="427" t="str">
        <f>IF(List1!K46&gt;0,List1!K46,"")</f>
        <v/>
      </c>
      <c r="L409" s="589" t="str">
        <f>IF(List1!L46&gt;0,List1!L46,"")</f>
        <v/>
      </c>
      <c r="M409" s="589"/>
      <c r="N409" s="384" t="str">
        <f>IF(List1!N46&gt;0,List1!N46,"")</f>
        <v/>
      </c>
      <c r="O409" s="383" t="s">
        <v>74</v>
      </c>
      <c r="P409" s="390" t="str">
        <f>IF(List1!P46&gt;0,List1!P46,"")</f>
        <v/>
      </c>
      <c r="Q409" s="390" t="str">
        <f>IF(List1!Q46&gt;0,List1!Q46,"")</f>
        <v/>
      </c>
      <c r="R409" s="387" t="str">
        <f>IF(List1!R46&gt;0,List1!R46,"")</f>
        <v/>
      </c>
      <c r="S409" s="268"/>
      <c r="T409" s="367"/>
      <c r="U409" s="366"/>
      <c r="V409" s="365"/>
      <c r="W409" s="369"/>
      <c r="X409" s="369"/>
      <c r="Y409" s="369" t="e">
        <f t="shared" si="13"/>
        <v>#VALUE!</v>
      </c>
      <c r="Z409" s="382" t="e">
        <f>CG568</f>
        <v>#VALUE!</v>
      </c>
      <c r="AA409" s="385"/>
      <c r="AB409" s="380" t="e">
        <f>CG570</f>
        <v>#VALUE!</v>
      </c>
      <c r="AC409" s="268"/>
      <c r="AD409" s="268"/>
      <c r="AE409" s="268"/>
      <c r="AF409" s="268"/>
      <c r="AG409" s="268"/>
      <c r="AH409" s="268"/>
      <c r="AI409" s="268"/>
      <c r="AJ409" s="268"/>
      <c r="AK409" s="268"/>
      <c r="AL409" s="268"/>
      <c r="AM409" s="268"/>
      <c r="AN409" s="268"/>
      <c r="AO409" s="268"/>
      <c r="AP409" s="268"/>
      <c r="AQ409" s="268"/>
      <c r="AR409" s="268"/>
      <c r="AS409" s="268"/>
      <c r="AT409" s="268"/>
      <c r="AU409" s="268"/>
      <c r="AV409" s="268"/>
      <c r="AW409" s="268"/>
      <c r="AX409" s="268"/>
      <c r="AY409" s="268"/>
      <c r="AZ409" s="268"/>
      <c r="BA409" s="268"/>
      <c r="BB409" s="268"/>
      <c r="BC409" s="268"/>
      <c r="BD409" s="268"/>
      <c r="BE409" s="268"/>
      <c r="BF409" s="268"/>
      <c r="BG409" s="268"/>
      <c r="BH409" s="268"/>
      <c r="BI409" s="268"/>
      <c r="BJ409" s="268"/>
      <c r="BK409" s="268"/>
      <c r="BL409" s="268"/>
      <c r="BM409" s="268"/>
      <c r="BN409" s="268"/>
      <c r="BO409" s="268"/>
      <c r="BP409" s="268"/>
      <c r="BQ409" s="268"/>
      <c r="BR409" s="268"/>
      <c r="BS409" s="268"/>
      <c r="BT409" s="268"/>
      <c r="BU409" s="268"/>
      <c r="BV409" s="268"/>
      <c r="BW409" s="268"/>
      <c r="BX409" s="268"/>
      <c r="BY409" s="268"/>
      <c r="BZ409" s="268"/>
      <c r="CA409" s="268"/>
      <c r="CB409" s="268"/>
      <c r="CC409" s="268"/>
      <c r="CD409" s="268"/>
      <c r="CE409" s="268"/>
      <c r="CF409" s="268"/>
      <c r="CG409" s="268"/>
      <c r="CH409" s="268"/>
      <c r="CI409" s="268"/>
      <c r="CJ409" s="268"/>
      <c r="CK409" s="268"/>
      <c r="CL409" s="268"/>
      <c r="CM409" s="268"/>
      <c r="CN409" s="268"/>
      <c r="CO409" s="268"/>
      <c r="CP409" s="268"/>
      <c r="CQ409" s="268"/>
      <c r="CR409" s="268"/>
      <c r="CS409" s="268"/>
      <c r="CT409" s="268"/>
      <c r="CU409" s="268"/>
      <c r="CV409" s="268"/>
      <c r="CW409" s="268"/>
      <c r="CX409" s="268"/>
      <c r="CY409" s="268"/>
      <c r="CZ409" s="268"/>
      <c r="DA409" s="268"/>
      <c r="DB409" s="294">
        <f>List1!D46</f>
        <v>0</v>
      </c>
      <c r="DC409" s="416" t="str">
        <f t="shared" si="14"/>
        <v>0</v>
      </c>
      <c r="DD409" s="416" t="str">
        <f t="shared" si="15"/>
        <v>0</v>
      </c>
      <c r="DE409" s="416" t="str">
        <f t="shared" si="16"/>
        <v>0</v>
      </c>
      <c r="DF409" s="416" t="str">
        <f t="shared" si="17"/>
        <v>0</v>
      </c>
      <c r="DG409" s="416" t="str">
        <f t="shared" si="18"/>
        <v>0</v>
      </c>
      <c r="DH409" s="416" t="str">
        <f t="shared" si="19"/>
        <v>0</v>
      </c>
      <c r="DI409" s="416" t="str">
        <f t="shared" si="20"/>
        <v>0</v>
      </c>
      <c r="DJ409" s="416" t="str">
        <f t="shared" si="21"/>
        <v>0</v>
      </c>
      <c r="DK409" s="416" t="str">
        <f t="shared" si="22"/>
        <v>0</v>
      </c>
      <c r="DL409" s="416" t="str">
        <f t="shared" si="23"/>
        <v>0</v>
      </c>
      <c r="DM409" s="416" t="str">
        <f t="shared" si="24"/>
        <v>0</v>
      </c>
      <c r="DN409" s="416" t="str">
        <f t="shared" si="25"/>
        <v>0</v>
      </c>
      <c r="DO409" s="416" t="str">
        <f t="shared" si="26"/>
        <v>0</v>
      </c>
      <c r="DP409" s="416" t="str">
        <f t="shared" si="27"/>
        <v>0</v>
      </c>
      <c r="DQ409" s="416" t="str">
        <f t="shared" si="28"/>
        <v>0</v>
      </c>
      <c r="DR409" s="416" t="str">
        <f t="shared" si="29"/>
        <v>0</v>
      </c>
      <c r="DS409" s="416" t="str">
        <f t="shared" si="30"/>
        <v>0</v>
      </c>
      <c r="DT409" s="416" t="str">
        <f t="shared" si="31"/>
        <v>0</v>
      </c>
      <c r="DU409" s="416" t="str">
        <f t="shared" si="32"/>
        <v>0</v>
      </c>
      <c r="DV409" s="416" t="str">
        <f t="shared" si="33"/>
        <v>0</v>
      </c>
      <c r="DW409" s="416" t="str">
        <f t="shared" si="34"/>
        <v>0</v>
      </c>
      <c r="DX409" s="416" t="str">
        <f t="shared" si="35"/>
        <v>0</v>
      </c>
      <c r="DY409" s="416" t="str">
        <f t="shared" si="36"/>
        <v>0</v>
      </c>
      <c r="DZ409" s="416" t="str">
        <f t="shared" si="37"/>
        <v>0</v>
      </c>
      <c r="EA409" s="268"/>
      <c r="EB409" s="268"/>
      <c r="EC409" s="268"/>
      <c r="ED409" s="417" t="str">
        <f>IF(List1!D46&gt;0,DZ409,"")</f>
        <v/>
      </c>
      <c r="EE409" s="268"/>
      <c r="EF409" s="268"/>
      <c r="EG409" s="268"/>
      <c r="EH409" s="268"/>
      <c r="EI409" s="268"/>
      <c r="EJ409" s="268"/>
      <c r="EK409" s="268"/>
      <c r="EL409" s="268"/>
      <c r="EM409" s="268"/>
      <c r="EN409" s="268"/>
      <c r="EO409" s="268"/>
      <c r="EP409" s="268"/>
      <c r="EQ409" s="268"/>
      <c r="ER409" s="268"/>
      <c r="ES409" s="268"/>
      <c r="ET409" s="268"/>
      <c r="EU409" s="268"/>
      <c r="EV409" s="268"/>
      <c r="EW409" s="268"/>
      <c r="EX409" s="268"/>
      <c r="EY409" s="268"/>
      <c r="EZ409" s="268"/>
      <c r="FA409" s="268"/>
      <c r="FB409" s="268"/>
      <c r="FC409" s="268"/>
      <c r="FD409" s="268"/>
      <c r="FE409" s="268"/>
      <c r="FF409" s="268"/>
      <c r="FG409" s="268"/>
      <c r="FH409" s="268"/>
      <c r="FI409" s="268"/>
      <c r="FJ409" s="268"/>
      <c r="FK409" s="268"/>
      <c r="FL409" s="268"/>
      <c r="FM409" s="268"/>
      <c r="FN409" s="268"/>
      <c r="FO409" s="268"/>
      <c r="FP409" s="268"/>
      <c r="FQ409" s="268"/>
      <c r="FR409" s="268"/>
      <c r="FS409" s="268"/>
      <c r="FT409" s="268"/>
      <c r="FU409" s="268"/>
      <c r="FV409" s="268"/>
      <c r="FW409" s="268"/>
      <c r="FX409" s="268"/>
      <c r="FY409" s="268"/>
      <c r="FZ409" s="268"/>
      <c r="GA409" s="268"/>
      <c r="GB409" s="268"/>
      <c r="GC409" s="268"/>
      <c r="GD409" s="268"/>
      <c r="GE409" s="268"/>
      <c r="GF409" s="268"/>
      <c r="GG409" s="268"/>
      <c r="GH409" s="268"/>
      <c r="GI409" s="268"/>
      <c r="GJ409" s="268"/>
      <c r="GK409" s="268"/>
      <c r="GL409" s="268"/>
      <c r="GM409" s="268"/>
      <c r="GN409" s="268"/>
      <c r="GO409" s="268"/>
      <c r="GP409" s="268"/>
      <c r="GQ409" s="268"/>
      <c r="GR409" s="268"/>
      <c r="GS409" s="268"/>
      <c r="GT409" s="268"/>
      <c r="GU409" s="268"/>
      <c r="GV409" s="268"/>
      <c r="GW409" s="268"/>
      <c r="GX409" s="268"/>
      <c r="GY409" s="268"/>
      <c r="GZ409" s="268"/>
      <c r="HA409" s="268"/>
      <c r="HB409" s="268"/>
      <c r="HC409" s="268"/>
      <c r="HD409" s="268"/>
      <c r="HE409" s="268"/>
      <c r="HF409" s="268"/>
      <c r="HG409" s="268"/>
      <c r="HH409" s="268"/>
      <c r="HI409" s="268"/>
      <c r="HJ409" s="268"/>
      <c r="HK409" s="268"/>
      <c r="HL409" s="268"/>
      <c r="HM409" s="268"/>
      <c r="HN409" s="268"/>
      <c r="HO409" s="268"/>
      <c r="HP409" s="268"/>
      <c r="HQ409" s="268"/>
      <c r="HR409" s="268"/>
      <c r="HS409" s="268"/>
      <c r="HT409" s="268"/>
      <c r="HU409" s="268"/>
      <c r="HV409" s="268"/>
      <c r="HW409" s="268"/>
      <c r="HX409" s="268"/>
      <c r="HY409" s="268"/>
      <c r="HZ409" s="268"/>
      <c r="IA409" s="268"/>
      <c r="IB409" s="268"/>
      <c r="IC409" s="268"/>
      <c r="ID409" s="268"/>
      <c r="IE409" s="268"/>
      <c r="IF409" s="268"/>
      <c r="IG409" s="268"/>
      <c r="IH409" s="268"/>
      <c r="II409" s="268"/>
      <c r="IJ409" s="268"/>
      <c r="IK409" s="268"/>
      <c r="IL409" s="268"/>
      <c r="IM409" s="268"/>
      <c r="IN409" s="268"/>
      <c r="IO409" s="268"/>
      <c r="IP409" s="268"/>
      <c r="IQ409" s="268"/>
      <c r="IR409" s="268"/>
      <c r="IS409" s="268"/>
      <c r="IT409" s="268"/>
      <c r="IU409" s="268"/>
      <c r="IV409" s="268"/>
      <c r="IW409" s="268"/>
      <c r="IX409" s="268"/>
      <c r="IY409" s="268"/>
      <c r="IZ409" s="268"/>
      <c r="JA409" s="268"/>
      <c r="JB409" s="268"/>
      <c r="JC409" s="268"/>
      <c r="JD409" s="268"/>
      <c r="JE409" s="268"/>
      <c r="JF409" s="268"/>
      <c r="JG409" s="268"/>
      <c r="JH409" s="268"/>
      <c r="JI409" s="268"/>
      <c r="JJ409" s="268"/>
      <c r="JK409" s="268"/>
      <c r="JL409" s="268"/>
      <c r="JM409" s="268"/>
      <c r="JN409" s="268"/>
      <c r="JO409" s="268"/>
      <c r="JP409" s="268"/>
      <c r="JQ409" s="268"/>
      <c r="JR409" s="268"/>
      <c r="JS409" s="268"/>
      <c r="JT409" s="268"/>
      <c r="JU409" s="268"/>
      <c r="JV409" s="268"/>
      <c r="JW409" s="268"/>
      <c r="JX409" s="268"/>
      <c r="JY409" s="268"/>
      <c r="JZ409" s="268"/>
      <c r="KA409" s="268"/>
      <c r="KB409" s="268"/>
      <c r="KC409" s="268"/>
      <c r="KD409" s="268"/>
      <c r="KE409" s="268"/>
      <c r="KF409" s="268"/>
      <c r="KG409" s="268"/>
      <c r="KH409" s="268"/>
      <c r="KI409" s="268"/>
      <c r="KJ409" s="268"/>
      <c r="KK409" s="268"/>
      <c r="KL409" s="268"/>
      <c r="KM409" s="268"/>
      <c r="KN409" s="268"/>
      <c r="KO409" s="268"/>
      <c r="KP409" s="268"/>
      <c r="KQ409" s="268"/>
      <c r="KR409" s="268"/>
      <c r="KS409" s="268"/>
      <c r="KT409" s="268"/>
      <c r="KU409" s="268"/>
      <c r="KV409" s="268"/>
      <c r="KW409" s="268"/>
      <c r="KX409" s="268"/>
      <c r="KY409" s="268"/>
      <c r="KZ409" s="268"/>
      <c r="LA409" s="268"/>
      <c r="LB409" s="268"/>
      <c r="LC409" s="268"/>
      <c r="LD409" s="268"/>
      <c r="LE409" s="268"/>
      <c r="LF409" s="268"/>
      <c r="LG409" s="268"/>
      <c r="LH409" s="268"/>
      <c r="LI409" s="268"/>
      <c r="LJ409" s="268"/>
      <c r="LK409" s="268"/>
      <c r="LL409" s="268"/>
      <c r="LM409" s="268"/>
      <c r="LN409" s="268"/>
      <c r="LO409" s="268"/>
      <c r="LP409" s="268"/>
      <c r="LQ409" s="268"/>
      <c r="LR409" s="268"/>
      <c r="LS409" s="268"/>
      <c r="LT409" s="268"/>
      <c r="LU409" s="268"/>
      <c r="LV409" s="268"/>
      <c r="LW409" s="268"/>
      <c r="LX409" s="268"/>
      <c r="LY409" s="268"/>
      <c r="LZ409" s="268"/>
      <c r="MA409" s="268"/>
      <c r="MB409" s="268"/>
      <c r="MC409" s="268"/>
      <c r="MD409" s="268"/>
      <c r="ME409" s="268"/>
      <c r="MF409" s="268"/>
      <c r="MG409" s="268"/>
      <c r="MH409" s="268"/>
      <c r="MI409" s="268"/>
      <c r="MJ409" s="268"/>
      <c r="MK409" s="268"/>
      <c r="ML409" s="268"/>
      <c r="MM409" s="268"/>
      <c r="MN409" s="268"/>
      <c r="MO409" s="268"/>
      <c r="MP409" s="268"/>
      <c r="MQ409" s="268"/>
      <c r="MR409" s="268"/>
      <c r="MS409" s="268"/>
      <c r="MT409" s="268"/>
      <c r="MU409" s="268"/>
      <c r="MV409" s="268"/>
      <c r="MW409" s="268"/>
      <c r="MX409" s="268"/>
      <c r="MY409" s="268"/>
      <c r="MZ409" s="268"/>
      <c r="NA409" s="268"/>
      <c r="NB409" s="268"/>
      <c r="NC409" s="268"/>
      <c r="ND409" s="268"/>
      <c r="NE409" s="268"/>
      <c r="NF409" s="268"/>
      <c r="NG409" s="268"/>
      <c r="NH409" s="268"/>
      <c r="NI409" s="268"/>
      <c r="NJ409" s="268"/>
      <c r="NK409" s="268"/>
      <c r="NL409" s="268"/>
      <c r="NM409" s="268"/>
      <c r="NN409" s="268"/>
      <c r="NO409" s="268"/>
      <c r="NP409" s="268"/>
      <c r="NQ409" s="268"/>
      <c r="NR409" s="268"/>
      <c r="NS409" s="268"/>
      <c r="NT409" s="268"/>
      <c r="NU409" s="268"/>
      <c r="NV409" s="268"/>
      <c r="NW409" s="268"/>
      <c r="NX409" s="268"/>
      <c r="NY409" s="268"/>
      <c r="NZ409" s="268"/>
      <c r="OA409" s="268"/>
      <c r="OB409" s="268"/>
      <c r="OC409" s="268"/>
      <c r="OD409" s="268"/>
      <c r="OE409" s="268"/>
      <c r="OF409" s="268"/>
      <c r="OG409" s="268"/>
      <c r="OH409" s="268"/>
      <c r="OI409" s="268"/>
      <c r="OJ409" s="268"/>
      <c r="OK409" s="268"/>
      <c r="OL409" s="268"/>
      <c r="OM409" s="268"/>
      <c r="ON409" s="268"/>
      <c r="OO409" s="268"/>
      <c r="OP409" s="268"/>
      <c r="OQ409" s="268"/>
      <c r="OR409" s="268"/>
      <c r="OS409" s="268"/>
      <c r="OT409" s="268"/>
      <c r="OU409" s="268"/>
      <c r="OV409" s="268"/>
      <c r="OW409" s="268"/>
      <c r="OX409" s="268"/>
      <c r="OY409" s="268"/>
      <c r="OZ409" s="268"/>
      <c r="PA409" s="268"/>
      <c r="PB409" s="268"/>
      <c r="PC409" s="268"/>
      <c r="PD409" s="268"/>
      <c r="PE409" s="268"/>
      <c r="PF409" s="268"/>
      <c r="PG409" s="268"/>
      <c r="PH409" s="268"/>
      <c r="PI409" s="268"/>
      <c r="PJ409" s="268"/>
      <c r="PK409" s="268"/>
      <c r="PL409" s="268"/>
      <c r="PM409" s="268"/>
      <c r="PN409" s="268"/>
      <c r="PO409" s="268"/>
      <c r="PP409" s="268"/>
      <c r="PQ409" s="268"/>
      <c r="PR409" s="268"/>
      <c r="PS409" s="268"/>
      <c r="PT409" s="268"/>
      <c r="PU409" s="268"/>
      <c r="PV409" s="268"/>
      <c r="PW409" s="268"/>
      <c r="PX409" s="268"/>
      <c r="PY409" s="268"/>
      <c r="PZ409" s="268"/>
      <c r="QA409" s="268"/>
      <c r="QB409" s="268"/>
      <c r="QC409" s="268"/>
      <c r="QD409" s="268"/>
      <c r="QE409" s="268"/>
      <c r="QF409" s="268"/>
      <c r="QG409" s="268"/>
      <c r="QH409" s="268"/>
      <c r="QI409" s="268"/>
      <c r="QJ409" s="268"/>
      <c r="QK409" s="268"/>
      <c r="QL409" s="268"/>
      <c r="QM409" s="268"/>
      <c r="QN409" s="268"/>
      <c r="QO409" s="268"/>
      <c r="QP409" s="268"/>
      <c r="QQ409" s="268"/>
      <c r="QR409" s="268"/>
      <c r="QS409" s="268"/>
      <c r="QT409" s="268"/>
      <c r="QU409" s="268"/>
      <c r="QV409" s="268"/>
      <c r="QW409" s="268"/>
      <c r="QX409" s="268"/>
      <c r="QY409" s="268"/>
      <c r="QZ409" s="268"/>
      <c r="RA409" s="268"/>
      <c r="RB409" s="268"/>
      <c r="RC409" s="268"/>
      <c r="RD409" s="268"/>
      <c r="RE409" s="268"/>
      <c r="RF409" s="268"/>
      <c r="RG409" s="268"/>
      <c r="RH409" s="268"/>
      <c r="RI409" s="268"/>
      <c r="RJ409" s="268"/>
      <c r="RK409" s="268"/>
      <c r="RL409" s="268"/>
      <c r="RM409" s="268"/>
      <c r="RN409" s="268"/>
      <c r="RO409" s="268"/>
      <c r="RP409" s="268"/>
      <c r="RQ409" s="268"/>
      <c r="RR409" s="268"/>
      <c r="RS409" s="268"/>
      <c r="RT409" s="268"/>
      <c r="RU409" s="268"/>
      <c r="RV409" s="268"/>
      <c r="RW409" s="268"/>
      <c r="RX409" s="268"/>
      <c r="RY409" s="268"/>
      <c r="RZ409" s="268"/>
      <c r="SA409" s="268"/>
      <c r="SB409" s="268"/>
      <c r="SC409" s="268"/>
      <c r="SD409" s="268"/>
      <c r="SE409" s="268"/>
      <c r="SF409" s="268"/>
      <c r="SG409" s="268"/>
      <c r="SH409" s="268"/>
      <c r="SI409" s="268"/>
      <c r="SJ409" s="268"/>
      <c r="SK409" s="268"/>
      <c r="SL409" s="268"/>
      <c r="SM409" s="268"/>
      <c r="SN409" s="268"/>
      <c r="SO409" s="268"/>
      <c r="SP409" s="268"/>
      <c r="SQ409" s="268"/>
      <c r="SR409" s="268"/>
      <c r="SS409" s="268"/>
      <c r="ST409" s="268"/>
      <c r="SU409" s="268"/>
      <c r="SV409" s="268"/>
      <c r="SW409" s="268"/>
      <c r="SX409" s="268"/>
      <c r="SY409" s="268"/>
      <c r="SZ409" s="268"/>
      <c r="TA409" s="268"/>
      <c r="TB409" s="268"/>
      <c r="TC409" s="268"/>
      <c r="TD409" s="268"/>
      <c r="TE409" s="268"/>
      <c r="TF409" s="268"/>
      <c r="TG409" s="268"/>
      <c r="TH409" s="268"/>
      <c r="TI409" s="268"/>
      <c r="TJ409" s="268"/>
      <c r="TK409" s="268"/>
      <c r="TL409" s="268"/>
      <c r="TM409" s="268"/>
      <c r="TN409" s="268"/>
      <c r="TO409" s="268"/>
      <c r="TP409" s="268"/>
      <c r="TQ409" s="268"/>
      <c r="TR409" s="268"/>
      <c r="TS409" s="268"/>
      <c r="TT409" s="268"/>
      <c r="TU409" s="268"/>
      <c r="TV409" s="268"/>
      <c r="TW409" s="268"/>
      <c r="TX409" s="268"/>
      <c r="TY409" s="268"/>
      <c r="TZ409" s="268"/>
      <c r="UA409" s="268"/>
      <c r="UB409" s="268"/>
      <c r="UC409" s="268"/>
      <c r="UD409" s="268"/>
      <c r="UE409" s="268"/>
      <c r="UF409" s="268"/>
      <c r="UG409" s="268"/>
      <c r="UH409" s="268"/>
      <c r="UI409" s="268"/>
      <c r="UJ409" s="268"/>
      <c r="UK409" s="268"/>
      <c r="UL409" s="268"/>
      <c r="UM409" s="268"/>
      <c r="UN409" s="268"/>
      <c r="UO409" s="268"/>
      <c r="UP409" s="268"/>
      <c r="UQ409" s="268"/>
      <c r="UR409" s="268"/>
      <c r="US409" s="268"/>
      <c r="UT409" s="268"/>
      <c r="UU409" s="268"/>
      <c r="UV409" s="268"/>
      <c r="UW409" s="268"/>
      <c r="UX409" s="268"/>
      <c r="UY409" s="268"/>
      <c r="UZ409" s="268"/>
      <c r="VA409" s="268"/>
      <c r="VB409" s="268"/>
      <c r="VC409" s="268"/>
      <c r="VD409" s="268"/>
      <c r="VE409" s="268"/>
      <c r="VF409" s="268"/>
      <c r="VG409" s="268"/>
      <c r="VH409" s="268"/>
      <c r="VI409" s="268"/>
      <c r="VJ409" s="268"/>
      <c r="VK409" s="268"/>
      <c r="VL409" s="268"/>
      <c r="VM409" s="268"/>
      <c r="VN409" s="268"/>
      <c r="VO409" s="268"/>
      <c r="VP409" s="268"/>
      <c r="VQ409" s="268"/>
      <c r="VR409" s="268"/>
      <c r="VS409" s="268"/>
      <c r="VT409" s="268"/>
      <c r="VU409" s="268"/>
      <c r="VV409" s="268"/>
      <c r="VW409" s="268"/>
      <c r="VX409" s="268"/>
      <c r="VY409" s="268"/>
      <c r="VZ409" s="268"/>
      <c r="WA409" s="268"/>
      <c r="WB409" s="268"/>
      <c r="WC409" s="268"/>
      <c r="WD409" s="268"/>
      <c r="WE409" s="268"/>
      <c r="WF409" s="268"/>
      <c r="WG409" s="268"/>
      <c r="WH409" s="268"/>
      <c r="WI409" s="268"/>
      <c r="WJ409" s="268"/>
      <c r="WK409" s="268"/>
      <c r="WL409" s="268"/>
      <c r="WM409" s="268"/>
      <c r="WN409" s="268"/>
      <c r="WO409" s="268"/>
      <c r="WP409" s="268"/>
      <c r="WQ409" s="268"/>
      <c r="WR409" s="268"/>
      <c r="WS409" s="268"/>
      <c r="WT409" s="268"/>
      <c r="WU409" s="268"/>
      <c r="WV409" s="268"/>
      <c r="WW409" s="268"/>
      <c r="WX409" s="268"/>
      <c r="WY409" s="268"/>
      <c r="WZ409" s="268"/>
      <c r="XA409" s="268"/>
      <c r="XB409" s="268"/>
      <c r="XC409" s="268"/>
      <c r="XD409" s="268"/>
      <c r="XE409" s="268"/>
      <c r="XF409" s="268"/>
      <c r="XG409" s="268"/>
      <c r="XH409" s="268"/>
      <c r="XI409" s="268"/>
      <c r="XJ409" s="268"/>
      <c r="XK409" s="268"/>
      <c r="XL409" s="268"/>
      <c r="XM409" s="268"/>
      <c r="XN409" s="268"/>
      <c r="XO409" s="268"/>
      <c r="XP409" s="268"/>
      <c r="XQ409" s="268"/>
      <c r="XR409" s="268"/>
      <c r="XS409" s="268"/>
      <c r="XT409" s="268"/>
      <c r="XU409" s="268"/>
      <c r="XV409" s="268"/>
      <c r="XW409" s="268"/>
      <c r="XX409" s="268"/>
      <c r="XY409" s="268"/>
      <c r="XZ409" s="268"/>
      <c r="YA409" s="268"/>
      <c r="YB409" s="268"/>
      <c r="YC409" s="268"/>
      <c r="YD409" s="268"/>
      <c r="YE409" s="268"/>
      <c r="YF409" s="268"/>
      <c r="YG409" s="268"/>
      <c r="YH409" s="268"/>
      <c r="YI409" s="268"/>
      <c r="YJ409" s="268"/>
      <c r="YK409" s="268"/>
      <c r="YL409" s="268"/>
      <c r="YM409" s="268"/>
      <c r="YN409" s="268"/>
      <c r="YO409" s="268"/>
      <c r="YP409" s="268"/>
      <c r="YQ409" s="268"/>
      <c r="YR409" s="268"/>
      <c r="YS409" s="268"/>
      <c r="YT409" s="268"/>
      <c r="YU409" s="268"/>
      <c r="YV409" s="268"/>
      <c r="YW409" s="268"/>
      <c r="YX409" s="268"/>
      <c r="YY409" s="268"/>
      <c r="YZ409" s="268"/>
      <c r="ZA409" s="268"/>
      <c r="ZB409" s="268"/>
      <c r="ZC409" s="268"/>
      <c r="ZD409" s="268"/>
      <c r="ZE409" s="268"/>
      <c r="ZF409" s="268"/>
      <c r="ZG409" s="268"/>
      <c r="ZH409" s="268"/>
      <c r="ZI409" s="268"/>
      <c r="ZJ409" s="268"/>
      <c r="ZK409" s="268"/>
      <c r="ZL409" s="268"/>
      <c r="ZM409" s="268"/>
      <c r="ZN409" s="268"/>
      <c r="ZO409" s="268"/>
      <c r="ZP409" s="268"/>
      <c r="ZQ409" s="268"/>
      <c r="ZR409" s="268"/>
      <c r="ZS409" s="268"/>
      <c r="ZT409" s="268"/>
      <c r="ZU409" s="268"/>
      <c r="ZV409" s="268"/>
      <c r="ZW409" s="268"/>
      <c r="ZX409" s="268"/>
      <c r="ZY409" s="268"/>
      <c r="ZZ409" s="268"/>
      <c r="AAA409" s="268"/>
      <c r="AAB409" s="268"/>
      <c r="AAC409" s="268"/>
      <c r="AAD409" s="268"/>
      <c r="AAE409" s="268"/>
      <c r="AAF409" s="268"/>
      <c r="AAG409" s="268"/>
      <c r="AAH409" s="268"/>
      <c r="AAI409" s="268"/>
      <c r="AAJ409" s="268"/>
      <c r="AAK409" s="268"/>
      <c r="AAL409" s="268"/>
      <c r="AAM409" s="268"/>
      <c r="AAN409" s="268"/>
      <c r="AAO409" s="268"/>
      <c r="AAP409" s="268"/>
      <c r="AAQ409" s="268"/>
      <c r="AAR409" s="268"/>
      <c r="AAS409" s="268"/>
      <c r="AAT409" s="268"/>
      <c r="AAU409" s="268"/>
      <c r="AAV409" s="268"/>
      <c r="AAW409" s="268"/>
      <c r="AAX409" s="268"/>
      <c r="AAY409" s="268"/>
      <c r="AAZ409" s="268"/>
      <c r="ABA409" s="268"/>
      <c r="ABB409" s="268"/>
      <c r="ABC409" s="268"/>
      <c r="ABD409" s="268"/>
      <c r="ABE409" s="268"/>
      <c r="ABF409" s="268"/>
      <c r="ABG409" s="268"/>
      <c r="ABH409" s="268"/>
      <c r="ABI409" s="268"/>
      <c r="ABJ409" s="268"/>
      <c r="ABK409" s="268"/>
      <c r="ABL409" s="268"/>
      <c r="ABM409" s="268"/>
      <c r="ABN409" s="268"/>
      <c r="ABO409" s="268"/>
      <c r="ABP409" s="268"/>
      <c r="ABQ409" s="268"/>
      <c r="ABR409" s="268"/>
      <c r="ABS409" s="268"/>
      <c r="ABT409" s="268"/>
      <c r="ABU409" s="268"/>
      <c r="ABV409" s="268"/>
      <c r="ABW409" s="268"/>
      <c r="ABX409" s="268"/>
      <c r="ABY409" s="268"/>
      <c r="ABZ409" s="268"/>
      <c r="ACA409" s="268"/>
      <c r="ACB409" s="268"/>
      <c r="ACC409" s="268"/>
      <c r="ACD409" s="268"/>
      <c r="ACE409" s="268"/>
      <c r="ACF409" s="268"/>
      <c r="ACG409" s="268"/>
      <c r="ACH409" s="268"/>
      <c r="ACI409" s="268"/>
      <c r="ACJ409" s="268"/>
      <c r="ACK409" s="268"/>
      <c r="ACL409" s="268"/>
      <c r="ACM409" s="268"/>
      <c r="ACN409" s="268"/>
      <c r="ACO409" s="268"/>
      <c r="ACP409" s="268"/>
      <c r="ACQ409" s="268"/>
      <c r="ACR409" s="268"/>
      <c r="ACS409" s="268"/>
      <c r="ACT409" s="268"/>
      <c r="ACU409" s="268"/>
      <c r="ACV409" s="268"/>
      <c r="ACW409" s="268"/>
      <c r="ACX409" s="268"/>
      <c r="ACY409" s="268"/>
      <c r="ACZ409" s="268"/>
      <c r="ADA409" s="268"/>
      <c r="ADB409" s="268"/>
      <c r="ADC409" s="268"/>
      <c r="ADD409" s="268"/>
      <c r="ADE409" s="268"/>
      <c r="ADF409" s="268"/>
      <c r="ADG409" s="268"/>
      <c r="ADH409" s="268"/>
      <c r="ADI409" s="268"/>
      <c r="ADJ409" s="268"/>
      <c r="ADK409" s="268"/>
      <c r="ADL409" s="268"/>
      <c r="ADM409" s="268"/>
      <c r="ADN409" s="268"/>
      <c r="ADO409" s="268"/>
      <c r="ADP409" s="268"/>
      <c r="ADQ409" s="268"/>
      <c r="ADR409" s="268"/>
      <c r="ADS409" s="268"/>
      <c r="ADT409" s="268"/>
      <c r="ADU409" s="268"/>
      <c r="ADV409" s="268"/>
      <c r="ADW409" s="268"/>
      <c r="ADX409" s="268"/>
      <c r="ADY409" s="268"/>
      <c r="ADZ409" s="268"/>
      <c r="AEA409" s="268"/>
      <c r="AEB409" s="268"/>
      <c r="AEC409" s="268"/>
      <c r="AED409" s="268"/>
      <c r="AEE409" s="268"/>
      <c r="AEF409" s="268"/>
      <c r="AEG409" s="268"/>
      <c r="AEH409" s="268"/>
      <c r="AEI409" s="268"/>
      <c r="AEJ409" s="268"/>
      <c r="AEK409" s="268"/>
      <c r="AEL409" s="268"/>
      <c r="AEM409" s="268"/>
      <c r="AEN409" s="268"/>
      <c r="AEO409" s="268"/>
      <c r="AEP409" s="268"/>
      <c r="AEQ409" s="268"/>
      <c r="AER409" s="268"/>
      <c r="AES409" s="268"/>
      <c r="AET409" s="268"/>
      <c r="AEU409" s="268"/>
      <c r="AEV409" s="268"/>
      <c r="AEW409" s="268"/>
      <c r="AEX409" s="268"/>
      <c r="AEY409" s="268"/>
      <c r="AEZ409" s="268"/>
      <c r="AFA409" s="268"/>
      <c r="AFB409" s="268"/>
      <c r="AFC409" s="268"/>
      <c r="AFD409" s="268"/>
      <c r="AFE409" s="268"/>
      <c r="AFF409" s="268"/>
      <c r="AFG409" s="268"/>
      <c r="AFH409" s="268"/>
      <c r="AFI409" s="268"/>
      <c r="AFJ409" s="268"/>
      <c r="AFK409" s="268"/>
      <c r="AFL409" s="268"/>
      <c r="AFM409" s="268"/>
      <c r="AFN409" s="268"/>
      <c r="AFO409" s="268"/>
      <c r="AFP409" s="268"/>
      <c r="AFQ409" s="268"/>
      <c r="AFR409" s="268"/>
      <c r="AFS409" s="268"/>
      <c r="AFT409" s="268"/>
      <c r="AFU409" s="268"/>
      <c r="AFV409" s="268"/>
      <c r="AFW409" s="268"/>
      <c r="AFX409" s="268"/>
      <c r="AFY409" s="268"/>
      <c r="AFZ409" s="268"/>
      <c r="AGA409" s="268"/>
      <c r="AGB409" s="268"/>
      <c r="AGC409" s="268"/>
      <c r="AGD409" s="268"/>
      <c r="AGE409" s="268"/>
      <c r="AGF409" s="268"/>
      <c r="AGG409" s="268"/>
      <c r="AGH409" s="268"/>
      <c r="AGI409" s="268"/>
      <c r="AGJ409" s="268"/>
      <c r="AGK409" s="268"/>
      <c r="AGL409" s="268"/>
      <c r="AGM409" s="268"/>
      <c r="AGN409" s="268"/>
      <c r="AGO409" s="268"/>
      <c r="AGP409" s="268"/>
      <c r="AGQ409" s="268"/>
      <c r="AGR409" s="268"/>
      <c r="AGS409" s="268"/>
      <c r="AGT409" s="268"/>
      <c r="AGU409" s="268"/>
      <c r="AGV409" s="268"/>
      <c r="AGW409" s="268"/>
      <c r="AGX409" s="268"/>
      <c r="AGY409" s="268"/>
      <c r="AGZ409" s="268"/>
      <c r="AHA409" s="268"/>
      <c r="AHB409" s="268"/>
      <c r="AHC409" s="268"/>
      <c r="AHD409" s="268"/>
      <c r="AHE409" s="268"/>
      <c r="AHF409" s="268"/>
      <c r="AHG409" s="268"/>
      <c r="AHH409" s="268"/>
      <c r="AHI409" s="268"/>
      <c r="AHJ409" s="268"/>
      <c r="AHK409" s="268"/>
      <c r="AHL409" s="268"/>
      <c r="AHM409" s="268"/>
      <c r="AHN409" s="268"/>
      <c r="AHO409" s="268"/>
      <c r="AHP409" s="268"/>
      <c r="AHQ409" s="268"/>
      <c r="AHR409" s="268"/>
      <c r="AHS409" s="268"/>
      <c r="AHT409" s="268"/>
      <c r="AHU409" s="268"/>
      <c r="AHV409" s="268"/>
      <c r="AHW409" s="268"/>
      <c r="AHX409" s="268"/>
      <c r="AHY409" s="268"/>
      <c r="AHZ409" s="268"/>
      <c r="AIA409" s="268"/>
      <c r="AIB409" s="268"/>
      <c r="AIC409" s="268"/>
      <c r="AID409" s="268"/>
      <c r="AIE409" s="268"/>
      <c r="AIF409" s="268"/>
      <c r="AIG409" s="268"/>
      <c r="AIH409" s="268"/>
      <c r="AII409" s="268"/>
      <c r="AIJ409" s="268"/>
      <c r="AIK409" s="268"/>
      <c r="AIL409" s="268"/>
      <c r="AIM409" s="268"/>
      <c r="AIN409" s="268"/>
      <c r="AIO409" s="268"/>
      <c r="AIP409" s="268"/>
      <c r="AIQ409" s="268"/>
      <c r="AIR409" s="268"/>
      <c r="AIS409" s="268"/>
      <c r="AIT409" s="268"/>
      <c r="AIU409" s="268"/>
      <c r="AIV409" s="268"/>
      <c r="AIW409" s="268"/>
      <c r="AIX409" s="268"/>
      <c r="AIY409" s="268"/>
      <c r="AIZ409" s="268"/>
      <c r="AJA409" s="268"/>
      <c r="AJB409" s="268"/>
      <c r="AJC409" s="268"/>
      <c r="AJD409" s="268"/>
      <c r="AJE409" s="268"/>
      <c r="AJF409" s="268"/>
      <c r="AJG409" s="268"/>
      <c r="AJH409" s="268"/>
      <c r="AJI409" s="268"/>
      <c r="AJJ409" s="268"/>
      <c r="AJK409" s="268"/>
      <c r="AJL409" s="268"/>
      <c r="AJM409" s="268"/>
      <c r="AJN409" s="268"/>
      <c r="AJO409" s="268"/>
      <c r="AJP409" s="268"/>
      <c r="AJQ409" s="268"/>
      <c r="AJR409" s="268"/>
      <c r="AJS409" s="268"/>
      <c r="AJT409" s="268"/>
      <c r="AJU409" s="268"/>
      <c r="AJV409" s="268"/>
      <c r="AJW409" s="268"/>
      <c r="AJX409" s="268"/>
      <c r="AJY409" s="268"/>
      <c r="AJZ409" s="268"/>
      <c r="AKA409" s="268"/>
      <c r="AKB409" s="268"/>
      <c r="AKC409" s="268"/>
      <c r="AKD409" s="268"/>
      <c r="AKE409" s="268"/>
      <c r="AKF409" s="268"/>
      <c r="AKG409" s="268"/>
      <c r="AKH409" s="268"/>
      <c r="AKI409" s="268"/>
      <c r="AKJ409" s="268"/>
      <c r="AKK409" s="268"/>
      <c r="AKL409" s="268"/>
      <c r="AKM409" s="268"/>
      <c r="AKN409" s="268"/>
      <c r="AKO409" s="268"/>
      <c r="AKP409" s="268"/>
      <c r="AKQ409" s="268"/>
      <c r="AKR409" s="268"/>
      <c r="AKS409" s="268"/>
      <c r="AKT409" s="268"/>
      <c r="AKU409" s="268"/>
      <c r="AKV409" s="268"/>
      <c r="AKW409" s="268"/>
      <c r="AKX409" s="268"/>
      <c r="AKY409" s="268"/>
      <c r="AKZ409" s="268"/>
      <c r="ALA409" s="268"/>
      <c r="ALB409" s="268"/>
      <c r="ALC409" s="268"/>
      <c r="ALD409" s="268"/>
      <c r="ALE409" s="268"/>
      <c r="ALF409" s="268"/>
      <c r="ALG409" s="268"/>
      <c r="ALH409" s="268"/>
      <c r="ALI409" s="268"/>
      <c r="ALJ409" s="268"/>
      <c r="ALK409" s="268"/>
      <c r="ALL409" s="268"/>
      <c r="ALM409" s="268"/>
      <c r="ALN409" s="268"/>
      <c r="ALO409" s="268"/>
      <c r="ALP409" s="268"/>
      <c r="ALQ409" s="268"/>
      <c r="ALR409" s="268"/>
      <c r="ALS409" s="268"/>
      <c r="ALT409" s="268"/>
      <c r="ALU409" s="268"/>
      <c r="ALV409" s="268"/>
      <c r="ALW409" s="268"/>
      <c r="ALX409" s="268"/>
      <c r="ALY409" s="268"/>
      <c r="ALZ409" s="268"/>
      <c r="AMA409" s="268"/>
      <c r="AMB409" s="268"/>
      <c r="AMC409" s="268"/>
      <c r="AMD409" s="268"/>
      <c r="AME409" s="268"/>
      <c r="AMF409" s="268"/>
      <c r="AMG409" s="268"/>
      <c r="AMH409" s="268"/>
      <c r="AMI409" s="268"/>
      <c r="AMJ409" s="268"/>
    </row>
    <row r="410" spans="1:1024" s="269" customFormat="1" ht="15" customHeight="1" thickBot="1">
      <c r="A410" s="268"/>
      <c r="B410" s="422" t="str">
        <f>IFERROR(List1!B47,"")</f>
        <v/>
      </c>
      <c r="C410" s="268"/>
      <c r="D410" s="433" t="str">
        <f t="shared" si="12"/>
        <v/>
      </c>
      <c r="E410" s="419" t="str">
        <f>IF(List1!E47&gt;0,List1!E47,"")</f>
        <v/>
      </c>
      <c r="F410" s="419" t="str">
        <f>IF(List1!F47&gt;0,List1!F47,"")</f>
        <v/>
      </c>
      <c r="G410" s="425" t="str">
        <f>IF(List1!G47&gt;0,List1!G47,"")</f>
        <v/>
      </c>
      <c r="H410" s="590"/>
      <c r="I410" s="590"/>
      <c r="J410" s="386" t="str">
        <f>IF(List1!J47&gt;0,List1!J47,"")</f>
        <v/>
      </c>
      <c r="K410" s="427" t="str">
        <f>IF(List1!K47&gt;0,List1!K47,"")</f>
        <v/>
      </c>
      <c r="L410" s="589" t="str">
        <f>IF(List1!L47&gt;0,List1!L47,"")</f>
        <v/>
      </c>
      <c r="M410" s="589"/>
      <c r="N410" s="384" t="str">
        <f>IF(List1!N47&gt;0,List1!N47,"")</f>
        <v/>
      </c>
      <c r="O410" s="383" t="s">
        <v>75</v>
      </c>
      <c r="P410" s="390" t="str">
        <f>IF(List1!P47&gt;0,List1!P47,"")</f>
        <v/>
      </c>
      <c r="Q410" s="390" t="str">
        <f>IF(List1!Q47&gt;0,List1!Q47,"")</f>
        <v/>
      </c>
      <c r="R410" s="387" t="str">
        <f>IF(List1!R47&gt;0,List1!R47,"")</f>
        <v/>
      </c>
      <c r="S410" s="268"/>
      <c r="T410" s="367"/>
      <c r="U410" s="366"/>
      <c r="V410" s="365"/>
      <c r="W410" s="369"/>
      <c r="X410" s="369"/>
      <c r="Y410" s="369" t="e">
        <f t="shared" si="13"/>
        <v>#VALUE!</v>
      </c>
      <c r="Z410" s="382" t="e">
        <f>CH568</f>
        <v>#VALUE!</v>
      </c>
      <c r="AA410" s="381"/>
      <c r="AB410" s="380" t="e">
        <f>CH570</f>
        <v>#VALUE!</v>
      </c>
      <c r="AC410" s="268"/>
      <c r="AD410" s="268"/>
      <c r="AE410" s="268"/>
      <c r="AF410" s="268"/>
      <c r="AG410" s="268"/>
      <c r="AH410" s="268"/>
      <c r="AI410" s="268"/>
      <c r="AJ410" s="268"/>
      <c r="AK410" s="268"/>
      <c r="AL410" s="268"/>
      <c r="AM410" s="268"/>
      <c r="AN410" s="268"/>
      <c r="AO410" s="268"/>
      <c r="AP410" s="268"/>
      <c r="AQ410" s="268"/>
      <c r="AR410" s="268"/>
      <c r="AS410" s="268"/>
      <c r="AT410" s="268"/>
      <c r="AU410" s="268"/>
      <c r="AV410" s="268"/>
      <c r="AW410" s="268"/>
      <c r="AX410" s="268"/>
      <c r="AY410" s="268"/>
      <c r="AZ410" s="268"/>
      <c r="BA410" s="268"/>
      <c r="BB410" s="268"/>
      <c r="BC410" s="268"/>
      <c r="BD410" s="268"/>
      <c r="BE410" s="268"/>
      <c r="BF410" s="268"/>
      <c r="BG410" s="268"/>
      <c r="BH410" s="268"/>
      <c r="BI410" s="268"/>
      <c r="BJ410" s="268"/>
      <c r="BK410" s="268"/>
      <c r="BL410" s="268"/>
      <c r="BM410" s="268"/>
      <c r="BN410" s="268"/>
      <c r="BO410" s="268"/>
      <c r="BP410" s="268"/>
      <c r="BQ410" s="268"/>
      <c r="BR410" s="268"/>
      <c r="BS410" s="268"/>
      <c r="BT410" s="268"/>
      <c r="BU410" s="268"/>
      <c r="BV410" s="268"/>
      <c r="BW410" s="268"/>
      <c r="BX410" s="268"/>
      <c r="BY410" s="268"/>
      <c r="BZ410" s="268"/>
      <c r="CA410" s="268"/>
      <c r="CB410" s="268"/>
      <c r="CC410" s="268"/>
      <c r="CD410" s="268"/>
      <c r="CE410" s="268"/>
      <c r="CF410" s="268"/>
      <c r="CG410" s="268"/>
      <c r="CH410" s="268"/>
      <c r="CI410" s="268"/>
      <c r="CJ410" s="268"/>
      <c r="CK410" s="268"/>
      <c r="CL410" s="268"/>
      <c r="CM410" s="268"/>
      <c r="CN410" s="268"/>
      <c r="CO410" s="268"/>
      <c r="CP410" s="268"/>
      <c r="CQ410" s="268"/>
      <c r="CR410" s="268"/>
      <c r="CS410" s="268"/>
      <c r="CT410" s="268"/>
      <c r="CU410" s="268"/>
      <c r="CV410" s="268"/>
      <c r="CW410" s="268"/>
      <c r="CX410" s="268"/>
      <c r="CY410" s="268"/>
      <c r="CZ410" s="268"/>
      <c r="DA410" s="268"/>
      <c r="DB410" s="294">
        <f>List1!D47</f>
        <v>0</v>
      </c>
      <c r="DC410" s="416" t="str">
        <f t="shared" si="14"/>
        <v>0</v>
      </c>
      <c r="DD410" s="416" t="str">
        <f t="shared" si="15"/>
        <v>0</v>
      </c>
      <c r="DE410" s="416" t="str">
        <f t="shared" si="16"/>
        <v>0</v>
      </c>
      <c r="DF410" s="416" t="str">
        <f t="shared" si="17"/>
        <v>0</v>
      </c>
      <c r="DG410" s="416" t="str">
        <f t="shared" si="18"/>
        <v>0</v>
      </c>
      <c r="DH410" s="416" t="str">
        <f t="shared" si="19"/>
        <v>0</v>
      </c>
      <c r="DI410" s="416" t="str">
        <f t="shared" si="20"/>
        <v>0</v>
      </c>
      <c r="DJ410" s="416" t="str">
        <f t="shared" si="21"/>
        <v>0</v>
      </c>
      <c r="DK410" s="416" t="str">
        <f t="shared" si="22"/>
        <v>0</v>
      </c>
      <c r="DL410" s="416" t="str">
        <f t="shared" si="23"/>
        <v>0</v>
      </c>
      <c r="DM410" s="416" t="str">
        <f t="shared" si="24"/>
        <v>0</v>
      </c>
      <c r="DN410" s="416" t="str">
        <f t="shared" si="25"/>
        <v>0</v>
      </c>
      <c r="DO410" s="416" t="str">
        <f t="shared" si="26"/>
        <v>0</v>
      </c>
      <c r="DP410" s="416" t="str">
        <f t="shared" si="27"/>
        <v>0</v>
      </c>
      <c r="DQ410" s="416" t="str">
        <f t="shared" si="28"/>
        <v>0</v>
      </c>
      <c r="DR410" s="416" t="str">
        <f t="shared" si="29"/>
        <v>0</v>
      </c>
      <c r="DS410" s="416" t="str">
        <f t="shared" si="30"/>
        <v>0</v>
      </c>
      <c r="DT410" s="416" t="str">
        <f t="shared" si="31"/>
        <v>0</v>
      </c>
      <c r="DU410" s="416" t="str">
        <f t="shared" si="32"/>
        <v>0</v>
      </c>
      <c r="DV410" s="416" t="str">
        <f t="shared" si="33"/>
        <v>0</v>
      </c>
      <c r="DW410" s="416" t="str">
        <f t="shared" si="34"/>
        <v>0</v>
      </c>
      <c r="DX410" s="416" t="str">
        <f t="shared" si="35"/>
        <v>0</v>
      </c>
      <c r="DY410" s="416" t="str">
        <f t="shared" si="36"/>
        <v>0</v>
      </c>
      <c r="DZ410" s="416" t="str">
        <f t="shared" si="37"/>
        <v>0</v>
      </c>
      <c r="EA410" s="268"/>
      <c r="EB410" s="268"/>
      <c r="EC410" s="268"/>
      <c r="ED410" s="417" t="str">
        <f>IF(List1!D47&gt;0,DZ410,"")</f>
        <v/>
      </c>
      <c r="EE410" s="268"/>
      <c r="EF410" s="268"/>
      <c r="EG410" s="268"/>
      <c r="EH410" s="268"/>
      <c r="EI410" s="268"/>
      <c r="EJ410" s="268"/>
      <c r="EK410" s="268"/>
      <c r="EL410" s="268"/>
      <c r="EM410" s="268"/>
      <c r="EN410" s="268"/>
      <c r="EO410" s="268"/>
      <c r="EP410" s="268"/>
      <c r="EQ410" s="268"/>
      <c r="ER410" s="268"/>
      <c r="ES410" s="268"/>
      <c r="ET410" s="268"/>
      <c r="EU410" s="268"/>
      <c r="EV410" s="268"/>
      <c r="EW410" s="268"/>
      <c r="EX410" s="268"/>
      <c r="EY410" s="268"/>
      <c r="EZ410" s="268"/>
      <c r="FA410" s="268"/>
      <c r="FB410" s="268"/>
      <c r="FC410" s="268"/>
      <c r="FD410" s="268"/>
      <c r="FE410" s="268"/>
      <c r="FF410" s="268"/>
      <c r="FG410" s="268"/>
      <c r="FH410" s="268"/>
      <c r="FI410" s="268"/>
      <c r="FJ410" s="268"/>
      <c r="FK410" s="268"/>
      <c r="FL410" s="268"/>
      <c r="FM410" s="268"/>
      <c r="FN410" s="268"/>
      <c r="FO410" s="268"/>
      <c r="FP410" s="268"/>
      <c r="FQ410" s="268"/>
      <c r="FR410" s="268"/>
      <c r="FS410" s="268"/>
      <c r="FT410" s="268"/>
      <c r="FU410" s="268"/>
      <c r="FV410" s="268"/>
      <c r="FW410" s="268"/>
      <c r="FX410" s="268"/>
      <c r="FY410" s="268"/>
      <c r="FZ410" s="268"/>
      <c r="GA410" s="268"/>
      <c r="GB410" s="268"/>
      <c r="GC410" s="268"/>
      <c r="GD410" s="268"/>
      <c r="GE410" s="268"/>
      <c r="GF410" s="268"/>
      <c r="GG410" s="268"/>
      <c r="GH410" s="268"/>
      <c r="GI410" s="268"/>
      <c r="GJ410" s="268"/>
      <c r="GK410" s="268"/>
      <c r="GL410" s="268"/>
      <c r="GM410" s="268"/>
      <c r="GN410" s="268"/>
      <c r="GO410" s="268"/>
      <c r="GP410" s="268"/>
      <c r="GQ410" s="268"/>
      <c r="GR410" s="268"/>
      <c r="GS410" s="268"/>
      <c r="GT410" s="268"/>
      <c r="GU410" s="268"/>
      <c r="GV410" s="268"/>
      <c r="GW410" s="268"/>
      <c r="GX410" s="268"/>
      <c r="GY410" s="268"/>
      <c r="GZ410" s="268"/>
      <c r="HA410" s="268"/>
      <c r="HB410" s="268"/>
      <c r="HC410" s="268"/>
      <c r="HD410" s="268"/>
      <c r="HE410" s="268"/>
      <c r="HF410" s="268"/>
      <c r="HG410" s="268"/>
      <c r="HH410" s="268"/>
      <c r="HI410" s="268"/>
      <c r="HJ410" s="268"/>
      <c r="HK410" s="268"/>
      <c r="HL410" s="268"/>
      <c r="HM410" s="268"/>
      <c r="HN410" s="268"/>
      <c r="HO410" s="268"/>
      <c r="HP410" s="268"/>
      <c r="HQ410" s="268"/>
      <c r="HR410" s="268"/>
      <c r="HS410" s="268"/>
      <c r="HT410" s="268"/>
      <c r="HU410" s="268"/>
      <c r="HV410" s="268"/>
      <c r="HW410" s="268"/>
      <c r="HX410" s="268"/>
      <c r="HY410" s="268"/>
      <c r="HZ410" s="268"/>
      <c r="IA410" s="268"/>
      <c r="IB410" s="268"/>
      <c r="IC410" s="268"/>
      <c r="ID410" s="268"/>
      <c r="IE410" s="268"/>
      <c r="IF410" s="268"/>
      <c r="IG410" s="268"/>
      <c r="IH410" s="268"/>
      <c r="II410" s="268"/>
      <c r="IJ410" s="268"/>
      <c r="IK410" s="268"/>
      <c r="IL410" s="268"/>
      <c r="IM410" s="268"/>
      <c r="IN410" s="268"/>
      <c r="IO410" s="268"/>
      <c r="IP410" s="268"/>
      <c r="IQ410" s="268"/>
      <c r="IR410" s="268"/>
      <c r="IS410" s="268"/>
      <c r="IT410" s="268"/>
      <c r="IU410" s="268"/>
      <c r="IV410" s="268"/>
      <c r="IW410" s="268"/>
      <c r="IX410" s="268"/>
      <c r="IY410" s="268"/>
      <c r="IZ410" s="268"/>
      <c r="JA410" s="268"/>
      <c r="JB410" s="268"/>
      <c r="JC410" s="268"/>
      <c r="JD410" s="268"/>
      <c r="JE410" s="268"/>
      <c r="JF410" s="268"/>
      <c r="JG410" s="268"/>
      <c r="JH410" s="268"/>
      <c r="JI410" s="268"/>
      <c r="JJ410" s="268"/>
      <c r="JK410" s="268"/>
      <c r="JL410" s="268"/>
      <c r="JM410" s="268"/>
      <c r="JN410" s="268"/>
      <c r="JO410" s="268"/>
      <c r="JP410" s="268"/>
      <c r="JQ410" s="268"/>
      <c r="JR410" s="268"/>
      <c r="JS410" s="268"/>
      <c r="JT410" s="268"/>
      <c r="JU410" s="268"/>
      <c r="JV410" s="268"/>
      <c r="JW410" s="268"/>
      <c r="JX410" s="268"/>
      <c r="JY410" s="268"/>
      <c r="JZ410" s="268"/>
      <c r="KA410" s="268"/>
      <c r="KB410" s="268"/>
      <c r="KC410" s="268"/>
      <c r="KD410" s="268"/>
      <c r="KE410" s="268"/>
      <c r="KF410" s="268"/>
      <c r="KG410" s="268"/>
      <c r="KH410" s="268"/>
      <c r="KI410" s="268"/>
      <c r="KJ410" s="268"/>
      <c r="KK410" s="268"/>
      <c r="KL410" s="268"/>
      <c r="KM410" s="268"/>
      <c r="KN410" s="268"/>
      <c r="KO410" s="268"/>
      <c r="KP410" s="268"/>
      <c r="KQ410" s="268"/>
      <c r="KR410" s="268"/>
      <c r="KS410" s="268"/>
      <c r="KT410" s="268"/>
      <c r="KU410" s="268"/>
      <c r="KV410" s="268"/>
      <c r="KW410" s="268"/>
      <c r="KX410" s="268"/>
      <c r="KY410" s="268"/>
      <c r="KZ410" s="268"/>
      <c r="LA410" s="268"/>
      <c r="LB410" s="268"/>
      <c r="LC410" s="268"/>
      <c r="LD410" s="268"/>
      <c r="LE410" s="268"/>
      <c r="LF410" s="268"/>
      <c r="LG410" s="268"/>
      <c r="LH410" s="268"/>
      <c r="LI410" s="268"/>
      <c r="LJ410" s="268"/>
      <c r="LK410" s="268"/>
      <c r="LL410" s="268"/>
      <c r="LM410" s="268"/>
      <c r="LN410" s="268"/>
      <c r="LO410" s="268"/>
      <c r="LP410" s="268"/>
      <c r="LQ410" s="268"/>
      <c r="LR410" s="268"/>
      <c r="LS410" s="268"/>
      <c r="LT410" s="268"/>
      <c r="LU410" s="268"/>
      <c r="LV410" s="268"/>
      <c r="LW410" s="268"/>
      <c r="LX410" s="268"/>
      <c r="LY410" s="268"/>
      <c r="LZ410" s="268"/>
      <c r="MA410" s="268"/>
      <c r="MB410" s="268"/>
      <c r="MC410" s="268"/>
      <c r="MD410" s="268"/>
      <c r="ME410" s="268"/>
      <c r="MF410" s="268"/>
      <c r="MG410" s="268"/>
      <c r="MH410" s="268"/>
      <c r="MI410" s="268"/>
      <c r="MJ410" s="268"/>
      <c r="MK410" s="268"/>
      <c r="ML410" s="268"/>
      <c r="MM410" s="268"/>
      <c r="MN410" s="268"/>
      <c r="MO410" s="268"/>
      <c r="MP410" s="268"/>
      <c r="MQ410" s="268"/>
      <c r="MR410" s="268"/>
      <c r="MS410" s="268"/>
      <c r="MT410" s="268"/>
      <c r="MU410" s="268"/>
      <c r="MV410" s="268"/>
      <c r="MW410" s="268"/>
      <c r="MX410" s="268"/>
      <c r="MY410" s="268"/>
      <c r="MZ410" s="268"/>
      <c r="NA410" s="268"/>
      <c r="NB410" s="268"/>
      <c r="NC410" s="268"/>
      <c r="ND410" s="268"/>
      <c r="NE410" s="268"/>
      <c r="NF410" s="268"/>
      <c r="NG410" s="268"/>
      <c r="NH410" s="268"/>
      <c r="NI410" s="268"/>
      <c r="NJ410" s="268"/>
      <c r="NK410" s="268"/>
      <c r="NL410" s="268"/>
      <c r="NM410" s="268"/>
      <c r="NN410" s="268"/>
      <c r="NO410" s="268"/>
      <c r="NP410" s="268"/>
      <c r="NQ410" s="268"/>
      <c r="NR410" s="268"/>
      <c r="NS410" s="268"/>
      <c r="NT410" s="268"/>
      <c r="NU410" s="268"/>
      <c r="NV410" s="268"/>
      <c r="NW410" s="268"/>
      <c r="NX410" s="268"/>
      <c r="NY410" s="268"/>
      <c r="NZ410" s="268"/>
      <c r="OA410" s="268"/>
      <c r="OB410" s="268"/>
      <c r="OC410" s="268"/>
      <c r="OD410" s="268"/>
      <c r="OE410" s="268"/>
      <c r="OF410" s="268"/>
      <c r="OG410" s="268"/>
      <c r="OH410" s="268"/>
      <c r="OI410" s="268"/>
      <c r="OJ410" s="268"/>
      <c r="OK410" s="268"/>
      <c r="OL410" s="268"/>
      <c r="OM410" s="268"/>
      <c r="ON410" s="268"/>
      <c r="OO410" s="268"/>
      <c r="OP410" s="268"/>
      <c r="OQ410" s="268"/>
      <c r="OR410" s="268"/>
      <c r="OS410" s="268"/>
      <c r="OT410" s="268"/>
      <c r="OU410" s="268"/>
      <c r="OV410" s="268"/>
      <c r="OW410" s="268"/>
      <c r="OX410" s="268"/>
      <c r="OY410" s="268"/>
      <c r="OZ410" s="268"/>
      <c r="PA410" s="268"/>
      <c r="PB410" s="268"/>
      <c r="PC410" s="268"/>
      <c r="PD410" s="268"/>
      <c r="PE410" s="268"/>
      <c r="PF410" s="268"/>
      <c r="PG410" s="268"/>
      <c r="PH410" s="268"/>
      <c r="PI410" s="268"/>
      <c r="PJ410" s="268"/>
      <c r="PK410" s="268"/>
      <c r="PL410" s="268"/>
      <c r="PM410" s="268"/>
      <c r="PN410" s="268"/>
      <c r="PO410" s="268"/>
      <c r="PP410" s="268"/>
      <c r="PQ410" s="268"/>
      <c r="PR410" s="268"/>
      <c r="PS410" s="268"/>
      <c r="PT410" s="268"/>
      <c r="PU410" s="268"/>
      <c r="PV410" s="268"/>
      <c r="PW410" s="268"/>
      <c r="PX410" s="268"/>
      <c r="PY410" s="268"/>
      <c r="PZ410" s="268"/>
      <c r="QA410" s="268"/>
      <c r="QB410" s="268"/>
      <c r="QC410" s="268"/>
      <c r="QD410" s="268"/>
      <c r="QE410" s="268"/>
      <c r="QF410" s="268"/>
      <c r="QG410" s="268"/>
      <c r="QH410" s="268"/>
      <c r="QI410" s="268"/>
      <c r="QJ410" s="268"/>
      <c r="QK410" s="268"/>
      <c r="QL410" s="268"/>
      <c r="QM410" s="268"/>
      <c r="QN410" s="268"/>
      <c r="QO410" s="268"/>
      <c r="QP410" s="268"/>
      <c r="QQ410" s="268"/>
      <c r="QR410" s="268"/>
      <c r="QS410" s="268"/>
      <c r="QT410" s="268"/>
      <c r="QU410" s="268"/>
      <c r="QV410" s="268"/>
      <c r="QW410" s="268"/>
      <c r="QX410" s="268"/>
      <c r="QY410" s="268"/>
      <c r="QZ410" s="268"/>
      <c r="RA410" s="268"/>
      <c r="RB410" s="268"/>
      <c r="RC410" s="268"/>
      <c r="RD410" s="268"/>
      <c r="RE410" s="268"/>
      <c r="RF410" s="268"/>
      <c r="RG410" s="268"/>
      <c r="RH410" s="268"/>
      <c r="RI410" s="268"/>
      <c r="RJ410" s="268"/>
      <c r="RK410" s="268"/>
      <c r="RL410" s="268"/>
      <c r="RM410" s="268"/>
      <c r="RN410" s="268"/>
      <c r="RO410" s="268"/>
      <c r="RP410" s="268"/>
      <c r="RQ410" s="268"/>
      <c r="RR410" s="268"/>
      <c r="RS410" s="268"/>
      <c r="RT410" s="268"/>
      <c r="RU410" s="268"/>
      <c r="RV410" s="268"/>
      <c r="RW410" s="268"/>
      <c r="RX410" s="268"/>
      <c r="RY410" s="268"/>
      <c r="RZ410" s="268"/>
      <c r="SA410" s="268"/>
      <c r="SB410" s="268"/>
      <c r="SC410" s="268"/>
      <c r="SD410" s="268"/>
      <c r="SE410" s="268"/>
      <c r="SF410" s="268"/>
      <c r="SG410" s="268"/>
      <c r="SH410" s="268"/>
      <c r="SI410" s="268"/>
      <c r="SJ410" s="268"/>
      <c r="SK410" s="268"/>
      <c r="SL410" s="268"/>
      <c r="SM410" s="268"/>
      <c r="SN410" s="268"/>
      <c r="SO410" s="268"/>
      <c r="SP410" s="268"/>
      <c r="SQ410" s="268"/>
      <c r="SR410" s="268"/>
      <c r="SS410" s="268"/>
      <c r="ST410" s="268"/>
      <c r="SU410" s="268"/>
      <c r="SV410" s="268"/>
      <c r="SW410" s="268"/>
      <c r="SX410" s="268"/>
      <c r="SY410" s="268"/>
      <c r="SZ410" s="268"/>
      <c r="TA410" s="268"/>
      <c r="TB410" s="268"/>
      <c r="TC410" s="268"/>
      <c r="TD410" s="268"/>
      <c r="TE410" s="268"/>
      <c r="TF410" s="268"/>
      <c r="TG410" s="268"/>
      <c r="TH410" s="268"/>
      <c r="TI410" s="268"/>
      <c r="TJ410" s="268"/>
      <c r="TK410" s="268"/>
      <c r="TL410" s="268"/>
      <c r="TM410" s="268"/>
      <c r="TN410" s="268"/>
      <c r="TO410" s="268"/>
      <c r="TP410" s="268"/>
      <c r="TQ410" s="268"/>
      <c r="TR410" s="268"/>
      <c r="TS410" s="268"/>
      <c r="TT410" s="268"/>
      <c r="TU410" s="268"/>
      <c r="TV410" s="268"/>
      <c r="TW410" s="268"/>
      <c r="TX410" s="268"/>
      <c r="TY410" s="268"/>
      <c r="TZ410" s="268"/>
      <c r="UA410" s="268"/>
      <c r="UB410" s="268"/>
      <c r="UC410" s="268"/>
      <c r="UD410" s="268"/>
      <c r="UE410" s="268"/>
      <c r="UF410" s="268"/>
      <c r="UG410" s="268"/>
      <c r="UH410" s="268"/>
      <c r="UI410" s="268"/>
      <c r="UJ410" s="268"/>
      <c r="UK410" s="268"/>
      <c r="UL410" s="268"/>
      <c r="UM410" s="268"/>
      <c r="UN410" s="268"/>
      <c r="UO410" s="268"/>
      <c r="UP410" s="268"/>
      <c r="UQ410" s="268"/>
      <c r="UR410" s="268"/>
      <c r="US410" s="268"/>
      <c r="UT410" s="268"/>
      <c r="UU410" s="268"/>
      <c r="UV410" s="268"/>
      <c r="UW410" s="268"/>
      <c r="UX410" s="268"/>
      <c r="UY410" s="268"/>
      <c r="UZ410" s="268"/>
      <c r="VA410" s="268"/>
      <c r="VB410" s="268"/>
      <c r="VC410" s="268"/>
      <c r="VD410" s="268"/>
      <c r="VE410" s="268"/>
      <c r="VF410" s="268"/>
      <c r="VG410" s="268"/>
      <c r="VH410" s="268"/>
      <c r="VI410" s="268"/>
      <c r="VJ410" s="268"/>
      <c r="VK410" s="268"/>
      <c r="VL410" s="268"/>
      <c r="VM410" s="268"/>
      <c r="VN410" s="268"/>
      <c r="VO410" s="268"/>
      <c r="VP410" s="268"/>
      <c r="VQ410" s="268"/>
      <c r="VR410" s="268"/>
      <c r="VS410" s="268"/>
      <c r="VT410" s="268"/>
      <c r="VU410" s="268"/>
      <c r="VV410" s="268"/>
      <c r="VW410" s="268"/>
      <c r="VX410" s="268"/>
      <c r="VY410" s="268"/>
      <c r="VZ410" s="268"/>
      <c r="WA410" s="268"/>
      <c r="WB410" s="268"/>
      <c r="WC410" s="268"/>
      <c r="WD410" s="268"/>
      <c r="WE410" s="268"/>
      <c r="WF410" s="268"/>
      <c r="WG410" s="268"/>
      <c r="WH410" s="268"/>
      <c r="WI410" s="268"/>
      <c r="WJ410" s="268"/>
      <c r="WK410" s="268"/>
      <c r="WL410" s="268"/>
      <c r="WM410" s="268"/>
      <c r="WN410" s="268"/>
      <c r="WO410" s="268"/>
      <c r="WP410" s="268"/>
      <c r="WQ410" s="268"/>
      <c r="WR410" s="268"/>
      <c r="WS410" s="268"/>
      <c r="WT410" s="268"/>
      <c r="WU410" s="268"/>
      <c r="WV410" s="268"/>
      <c r="WW410" s="268"/>
      <c r="WX410" s="268"/>
      <c r="WY410" s="268"/>
      <c r="WZ410" s="268"/>
      <c r="XA410" s="268"/>
      <c r="XB410" s="268"/>
      <c r="XC410" s="268"/>
      <c r="XD410" s="268"/>
      <c r="XE410" s="268"/>
      <c r="XF410" s="268"/>
      <c r="XG410" s="268"/>
      <c r="XH410" s="268"/>
      <c r="XI410" s="268"/>
      <c r="XJ410" s="268"/>
      <c r="XK410" s="268"/>
      <c r="XL410" s="268"/>
      <c r="XM410" s="268"/>
      <c r="XN410" s="268"/>
      <c r="XO410" s="268"/>
      <c r="XP410" s="268"/>
      <c r="XQ410" s="268"/>
      <c r="XR410" s="268"/>
      <c r="XS410" s="268"/>
      <c r="XT410" s="268"/>
      <c r="XU410" s="268"/>
      <c r="XV410" s="268"/>
      <c r="XW410" s="268"/>
      <c r="XX410" s="268"/>
      <c r="XY410" s="268"/>
      <c r="XZ410" s="268"/>
      <c r="YA410" s="268"/>
      <c r="YB410" s="268"/>
      <c r="YC410" s="268"/>
      <c r="YD410" s="268"/>
      <c r="YE410" s="268"/>
      <c r="YF410" s="268"/>
      <c r="YG410" s="268"/>
      <c r="YH410" s="268"/>
      <c r="YI410" s="268"/>
      <c r="YJ410" s="268"/>
      <c r="YK410" s="268"/>
      <c r="YL410" s="268"/>
      <c r="YM410" s="268"/>
      <c r="YN410" s="268"/>
      <c r="YO410" s="268"/>
      <c r="YP410" s="268"/>
      <c r="YQ410" s="268"/>
      <c r="YR410" s="268"/>
      <c r="YS410" s="268"/>
      <c r="YT410" s="268"/>
      <c r="YU410" s="268"/>
      <c r="YV410" s="268"/>
      <c r="YW410" s="268"/>
      <c r="YX410" s="268"/>
      <c r="YY410" s="268"/>
      <c r="YZ410" s="268"/>
      <c r="ZA410" s="268"/>
      <c r="ZB410" s="268"/>
      <c r="ZC410" s="268"/>
      <c r="ZD410" s="268"/>
      <c r="ZE410" s="268"/>
      <c r="ZF410" s="268"/>
      <c r="ZG410" s="268"/>
      <c r="ZH410" s="268"/>
      <c r="ZI410" s="268"/>
      <c r="ZJ410" s="268"/>
      <c r="ZK410" s="268"/>
      <c r="ZL410" s="268"/>
      <c r="ZM410" s="268"/>
      <c r="ZN410" s="268"/>
      <c r="ZO410" s="268"/>
      <c r="ZP410" s="268"/>
      <c r="ZQ410" s="268"/>
      <c r="ZR410" s="268"/>
      <c r="ZS410" s="268"/>
      <c r="ZT410" s="268"/>
      <c r="ZU410" s="268"/>
      <c r="ZV410" s="268"/>
      <c r="ZW410" s="268"/>
      <c r="ZX410" s="268"/>
      <c r="ZY410" s="268"/>
      <c r="ZZ410" s="268"/>
      <c r="AAA410" s="268"/>
      <c r="AAB410" s="268"/>
      <c r="AAC410" s="268"/>
      <c r="AAD410" s="268"/>
      <c r="AAE410" s="268"/>
      <c r="AAF410" s="268"/>
      <c r="AAG410" s="268"/>
      <c r="AAH410" s="268"/>
      <c r="AAI410" s="268"/>
      <c r="AAJ410" s="268"/>
      <c r="AAK410" s="268"/>
      <c r="AAL410" s="268"/>
      <c r="AAM410" s="268"/>
      <c r="AAN410" s="268"/>
      <c r="AAO410" s="268"/>
      <c r="AAP410" s="268"/>
      <c r="AAQ410" s="268"/>
      <c r="AAR410" s="268"/>
      <c r="AAS410" s="268"/>
      <c r="AAT410" s="268"/>
      <c r="AAU410" s="268"/>
      <c r="AAV410" s="268"/>
      <c r="AAW410" s="268"/>
      <c r="AAX410" s="268"/>
      <c r="AAY410" s="268"/>
      <c r="AAZ410" s="268"/>
      <c r="ABA410" s="268"/>
      <c r="ABB410" s="268"/>
      <c r="ABC410" s="268"/>
      <c r="ABD410" s="268"/>
      <c r="ABE410" s="268"/>
      <c r="ABF410" s="268"/>
      <c r="ABG410" s="268"/>
      <c r="ABH410" s="268"/>
      <c r="ABI410" s="268"/>
      <c r="ABJ410" s="268"/>
      <c r="ABK410" s="268"/>
      <c r="ABL410" s="268"/>
      <c r="ABM410" s="268"/>
      <c r="ABN410" s="268"/>
      <c r="ABO410" s="268"/>
      <c r="ABP410" s="268"/>
      <c r="ABQ410" s="268"/>
      <c r="ABR410" s="268"/>
      <c r="ABS410" s="268"/>
      <c r="ABT410" s="268"/>
      <c r="ABU410" s="268"/>
      <c r="ABV410" s="268"/>
      <c r="ABW410" s="268"/>
      <c r="ABX410" s="268"/>
      <c r="ABY410" s="268"/>
      <c r="ABZ410" s="268"/>
      <c r="ACA410" s="268"/>
      <c r="ACB410" s="268"/>
      <c r="ACC410" s="268"/>
      <c r="ACD410" s="268"/>
      <c r="ACE410" s="268"/>
      <c r="ACF410" s="268"/>
      <c r="ACG410" s="268"/>
      <c r="ACH410" s="268"/>
      <c r="ACI410" s="268"/>
      <c r="ACJ410" s="268"/>
      <c r="ACK410" s="268"/>
      <c r="ACL410" s="268"/>
      <c r="ACM410" s="268"/>
      <c r="ACN410" s="268"/>
      <c r="ACO410" s="268"/>
      <c r="ACP410" s="268"/>
      <c r="ACQ410" s="268"/>
      <c r="ACR410" s="268"/>
      <c r="ACS410" s="268"/>
      <c r="ACT410" s="268"/>
      <c r="ACU410" s="268"/>
      <c r="ACV410" s="268"/>
      <c r="ACW410" s="268"/>
      <c r="ACX410" s="268"/>
      <c r="ACY410" s="268"/>
      <c r="ACZ410" s="268"/>
      <c r="ADA410" s="268"/>
      <c r="ADB410" s="268"/>
      <c r="ADC410" s="268"/>
      <c r="ADD410" s="268"/>
      <c r="ADE410" s="268"/>
      <c r="ADF410" s="268"/>
      <c r="ADG410" s="268"/>
      <c r="ADH410" s="268"/>
      <c r="ADI410" s="268"/>
      <c r="ADJ410" s="268"/>
      <c r="ADK410" s="268"/>
      <c r="ADL410" s="268"/>
      <c r="ADM410" s="268"/>
      <c r="ADN410" s="268"/>
      <c r="ADO410" s="268"/>
      <c r="ADP410" s="268"/>
      <c r="ADQ410" s="268"/>
      <c r="ADR410" s="268"/>
      <c r="ADS410" s="268"/>
      <c r="ADT410" s="268"/>
      <c r="ADU410" s="268"/>
      <c r="ADV410" s="268"/>
      <c r="ADW410" s="268"/>
      <c r="ADX410" s="268"/>
      <c r="ADY410" s="268"/>
      <c r="ADZ410" s="268"/>
      <c r="AEA410" s="268"/>
      <c r="AEB410" s="268"/>
      <c r="AEC410" s="268"/>
      <c r="AED410" s="268"/>
      <c r="AEE410" s="268"/>
      <c r="AEF410" s="268"/>
      <c r="AEG410" s="268"/>
      <c r="AEH410" s="268"/>
      <c r="AEI410" s="268"/>
      <c r="AEJ410" s="268"/>
      <c r="AEK410" s="268"/>
      <c r="AEL410" s="268"/>
      <c r="AEM410" s="268"/>
      <c r="AEN410" s="268"/>
      <c r="AEO410" s="268"/>
      <c r="AEP410" s="268"/>
      <c r="AEQ410" s="268"/>
      <c r="AER410" s="268"/>
      <c r="AES410" s="268"/>
      <c r="AET410" s="268"/>
      <c r="AEU410" s="268"/>
      <c r="AEV410" s="268"/>
      <c r="AEW410" s="268"/>
      <c r="AEX410" s="268"/>
      <c r="AEY410" s="268"/>
      <c r="AEZ410" s="268"/>
      <c r="AFA410" s="268"/>
      <c r="AFB410" s="268"/>
      <c r="AFC410" s="268"/>
      <c r="AFD410" s="268"/>
      <c r="AFE410" s="268"/>
      <c r="AFF410" s="268"/>
      <c r="AFG410" s="268"/>
      <c r="AFH410" s="268"/>
      <c r="AFI410" s="268"/>
      <c r="AFJ410" s="268"/>
      <c r="AFK410" s="268"/>
      <c r="AFL410" s="268"/>
      <c r="AFM410" s="268"/>
      <c r="AFN410" s="268"/>
      <c r="AFO410" s="268"/>
      <c r="AFP410" s="268"/>
      <c r="AFQ410" s="268"/>
      <c r="AFR410" s="268"/>
      <c r="AFS410" s="268"/>
      <c r="AFT410" s="268"/>
      <c r="AFU410" s="268"/>
      <c r="AFV410" s="268"/>
      <c r="AFW410" s="268"/>
      <c r="AFX410" s="268"/>
      <c r="AFY410" s="268"/>
      <c r="AFZ410" s="268"/>
      <c r="AGA410" s="268"/>
      <c r="AGB410" s="268"/>
      <c r="AGC410" s="268"/>
      <c r="AGD410" s="268"/>
      <c r="AGE410" s="268"/>
      <c r="AGF410" s="268"/>
      <c r="AGG410" s="268"/>
      <c r="AGH410" s="268"/>
      <c r="AGI410" s="268"/>
      <c r="AGJ410" s="268"/>
      <c r="AGK410" s="268"/>
      <c r="AGL410" s="268"/>
      <c r="AGM410" s="268"/>
      <c r="AGN410" s="268"/>
      <c r="AGO410" s="268"/>
      <c r="AGP410" s="268"/>
      <c r="AGQ410" s="268"/>
      <c r="AGR410" s="268"/>
      <c r="AGS410" s="268"/>
      <c r="AGT410" s="268"/>
      <c r="AGU410" s="268"/>
      <c r="AGV410" s="268"/>
      <c r="AGW410" s="268"/>
      <c r="AGX410" s="268"/>
      <c r="AGY410" s="268"/>
      <c r="AGZ410" s="268"/>
      <c r="AHA410" s="268"/>
      <c r="AHB410" s="268"/>
      <c r="AHC410" s="268"/>
      <c r="AHD410" s="268"/>
      <c r="AHE410" s="268"/>
      <c r="AHF410" s="268"/>
      <c r="AHG410" s="268"/>
      <c r="AHH410" s="268"/>
      <c r="AHI410" s="268"/>
      <c r="AHJ410" s="268"/>
      <c r="AHK410" s="268"/>
      <c r="AHL410" s="268"/>
      <c r="AHM410" s="268"/>
      <c r="AHN410" s="268"/>
      <c r="AHO410" s="268"/>
      <c r="AHP410" s="268"/>
      <c r="AHQ410" s="268"/>
      <c r="AHR410" s="268"/>
      <c r="AHS410" s="268"/>
      <c r="AHT410" s="268"/>
      <c r="AHU410" s="268"/>
      <c r="AHV410" s="268"/>
      <c r="AHW410" s="268"/>
      <c r="AHX410" s="268"/>
      <c r="AHY410" s="268"/>
      <c r="AHZ410" s="268"/>
      <c r="AIA410" s="268"/>
      <c r="AIB410" s="268"/>
      <c r="AIC410" s="268"/>
      <c r="AID410" s="268"/>
      <c r="AIE410" s="268"/>
      <c r="AIF410" s="268"/>
      <c r="AIG410" s="268"/>
      <c r="AIH410" s="268"/>
      <c r="AII410" s="268"/>
      <c r="AIJ410" s="268"/>
      <c r="AIK410" s="268"/>
      <c r="AIL410" s="268"/>
      <c r="AIM410" s="268"/>
      <c r="AIN410" s="268"/>
      <c r="AIO410" s="268"/>
      <c r="AIP410" s="268"/>
      <c r="AIQ410" s="268"/>
      <c r="AIR410" s="268"/>
      <c r="AIS410" s="268"/>
      <c r="AIT410" s="268"/>
      <c r="AIU410" s="268"/>
      <c r="AIV410" s="268"/>
      <c r="AIW410" s="268"/>
      <c r="AIX410" s="268"/>
      <c r="AIY410" s="268"/>
      <c r="AIZ410" s="268"/>
      <c r="AJA410" s="268"/>
      <c r="AJB410" s="268"/>
      <c r="AJC410" s="268"/>
      <c r="AJD410" s="268"/>
      <c r="AJE410" s="268"/>
      <c r="AJF410" s="268"/>
      <c r="AJG410" s="268"/>
      <c r="AJH410" s="268"/>
      <c r="AJI410" s="268"/>
      <c r="AJJ410" s="268"/>
      <c r="AJK410" s="268"/>
      <c r="AJL410" s="268"/>
      <c r="AJM410" s="268"/>
      <c r="AJN410" s="268"/>
      <c r="AJO410" s="268"/>
      <c r="AJP410" s="268"/>
      <c r="AJQ410" s="268"/>
      <c r="AJR410" s="268"/>
      <c r="AJS410" s="268"/>
      <c r="AJT410" s="268"/>
      <c r="AJU410" s="268"/>
      <c r="AJV410" s="268"/>
      <c r="AJW410" s="268"/>
      <c r="AJX410" s="268"/>
      <c r="AJY410" s="268"/>
      <c r="AJZ410" s="268"/>
      <c r="AKA410" s="268"/>
      <c r="AKB410" s="268"/>
      <c r="AKC410" s="268"/>
      <c r="AKD410" s="268"/>
      <c r="AKE410" s="268"/>
      <c r="AKF410" s="268"/>
      <c r="AKG410" s="268"/>
      <c r="AKH410" s="268"/>
      <c r="AKI410" s="268"/>
      <c r="AKJ410" s="268"/>
      <c r="AKK410" s="268"/>
      <c r="AKL410" s="268"/>
      <c r="AKM410" s="268"/>
      <c r="AKN410" s="268"/>
      <c r="AKO410" s="268"/>
      <c r="AKP410" s="268"/>
      <c r="AKQ410" s="268"/>
      <c r="AKR410" s="268"/>
      <c r="AKS410" s="268"/>
      <c r="AKT410" s="268"/>
      <c r="AKU410" s="268"/>
      <c r="AKV410" s="268"/>
      <c r="AKW410" s="268"/>
      <c r="AKX410" s="268"/>
      <c r="AKY410" s="268"/>
      <c r="AKZ410" s="268"/>
      <c r="ALA410" s="268"/>
      <c r="ALB410" s="268"/>
      <c r="ALC410" s="268"/>
      <c r="ALD410" s="268"/>
      <c r="ALE410" s="268"/>
      <c r="ALF410" s="268"/>
      <c r="ALG410" s="268"/>
      <c r="ALH410" s="268"/>
      <c r="ALI410" s="268"/>
      <c r="ALJ410" s="268"/>
      <c r="ALK410" s="268"/>
      <c r="ALL410" s="268"/>
      <c r="ALM410" s="268"/>
      <c r="ALN410" s="268"/>
      <c r="ALO410" s="268"/>
      <c r="ALP410" s="268"/>
      <c r="ALQ410" s="268"/>
      <c r="ALR410" s="268"/>
      <c r="ALS410" s="268"/>
      <c r="ALT410" s="268"/>
      <c r="ALU410" s="268"/>
      <c r="ALV410" s="268"/>
      <c r="ALW410" s="268"/>
      <c r="ALX410" s="268"/>
      <c r="ALY410" s="268"/>
      <c r="ALZ410" s="268"/>
      <c r="AMA410" s="268"/>
      <c r="AMB410" s="268"/>
      <c r="AMC410" s="268"/>
      <c r="AMD410" s="268"/>
      <c r="AME410" s="268"/>
      <c r="AMF410" s="268"/>
      <c r="AMG410" s="268"/>
      <c r="AMH410" s="268"/>
      <c r="AMI410" s="268"/>
      <c r="AMJ410" s="268"/>
    </row>
    <row r="411" spans="1:1024" s="269" customFormat="1" ht="15" customHeight="1" thickTop="1" thickBot="1">
      <c r="A411" s="268"/>
      <c r="B411" s="377" t="s">
        <v>93</v>
      </c>
      <c r="C411" s="376"/>
      <c r="D411" s="374"/>
      <c r="E411" s="379">
        <f>SUM(G419:G565)</f>
        <v>0</v>
      </c>
      <c r="F411" s="374"/>
      <c r="G411" s="364"/>
      <c r="H411" s="364"/>
      <c r="I411" s="364"/>
      <c r="J411" s="364"/>
      <c r="K411" s="378"/>
      <c r="L411" s="591" t="s">
        <v>120</v>
      </c>
      <c r="M411" s="591"/>
      <c r="N411" s="592"/>
      <c r="O411" s="593">
        <v>0</v>
      </c>
      <c r="P411" s="593"/>
      <c r="Q411" s="593"/>
      <c r="R411" s="593"/>
      <c r="S411" s="268"/>
      <c r="T411" s="367"/>
      <c r="U411" s="366"/>
      <c r="V411" s="365"/>
      <c r="W411" s="369"/>
      <c r="X411" s="369"/>
      <c r="Y411" s="369">
        <f t="shared" si="13"/>
        <v>0</v>
      </c>
      <c r="Z411" s="268"/>
      <c r="AA411" s="268"/>
      <c r="AB411" s="268"/>
      <c r="AC411" s="268"/>
      <c r="AD411" s="268"/>
      <c r="AE411" s="268"/>
      <c r="AF411" s="268"/>
      <c r="AG411" s="268"/>
      <c r="AH411" s="268"/>
      <c r="AI411" s="268"/>
      <c r="AJ411" s="268"/>
      <c r="AK411" s="268"/>
      <c r="AL411" s="268"/>
      <c r="AM411" s="268"/>
      <c r="AN411" s="268"/>
      <c r="AO411" s="268"/>
      <c r="AP411" s="268"/>
      <c r="AQ411" s="268"/>
      <c r="AR411" s="268"/>
      <c r="AS411" s="268"/>
      <c r="AT411" s="268"/>
      <c r="AU411" s="268"/>
      <c r="AV411" s="268"/>
      <c r="AW411" s="268"/>
      <c r="AX411" s="268"/>
      <c r="AY411" s="268"/>
      <c r="AZ411" s="268"/>
      <c r="BA411" s="268"/>
      <c r="BB411" s="268"/>
      <c r="BC411" s="268"/>
      <c r="BD411" s="268"/>
      <c r="BE411" s="268"/>
      <c r="BF411" s="268"/>
      <c r="BG411" s="268"/>
      <c r="BH411" s="268"/>
      <c r="BI411" s="268"/>
      <c r="BJ411" s="268"/>
      <c r="BK411" s="268"/>
      <c r="BL411" s="268"/>
      <c r="BM411" s="268"/>
      <c r="BN411" s="268"/>
      <c r="BO411" s="268"/>
      <c r="BP411" s="268"/>
      <c r="BQ411" s="268"/>
      <c r="BR411" s="268"/>
      <c r="BS411" s="268"/>
      <c r="BT411" s="268"/>
      <c r="BU411" s="268"/>
      <c r="BV411" s="268"/>
      <c r="BW411" s="268"/>
      <c r="BX411" s="268"/>
      <c r="BY411" s="268"/>
      <c r="BZ411" s="268"/>
      <c r="CA411" s="268"/>
      <c r="CB411" s="268"/>
      <c r="CC411" s="268"/>
      <c r="CD411" s="268"/>
      <c r="CE411" s="268"/>
      <c r="CF411" s="268"/>
      <c r="CG411" s="268"/>
      <c r="CH411" s="268"/>
      <c r="CI411" s="268"/>
      <c r="CJ411" s="268"/>
      <c r="CK411" s="268"/>
      <c r="CL411" s="268"/>
      <c r="CM411" s="268"/>
      <c r="CN411" s="268"/>
      <c r="CO411" s="268"/>
      <c r="CP411" s="268"/>
      <c r="CQ411" s="268"/>
      <c r="CR411" s="268"/>
      <c r="CS411" s="268"/>
      <c r="CT411" s="268"/>
      <c r="CU411" s="268"/>
      <c r="CV411" s="268"/>
      <c r="CW411" s="268"/>
      <c r="CX411" s="268"/>
      <c r="CY411" s="268"/>
      <c r="CZ411" s="268"/>
      <c r="DA411" s="268"/>
      <c r="DB411" s="294">
        <f>List1!D48</f>
        <v>0</v>
      </c>
      <c r="DC411" s="416" t="str">
        <f t="shared" si="14"/>
        <v>0</v>
      </c>
      <c r="DD411" s="416" t="str">
        <f t="shared" si="15"/>
        <v>0</v>
      </c>
      <c r="DE411" s="416" t="str">
        <f t="shared" si="16"/>
        <v>0</v>
      </c>
      <c r="DF411" s="416" t="str">
        <f t="shared" si="17"/>
        <v>0</v>
      </c>
      <c r="DG411" s="416" t="str">
        <f t="shared" si="18"/>
        <v>0</v>
      </c>
      <c r="DH411" s="416" t="str">
        <f t="shared" si="19"/>
        <v>0</v>
      </c>
      <c r="DI411" s="416" t="str">
        <f t="shared" si="20"/>
        <v>0</v>
      </c>
      <c r="DJ411" s="416" t="str">
        <f t="shared" si="21"/>
        <v>0</v>
      </c>
      <c r="DK411" s="416" t="str">
        <f t="shared" si="22"/>
        <v>0</v>
      </c>
      <c r="DL411" s="416" t="str">
        <f t="shared" si="23"/>
        <v>0</v>
      </c>
      <c r="DM411" s="416" t="str">
        <f t="shared" si="24"/>
        <v>0</v>
      </c>
      <c r="DN411" s="416" t="str">
        <f t="shared" si="25"/>
        <v>0</v>
      </c>
      <c r="DO411" s="416" t="str">
        <f t="shared" si="26"/>
        <v>0</v>
      </c>
      <c r="DP411" s="416" t="str">
        <f t="shared" si="27"/>
        <v>0</v>
      </c>
      <c r="DQ411" s="416" t="str">
        <f t="shared" si="28"/>
        <v>0</v>
      </c>
      <c r="DR411" s="416" t="str">
        <f t="shared" si="29"/>
        <v>0</v>
      </c>
      <c r="DS411" s="416" t="str">
        <f t="shared" si="30"/>
        <v>0</v>
      </c>
      <c r="DT411" s="416" t="str">
        <f t="shared" si="31"/>
        <v>0</v>
      </c>
      <c r="DU411" s="416" t="str">
        <f t="shared" si="32"/>
        <v>0</v>
      </c>
      <c r="DV411" s="416" t="str">
        <f t="shared" si="33"/>
        <v>0</v>
      </c>
      <c r="DW411" s="416" t="str">
        <f t="shared" si="34"/>
        <v>0</v>
      </c>
      <c r="DX411" s="416" t="str">
        <f t="shared" si="35"/>
        <v>0</v>
      </c>
      <c r="DY411" s="416" t="str">
        <f t="shared" si="36"/>
        <v>0</v>
      </c>
      <c r="DZ411" s="416" t="str">
        <f t="shared" si="37"/>
        <v>0</v>
      </c>
      <c r="EA411" s="268"/>
      <c r="EB411" s="268"/>
      <c r="EC411" s="268"/>
      <c r="ED411" s="417" t="str">
        <f>IF(List1!D48&gt;0,DZ411,"")</f>
        <v/>
      </c>
      <c r="EE411" s="268"/>
      <c r="EF411" s="268"/>
      <c r="EG411" s="268"/>
      <c r="EH411" s="268"/>
      <c r="EI411" s="268"/>
      <c r="EJ411" s="268"/>
      <c r="EK411" s="268"/>
      <c r="EL411" s="268"/>
      <c r="EM411" s="268"/>
      <c r="EN411" s="268"/>
      <c r="EO411" s="268"/>
      <c r="EP411" s="268"/>
      <c r="EQ411" s="268"/>
      <c r="ER411" s="268"/>
      <c r="ES411" s="268"/>
      <c r="ET411" s="268"/>
      <c r="EU411" s="268"/>
      <c r="EV411" s="268"/>
      <c r="EW411" s="268"/>
      <c r="EX411" s="268"/>
      <c r="EY411" s="268"/>
      <c r="EZ411" s="268"/>
      <c r="FA411" s="268"/>
      <c r="FB411" s="268"/>
      <c r="FC411" s="268"/>
      <c r="FD411" s="268"/>
      <c r="FE411" s="268"/>
      <c r="FF411" s="268"/>
      <c r="FG411" s="268"/>
      <c r="FH411" s="268"/>
      <c r="FI411" s="268"/>
      <c r="FJ411" s="268"/>
      <c r="FK411" s="268"/>
      <c r="FL411" s="268"/>
      <c r="FM411" s="268"/>
      <c r="FN411" s="268"/>
      <c r="FO411" s="268"/>
      <c r="FP411" s="268"/>
      <c r="FQ411" s="268"/>
      <c r="FR411" s="268"/>
      <c r="FS411" s="268"/>
      <c r="FT411" s="268"/>
      <c r="FU411" s="268"/>
      <c r="FV411" s="268"/>
      <c r="FW411" s="268"/>
      <c r="FX411" s="268"/>
      <c r="FY411" s="268"/>
      <c r="FZ411" s="268"/>
      <c r="GA411" s="268"/>
      <c r="GB411" s="268"/>
      <c r="GC411" s="268"/>
      <c r="GD411" s="268"/>
      <c r="GE411" s="268"/>
      <c r="GF411" s="268"/>
      <c r="GG411" s="268"/>
      <c r="GH411" s="268"/>
      <c r="GI411" s="268"/>
      <c r="GJ411" s="268"/>
      <c r="GK411" s="268"/>
      <c r="GL411" s="268"/>
      <c r="GM411" s="268"/>
      <c r="GN411" s="268"/>
      <c r="GO411" s="268"/>
      <c r="GP411" s="268"/>
      <c r="GQ411" s="268"/>
      <c r="GR411" s="268"/>
      <c r="GS411" s="268"/>
      <c r="GT411" s="268"/>
      <c r="GU411" s="268"/>
      <c r="GV411" s="268"/>
      <c r="GW411" s="268"/>
      <c r="GX411" s="268"/>
      <c r="GY411" s="268"/>
      <c r="GZ411" s="268"/>
      <c r="HA411" s="268"/>
      <c r="HB411" s="268"/>
      <c r="HC411" s="268"/>
      <c r="HD411" s="268"/>
      <c r="HE411" s="268"/>
      <c r="HF411" s="268"/>
      <c r="HG411" s="268"/>
      <c r="HH411" s="268"/>
      <c r="HI411" s="268"/>
      <c r="HJ411" s="268"/>
      <c r="HK411" s="268"/>
      <c r="HL411" s="268"/>
      <c r="HM411" s="268"/>
      <c r="HN411" s="268"/>
      <c r="HO411" s="268"/>
      <c r="HP411" s="268"/>
      <c r="HQ411" s="268"/>
      <c r="HR411" s="268"/>
      <c r="HS411" s="268"/>
      <c r="HT411" s="268"/>
      <c r="HU411" s="268"/>
      <c r="HV411" s="268"/>
      <c r="HW411" s="268"/>
      <c r="HX411" s="268"/>
      <c r="HY411" s="268"/>
      <c r="HZ411" s="268"/>
      <c r="IA411" s="268"/>
      <c r="IB411" s="268"/>
      <c r="IC411" s="268"/>
      <c r="ID411" s="268"/>
      <c r="IE411" s="268"/>
      <c r="IF411" s="268"/>
      <c r="IG411" s="268"/>
      <c r="IH411" s="268"/>
      <c r="II411" s="268"/>
      <c r="IJ411" s="268"/>
      <c r="IK411" s="268"/>
      <c r="IL411" s="268"/>
      <c r="IM411" s="268"/>
      <c r="IN411" s="268"/>
      <c r="IO411" s="268"/>
      <c r="IP411" s="268"/>
      <c r="IQ411" s="268"/>
      <c r="IR411" s="268"/>
      <c r="IS411" s="268"/>
      <c r="IT411" s="268"/>
      <c r="IU411" s="268"/>
      <c r="IV411" s="268"/>
      <c r="IW411" s="268"/>
      <c r="IX411" s="268"/>
      <c r="IY411" s="268"/>
      <c r="IZ411" s="268"/>
      <c r="JA411" s="268"/>
      <c r="JB411" s="268"/>
      <c r="JC411" s="268"/>
      <c r="JD411" s="268"/>
      <c r="JE411" s="268"/>
      <c r="JF411" s="268"/>
      <c r="JG411" s="268"/>
      <c r="JH411" s="268"/>
      <c r="JI411" s="268"/>
      <c r="JJ411" s="268"/>
      <c r="JK411" s="268"/>
      <c r="JL411" s="268"/>
      <c r="JM411" s="268"/>
      <c r="JN411" s="268"/>
      <c r="JO411" s="268"/>
      <c r="JP411" s="268"/>
      <c r="JQ411" s="268"/>
      <c r="JR411" s="268"/>
      <c r="JS411" s="268"/>
      <c r="JT411" s="268"/>
      <c r="JU411" s="268"/>
      <c r="JV411" s="268"/>
      <c r="JW411" s="268"/>
      <c r="JX411" s="268"/>
      <c r="JY411" s="268"/>
      <c r="JZ411" s="268"/>
      <c r="KA411" s="268"/>
      <c r="KB411" s="268"/>
      <c r="KC411" s="268"/>
      <c r="KD411" s="268"/>
      <c r="KE411" s="268"/>
      <c r="KF411" s="268"/>
      <c r="KG411" s="268"/>
      <c r="KH411" s="268"/>
      <c r="KI411" s="268"/>
      <c r="KJ411" s="268"/>
      <c r="KK411" s="268"/>
      <c r="KL411" s="268"/>
      <c r="KM411" s="268"/>
      <c r="KN411" s="268"/>
      <c r="KO411" s="268"/>
      <c r="KP411" s="268"/>
      <c r="KQ411" s="268"/>
      <c r="KR411" s="268"/>
      <c r="KS411" s="268"/>
      <c r="KT411" s="268"/>
      <c r="KU411" s="268"/>
      <c r="KV411" s="268"/>
      <c r="KW411" s="268"/>
      <c r="KX411" s="268"/>
      <c r="KY411" s="268"/>
      <c r="KZ411" s="268"/>
      <c r="LA411" s="268"/>
      <c r="LB411" s="268"/>
      <c r="LC411" s="268"/>
      <c r="LD411" s="268"/>
      <c r="LE411" s="268"/>
      <c r="LF411" s="268"/>
      <c r="LG411" s="268"/>
      <c r="LH411" s="268"/>
      <c r="LI411" s="268"/>
      <c r="LJ411" s="268"/>
      <c r="LK411" s="268"/>
      <c r="LL411" s="268"/>
      <c r="LM411" s="268"/>
      <c r="LN411" s="268"/>
      <c r="LO411" s="268"/>
      <c r="LP411" s="268"/>
      <c r="LQ411" s="268"/>
      <c r="LR411" s="268"/>
      <c r="LS411" s="268"/>
      <c r="LT411" s="268"/>
      <c r="LU411" s="268"/>
      <c r="LV411" s="268"/>
      <c r="LW411" s="268"/>
      <c r="LX411" s="268"/>
      <c r="LY411" s="268"/>
      <c r="LZ411" s="268"/>
      <c r="MA411" s="268"/>
      <c r="MB411" s="268"/>
      <c r="MC411" s="268"/>
      <c r="MD411" s="268"/>
      <c r="ME411" s="268"/>
      <c r="MF411" s="268"/>
      <c r="MG411" s="268"/>
      <c r="MH411" s="268"/>
      <c r="MI411" s="268"/>
      <c r="MJ411" s="268"/>
      <c r="MK411" s="268"/>
      <c r="ML411" s="268"/>
      <c r="MM411" s="268"/>
      <c r="MN411" s="268"/>
      <c r="MO411" s="268"/>
      <c r="MP411" s="268"/>
      <c r="MQ411" s="268"/>
      <c r="MR411" s="268"/>
      <c r="MS411" s="268"/>
      <c r="MT411" s="268"/>
      <c r="MU411" s="268"/>
      <c r="MV411" s="268"/>
      <c r="MW411" s="268"/>
      <c r="MX411" s="268"/>
      <c r="MY411" s="268"/>
      <c r="MZ411" s="268"/>
      <c r="NA411" s="268"/>
      <c r="NB411" s="268"/>
      <c r="NC411" s="268"/>
      <c r="ND411" s="268"/>
      <c r="NE411" s="268"/>
      <c r="NF411" s="268"/>
      <c r="NG411" s="268"/>
      <c r="NH411" s="268"/>
      <c r="NI411" s="268"/>
      <c r="NJ411" s="268"/>
      <c r="NK411" s="268"/>
      <c r="NL411" s="268"/>
      <c r="NM411" s="268"/>
      <c r="NN411" s="268"/>
      <c r="NO411" s="268"/>
      <c r="NP411" s="268"/>
      <c r="NQ411" s="268"/>
      <c r="NR411" s="268"/>
      <c r="NS411" s="268"/>
      <c r="NT411" s="268"/>
      <c r="NU411" s="268"/>
      <c r="NV411" s="268"/>
      <c r="NW411" s="268"/>
      <c r="NX411" s="268"/>
      <c r="NY411" s="268"/>
      <c r="NZ411" s="268"/>
      <c r="OA411" s="268"/>
      <c r="OB411" s="268"/>
      <c r="OC411" s="268"/>
      <c r="OD411" s="268"/>
      <c r="OE411" s="268"/>
      <c r="OF411" s="268"/>
      <c r="OG411" s="268"/>
      <c r="OH411" s="268"/>
      <c r="OI411" s="268"/>
      <c r="OJ411" s="268"/>
      <c r="OK411" s="268"/>
      <c r="OL411" s="268"/>
      <c r="OM411" s="268"/>
      <c r="ON411" s="268"/>
      <c r="OO411" s="268"/>
      <c r="OP411" s="268"/>
      <c r="OQ411" s="268"/>
      <c r="OR411" s="268"/>
      <c r="OS411" s="268"/>
      <c r="OT411" s="268"/>
      <c r="OU411" s="268"/>
      <c r="OV411" s="268"/>
      <c r="OW411" s="268"/>
      <c r="OX411" s="268"/>
      <c r="OY411" s="268"/>
      <c r="OZ411" s="268"/>
      <c r="PA411" s="268"/>
      <c r="PB411" s="268"/>
      <c r="PC411" s="268"/>
      <c r="PD411" s="268"/>
      <c r="PE411" s="268"/>
      <c r="PF411" s="268"/>
      <c r="PG411" s="268"/>
      <c r="PH411" s="268"/>
      <c r="PI411" s="268"/>
      <c r="PJ411" s="268"/>
      <c r="PK411" s="268"/>
      <c r="PL411" s="268"/>
      <c r="PM411" s="268"/>
      <c r="PN411" s="268"/>
      <c r="PO411" s="268"/>
      <c r="PP411" s="268"/>
      <c r="PQ411" s="268"/>
      <c r="PR411" s="268"/>
      <c r="PS411" s="268"/>
      <c r="PT411" s="268"/>
      <c r="PU411" s="268"/>
      <c r="PV411" s="268"/>
      <c r="PW411" s="268"/>
      <c r="PX411" s="268"/>
      <c r="PY411" s="268"/>
      <c r="PZ411" s="268"/>
      <c r="QA411" s="268"/>
      <c r="QB411" s="268"/>
      <c r="QC411" s="268"/>
      <c r="QD411" s="268"/>
      <c r="QE411" s="268"/>
      <c r="QF411" s="268"/>
      <c r="QG411" s="268"/>
      <c r="QH411" s="268"/>
      <c r="QI411" s="268"/>
      <c r="QJ411" s="268"/>
      <c r="QK411" s="268"/>
      <c r="QL411" s="268"/>
      <c r="QM411" s="268"/>
      <c r="QN411" s="268"/>
      <c r="QO411" s="268"/>
      <c r="QP411" s="268"/>
      <c r="QQ411" s="268"/>
      <c r="QR411" s="268"/>
      <c r="QS411" s="268"/>
      <c r="QT411" s="268"/>
      <c r="QU411" s="268"/>
      <c r="QV411" s="268"/>
      <c r="QW411" s="268"/>
      <c r="QX411" s="268"/>
      <c r="QY411" s="268"/>
      <c r="QZ411" s="268"/>
      <c r="RA411" s="268"/>
      <c r="RB411" s="268"/>
      <c r="RC411" s="268"/>
      <c r="RD411" s="268"/>
      <c r="RE411" s="268"/>
      <c r="RF411" s="268"/>
      <c r="RG411" s="268"/>
      <c r="RH411" s="268"/>
      <c r="RI411" s="268"/>
      <c r="RJ411" s="268"/>
      <c r="RK411" s="268"/>
      <c r="RL411" s="268"/>
      <c r="RM411" s="268"/>
      <c r="RN411" s="268"/>
      <c r="RO411" s="268"/>
      <c r="RP411" s="268"/>
      <c r="RQ411" s="268"/>
      <c r="RR411" s="268"/>
      <c r="RS411" s="268"/>
      <c r="RT411" s="268"/>
      <c r="RU411" s="268"/>
      <c r="RV411" s="268"/>
      <c r="RW411" s="268"/>
      <c r="RX411" s="268"/>
      <c r="RY411" s="268"/>
      <c r="RZ411" s="268"/>
      <c r="SA411" s="268"/>
      <c r="SB411" s="268"/>
      <c r="SC411" s="268"/>
      <c r="SD411" s="268"/>
      <c r="SE411" s="268"/>
      <c r="SF411" s="268"/>
      <c r="SG411" s="268"/>
      <c r="SH411" s="268"/>
      <c r="SI411" s="268"/>
      <c r="SJ411" s="268"/>
      <c r="SK411" s="268"/>
      <c r="SL411" s="268"/>
      <c r="SM411" s="268"/>
      <c r="SN411" s="268"/>
      <c r="SO411" s="268"/>
      <c r="SP411" s="268"/>
      <c r="SQ411" s="268"/>
      <c r="SR411" s="268"/>
      <c r="SS411" s="268"/>
      <c r="ST411" s="268"/>
      <c r="SU411" s="268"/>
      <c r="SV411" s="268"/>
      <c r="SW411" s="268"/>
      <c r="SX411" s="268"/>
      <c r="SY411" s="268"/>
      <c r="SZ411" s="268"/>
      <c r="TA411" s="268"/>
      <c r="TB411" s="268"/>
      <c r="TC411" s="268"/>
      <c r="TD411" s="268"/>
      <c r="TE411" s="268"/>
      <c r="TF411" s="268"/>
      <c r="TG411" s="268"/>
      <c r="TH411" s="268"/>
      <c r="TI411" s="268"/>
      <c r="TJ411" s="268"/>
      <c r="TK411" s="268"/>
      <c r="TL411" s="268"/>
      <c r="TM411" s="268"/>
      <c r="TN411" s="268"/>
      <c r="TO411" s="268"/>
      <c r="TP411" s="268"/>
      <c r="TQ411" s="268"/>
      <c r="TR411" s="268"/>
      <c r="TS411" s="268"/>
      <c r="TT411" s="268"/>
      <c r="TU411" s="268"/>
      <c r="TV411" s="268"/>
      <c r="TW411" s="268"/>
      <c r="TX411" s="268"/>
      <c r="TY411" s="268"/>
      <c r="TZ411" s="268"/>
      <c r="UA411" s="268"/>
      <c r="UB411" s="268"/>
      <c r="UC411" s="268"/>
      <c r="UD411" s="268"/>
      <c r="UE411" s="268"/>
      <c r="UF411" s="268"/>
      <c r="UG411" s="268"/>
      <c r="UH411" s="268"/>
      <c r="UI411" s="268"/>
      <c r="UJ411" s="268"/>
      <c r="UK411" s="268"/>
      <c r="UL411" s="268"/>
      <c r="UM411" s="268"/>
      <c r="UN411" s="268"/>
      <c r="UO411" s="268"/>
      <c r="UP411" s="268"/>
      <c r="UQ411" s="268"/>
      <c r="UR411" s="268"/>
      <c r="US411" s="268"/>
      <c r="UT411" s="268"/>
      <c r="UU411" s="268"/>
      <c r="UV411" s="268"/>
      <c r="UW411" s="268"/>
      <c r="UX411" s="268"/>
      <c r="UY411" s="268"/>
      <c r="UZ411" s="268"/>
      <c r="VA411" s="268"/>
      <c r="VB411" s="268"/>
      <c r="VC411" s="268"/>
      <c r="VD411" s="268"/>
      <c r="VE411" s="268"/>
      <c r="VF411" s="268"/>
      <c r="VG411" s="268"/>
      <c r="VH411" s="268"/>
      <c r="VI411" s="268"/>
      <c r="VJ411" s="268"/>
      <c r="VK411" s="268"/>
      <c r="VL411" s="268"/>
      <c r="VM411" s="268"/>
      <c r="VN411" s="268"/>
      <c r="VO411" s="268"/>
      <c r="VP411" s="268"/>
      <c r="VQ411" s="268"/>
      <c r="VR411" s="268"/>
      <c r="VS411" s="268"/>
      <c r="VT411" s="268"/>
      <c r="VU411" s="268"/>
      <c r="VV411" s="268"/>
      <c r="VW411" s="268"/>
      <c r="VX411" s="268"/>
      <c r="VY411" s="268"/>
      <c r="VZ411" s="268"/>
      <c r="WA411" s="268"/>
      <c r="WB411" s="268"/>
      <c r="WC411" s="268"/>
      <c r="WD411" s="268"/>
      <c r="WE411" s="268"/>
      <c r="WF411" s="268"/>
      <c r="WG411" s="268"/>
      <c r="WH411" s="268"/>
      <c r="WI411" s="268"/>
      <c r="WJ411" s="268"/>
      <c r="WK411" s="268"/>
      <c r="WL411" s="268"/>
      <c r="WM411" s="268"/>
      <c r="WN411" s="268"/>
      <c r="WO411" s="268"/>
      <c r="WP411" s="268"/>
      <c r="WQ411" s="268"/>
      <c r="WR411" s="268"/>
      <c r="WS411" s="268"/>
      <c r="WT411" s="268"/>
      <c r="WU411" s="268"/>
      <c r="WV411" s="268"/>
      <c r="WW411" s="268"/>
      <c r="WX411" s="268"/>
      <c r="WY411" s="268"/>
      <c r="WZ411" s="268"/>
      <c r="XA411" s="268"/>
      <c r="XB411" s="268"/>
      <c r="XC411" s="268"/>
      <c r="XD411" s="268"/>
      <c r="XE411" s="268"/>
      <c r="XF411" s="268"/>
      <c r="XG411" s="268"/>
      <c r="XH411" s="268"/>
      <c r="XI411" s="268"/>
      <c r="XJ411" s="268"/>
      <c r="XK411" s="268"/>
      <c r="XL411" s="268"/>
      <c r="XM411" s="268"/>
      <c r="XN411" s="268"/>
      <c r="XO411" s="268"/>
      <c r="XP411" s="268"/>
      <c r="XQ411" s="268"/>
      <c r="XR411" s="268"/>
      <c r="XS411" s="268"/>
      <c r="XT411" s="268"/>
      <c r="XU411" s="268"/>
      <c r="XV411" s="268"/>
      <c r="XW411" s="268"/>
      <c r="XX411" s="268"/>
      <c r="XY411" s="268"/>
      <c r="XZ411" s="268"/>
      <c r="YA411" s="268"/>
      <c r="YB411" s="268"/>
      <c r="YC411" s="268"/>
      <c r="YD411" s="268"/>
      <c r="YE411" s="268"/>
      <c r="YF411" s="268"/>
      <c r="YG411" s="268"/>
      <c r="YH411" s="268"/>
      <c r="YI411" s="268"/>
      <c r="YJ411" s="268"/>
      <c r="YK411" s="268"/>
      <c r="YL411" s="268"/>
      <c r="YM411" s="268"/>
      <c r="YN411" s="268"/>
      <c r="YO411" s="268"/>
      <c r="YP411" s="268"/>
      <c r="YQ411" s="268"/>
      <c r="YR411" s="268"/>
      <c r="YS411" s="268"/>
      <c r="YT411" s="268"/>
      <c r="YU411" s="268"/>
      <c r="YV411" s="268"/>
      <c r="YW411" s="268"/>
      <c r="YX411" s="268"/>
      <c r="YY411" s="268"/>
      <c r="YZ411" s="268"/>
      <c r="ZA411" s="268"/>
      <c r="ZB411" s="268"/>
      <c r="ZC411" s="268"/>
      <c r="ZD411" s="268"/>
      <c r="ZE411" s="268"/>
      <c r="ZF411" s="268"/>
      <c r="ZG411" s="268"/>
      <c r="ZH411" s="268"/>
      <c r="ZI411" s="268"/>
      <c r="ZJ411" s="268"/>
      <c r="ZK411" s="268"/>
      <c r="ZL411" s="268"/>
      <c r="ZM411" s="268"/>
      <c r="ZN411" s="268"/>
      <c r="ZO411" s="268"/>
      <c r="ZP411" s="268"/>
      <c r="ZQ411" s="268"/>
      <c r="ZR411" s="268"/>
      <c r="ZS411" s="268"/>
      <c r="ZT411" s="268"/>
      <c r="ZU411" s="268"/>
      <c r="ZV411" s="268"/>
      <c r="ZW411" s="268"/>
      <c r="ZX411" s="268"/>
      <c r="ZY411" s="268"/>
      <c r="ZZ411" s="268"/>
      <c r="AAA411" s="268"/>
      <c r="AAB411" s="268"/>
      <c r="AAC411" s="268"/>
      <c r="AAD411" s="268"/>
      <c r="AAE411" s="268"/>
      <c r="AAF411" s="268"/>
      <c r="AAG411" s="268"/>
      <c r="AAH411" s="268"/>
      <c r="AAI411" s="268"/>
      <c r="AAJ411" s="268"/>
      <c r="AAK411" s="268"/>
      <c r="AAL411" s="268"/>
      <c r="AAM411" s="268"/>
      <c r="AAN411" s="268"/>
      <c r="AAO411" s="268"/>
      <c r="AAP411" s="268"/>
      <c r="AAQ411" s="268"/>
      <c r="AAR411" s="268"/>
      <c r="AAS411" s="268"/>
      <c r="AAT411" s="268"/>
      <c r="AAU411" s="268"/>
      <c r="AAV411" s="268"/>
      <c r="AAW411" s="268"/>
      <c r="AAX411" s="268"/>
      <c r="AAY411" s="268"/>
      <c r="AAZ411" s="268"/>
      <c r="ABA411" s="268"/>
      <c r="ABB411" s="268"/>
      <c r="ABC411" s="268"/>
      <c r="ABD411" s="268"/>
      <c r="ABE411" s="268"/>
      <c r="ABF411" s="268"/>
      <c r="ABG411" s="268"/>
      <c r="ABH411" s="268"/>
      <c r="ABI411" s="268"/>
      <c r="ABJ411" s="268"/>
      <c r="ABK411" s="268"/>
      <c r="ABL411" s="268"/>
      <c r="ABM411" s="268"/>
      <c r="ABN411" s="268"/>
      <c r="ABO411" s="268"/>
      <c r="ABP411" s="268"/>
      <c r="ABQ411" s="268"/>
      <c r="ABR411" s="268"/>
      <c r="ABS411" s="268"/>
      <c r="ABT411" s="268"/>
      <c r="ABU411" s="268"/>
      <c r="ABV411" s="268"/>
      <c r="ABW411" s="268"/>
      <c r="ABX411" s="268"/>
      <c r="ABY411" s="268"/>
      <c r="ABZ411" s="268"/>
      <c r="ACA411" s="268"/>
      <c r="ACB411" s="268"/>
      <c r="ACC411" s="268"/>
      <c r="ACD411" s="268"/>
      <c r="ACE411" s="268"/>
      <c r="ACF411" s="268"/>
      <c r="ACG411" s="268"/>
      <c r="ACH411" s="268"/>
      <c r="ACI411" s="268"/>
      <c r="ACJ411" s="268"/>
      <c r="ACK411" s="268"/>
      <c r="ACL411" s="268"/>
      <c r="ACM411" s="268"/>
      <c r="ACN411" s="268"/>
      <c r="ACO411" s="268"/>
      <c r="ACP411" s="268"/>
      <c r="ACQ411" s="268"/>
      <c r="ACR411" s="268"/>
      <c r="ACS411" s="268"/>
      <c r="ACT411" s="268"/>
      <c r="ACU411" s="268"/>
      <c r="ACV411" s="268"/>
      <c r="ACW411" s="268"/>
      <c r="ACX411" s="268"/>
      <c r="ACY411" s="268"/>
      <c r="ACZ411" s="268"/>
      <c r="ADA411" s="268"/>
      <c r="ADB411" s="268"/>
      <c r="ADC411" s="268"/>
      <c r="ADD411" s="268"/>
      <c r="ADE411" s="268"/>
      <c r="ADF411" s="268"/>
      <c r="ADG411" s="268"/>
      <c r="ADH411" s="268"/>
      <c r="ADI411" s="268"/>
      <c r="ADJ411" s="268"/>
      <c r="ADK411" s="268"/>
      <c r="ADL411" s="268"/>
      <c r="ADM411" s="268"/>
      <c r="ADN411" s="268"/>
      <c r="ADO411" s="268"/>
      <c r="ADP411" s="268"/>
      <c r="ADQ411" s="268"/>
      <c r="ADR411" s="268"/>
      <c r="ADS411" s="268"/>
      <c r="ADT411" s="268"/>
      <c r="ADU411" s="268"/>
      <c r="ADV411" s="268"/>
      <c r="ADW411" s="268"/>
      <c r="ADX411" s="268"/>
      <c r="ADY411" s="268"/>
      <c r="ADZ411" s="268"/>
      <c r="AEA411" s="268"/>
      <c r="AEB411" s="268"/>
      <c r="AEC411" s="268"/>
      <c r="AED411" s="268"/>
      <c r="AEE411" s="268"/>
      <c r="AEF411" s="268"/>
      <c r="AEG411" s="268"/>
      <c r="AEH411" s="268"/>
      <c r="AEI411" s="268"/>
      <c r="AEJ411" s="268"/>
      <c r="AEK411" s="268"/>
      <c r="AEL411" s="268"/>
      <c r="AEM411" s="268"/>
      <c r="AEN411" s="268"/>
      <c r="AEO411" s="268"/>
      <c r="AEP411" s="268"/>
      <c r="AEQ411" s="268"/>
      <c r="AER411" s="268"/>
      <c r="AES411" s="268"/>
      <c r="AET411" s="268"/>
      <c r="AEU411" s="268"/>
      <c r="AEV411" s="268"/>
      <c r="AEW411" s="268"/>
      <c r="AEX411" s="268"/>
      <c r="AEY411" s="268"/>
      <c r="AEZ411" s="268"/>
      <c r="AFA411" s="268"/>
      <c r="AFB411" s="268"/>
      <c r="AFC411" s="268"/>
      <c r="AFD411" s="268"/>
      <c r="AFE411" s="268"/>
      <c r="AFF411" s="268"/>
      <c r="AFG411" s="268"/>
      <c r="AFH411" s="268"/>
      <c r="AFI411" s="268"/>
      <c r="AFJ411" s="268"/>
      <c r="AFK411" s="268"/>
      <c r="AFL411" s="268"/>
      <c r="AFM411" s="268"/>
      <c r="AFN411" s="268"/>
      <c r="AFO411" s="268"/>
      <c r="AFP411" s="268"/>
      <c r="AFQ411" s="268"/>
      <c r="AFR411" s="268"/>
      <c r="AFS411" s="268"/>
      <c r="AFT411" s="268"/>
      <c r="AFU411" s="268"/>
      <c r="AFV411" s="268"/>
      <c r="AFW411" s="268"/>
      <c r="AFX411" s="268"/>
      <c r="AFY411" s="268"/>
      <c r="AFZ411" s="268"/>
      <c r="AGA411" s="268"/>
      <c r="AGB411" s="268"/>
      <c r="AGC411" s="268"/>
      <c r="AGD411" s="268"/>
      <c r="AGE411" s="268"/>
      <c r="AGF411" s="268"/>
      <c r="AGG411" s="268"/>
      <c r="AGH411" s="268"/>
      <c r="AGI411" s="268"/>
      <c r="AGJ411" s="268"/>
      <c r="AGK411" s="268"/>
      <c r="AGL411" s="268"/>
      <c r="AGM411" s="268"/>
      <c r="AGN411" s="268"/>
      <c r="AGO411" s="268"/>
      <c r="AGP411" s="268"/>
      <c r="AGQ411" s="268"/>
      <c r="AGR411" s="268"/>
      <c r="AGS411" s="268"/>
      <c r="AGT411" s="268"/>
      <c r="AGU411" s="268"/>
      <c r="AGV411" s="268"/>
      <c r="AGW411" s="268"/>
      <c r="AGX411" s="268"/>
      <c r="AGY411" s="268"/>
      <c r="AGZ411" s="268"/>
      <c r="AHA411" s="268"/>
      <c r="AHB411" s="268"/>
      <c r="AHC411" s="268"/>
      <c r="AHD411" s="268"/>
      <c r="AHE411" s="268"/>
      <c r="AHF411" s="268"/>
      <c r="AHG411" s="268"/>
      <c r="AHH411" s="268"/>
      <c r="AHI411" s="268"/>
      <c r="AHJ411" s="268"/>
      <c r="AHK411" s="268"/>
      <c r="AHL411" s="268"/>
      <c r="AHM411" s="268"/>
      <c r="AHN411" s="268"/>
      <c r="AHO411" s="268"/>
      <c r="AHP411" s="268"/>
      <c r="AHQ411" s="268"/>
      <c r="AHR411" s="268"/>
      <c r="AHS411" s="268"/>
      <c r="AHT411" s="268"/>
      <c r="AHU411" s="268"/>
      <c r="AHV411" s="268"/>
      <c r="AHW411" s="268"/>
      <c r="AHX411" s="268"/>
      <c r="AHY411" s="268"/>
      <c r="AHZ411" s="268"/>
      <c r="AIA411" s="268"/>
      <c r="AIB411" s="268"/>
      <c r="AIC411" s="268"/>
      <c r="AID411" s="268"/>
      <c r="AIE411" s="268"/>
      <c r="AIF411" s="268"/>
      <c r="AIG411" s="268"/>
      <c r="AIH411" s="268"/>
      <c r="AII411" s="268"/>
      <c r="AIJ411" s="268"/>
      <c r="AIK411" s="268"/>
      <c r="AIL411" s="268"/>
      <c r="AIM411" s="268"/>
      <c r="AIN411" s="268"/>
      <c r="AIO411" s="268"/>
      <c r="AIP411" s="268"/>
      <c r="AIQ411" s="268"/>
      <c r="AIR411" s="268"/>
      <c r="AIS411" s="268"/>
      <c r="AIT411" s="268"/>
      <c r="AIU411" s="268"/>
      <c r="AIV411" s="268"/>
      <c r="AIW411" s="268"/>
      <c r="AIX411" s="268"/>
      <c r="AIY411" s="268"/>
      <c r="AIZ411" s="268"/>
      <c r="AJA411" s="268"/>
      <c r="AJB411" s="268"/>
      <c r="AJC411" s="268"/>
      <c r="AJD411" s="268"/>
      <c r="AJE411" s="268"/>
      <c r="AJF411" s="268"/>
      <c r="AJG411" s="268"/>
      <c r="AJH411" s="268"/>
      <c r="AJI411" s="268"/>
      <c r="AJJ411" s="268"/>
      <c r="AJK411" s="268"/>
      <c r="AJL411" s="268"/>
      <c r="AJM411" s="268"/>
      <c r="AJN411" s="268"/>
      <c r="AJO411" s="268"/>
      <c r="AJP411" s="268"/>
      <c r="AJQ411" s="268"/>
      <c r="AJR411" s="268"/>
      <c r="AJS411" s="268"/>
      <c r="AJT411" s="268"/>
      <c r="AJU411" s="268"/>
      <c r="AJV411" s="268"/>
      <c r="AJW411" s="268"/>
      <c r="AJX411" s="268"/>
      <c r="AJY411" s="268"/>
      <c r="AJZ411" s="268"/>
      <c r="AKA411" s="268"/>
      <c r="AKB411" s="268"/>
      <c r="AKC411" s="268"/>
      <c r="AKD411" s="268"/>
      <c r="AKE411" s="268"/>
      <c r="AKF411" s="268"/>
      <c r="AKG411" s="268"/>
      <c r="AKH411" s="268"/>
      <c r="AKI411" s="268"/>
      <c r="AKJ411" s="268"/>
      <c r="AKK411" s="268"/>
      <c r="AKL411" s="268"/>
      <c r="AKM411" s="268"/>
      <c r="AKN411" s="268"/>
      <c r="AKO411" s="268"/>
      <c r="AKP411" s="268"/>
      <c r="AKQ411" s="268"/>
      <c r="AKR411" s="268"/>
      <c r="AKS411" s="268"/>
      <c r="AKT411" s="268"/>
      <c r="AKU411" s="268"/>
      <c r="AKV411" s="268"/>
      <c r="AKW411" s="268"/>
      <c r="AKX411" s="268"/>
      <c r="AKY411" s="268"/>
      <c r="AKZ411" s="268"/>
      <c r="ALA411" s="268"/>
      <c r="ALB411" s="268"/>
      <c r="ALC411" s="268"/>
      <c r="ALD411" s="268"/>
      <c r="ALE411" s="268"/>
      <c r="ALF411" s="268"/>
      <c r="ALG411" s="268"/>
      <c r="ALH411" s="268"/>
      <c r="ALI411" s="268"/>
      <c r="ALJ411" s="268"/>
      <c r="ALK411" s="268"/>
      <c r="ALL411" s="268"/>
      <c r="ALM411" s="268"/>
      <c r="ALN411" s="268"/>
      <c r="ALO411" s="268"/>
      <c r="ALP411" s="268"/>
      <c r="ALQ411" s="268"/>
      <c r="ALR411" s="268"/>
      <c r="ALS411" s="268"/>
      <c r="ALT411" s="268"/>
      <c r="ALU411" s="268"/>
      <c r="ALV411" s="268"/>
      <c r="ALW411" s="268"/>
      <c r="ALX411" s="268"/>
      <c r="ALY411" s="268"/>
      <c r="ALZ411" s="268"/>
      <c r="AMA411" s="268"/>
      <c r="AMB411" s="268"/>
      <c r="AMC411" s="268"/>
      <c r="AMD411" s="268"/>
      <c r="AME411" s="268"/>
      <c r="AMF411" s="268"/>
      <c r="AMG411" s="268"/>
      <c r="AMH411" s="268"/>
      <c r="AMI411" s="268"/>
      <c r="AMJ411" s="268"/>
    </row>
    <row r="412" spans="1:1024" s="269" customFormat="1" ht="15" customHeight="1" thickTop="1" thickBot="1">
      <c r="A412" s="268"/>
      <c r="B412" s="377" t="s">
        <v>94</v>
      </c>
      <c r="C412" s="376"/>
      <c r="D412" s="374"/>
      <c r="E412" s="375">
        <f>SUM(R403:R411)</f>
        <v>0</v>
      </c>
      <c r="F412" s="374"/>
      <c r="G412" s="364"/>
      <c r="H412" s="364"/>
      <c r="I412" s="268"/>
      <c r="J412" s="268"/>
      <c r="K412" s="268"/>
      <c r="L412" s="594" t="s">
        <v>64</v>
      </c>
      <c r="M412" s="594"/>
      <c r="N412" s="594"/>
      <c r="O412" s="373" t="s">
        <v>7</v>
      </c>
      <c r="P412" s="372">
        <f>ROUNDUP(Y412,1)</f>
        <v>0</v>
      </c>
      <c r="Q412" s="371">
        <f>ROUNDUP(Y412,0)</f>
        <v>0</v>
      </c>
      <c r="R412" s="370">
        <f>CP568</f>
        <v>0</v>
      </c>
      <c r="S412" s="268"/>
      <c r="T412" s="367"/>
      <c r="U412" s="366"/>
      <c r="V412" s="365"/>
      <c r="W412" s="369"/>
      <c r="X412" s="369"/>
      <c r="Y412" s="369">
        <f>BC568</f>
        <v>0</v>
      </c>
      <c r="Z412" s="268"/>
      <c r="AA412" s="268"/>
      <c r="AB412" s="268"/>
      <c r="AC412" s="268"/>
      <c r="AD412" s="268"/>
      <c r="AE412" s="268"/>
      <c r="AF412" s="268"/>
      <c r="AG412" s="268"/>
      <c r="AH412" s="268"/>
      <c r="AI412" s="268"/>
      <c r="AJ412" s="268"/>
      <c r="AK412" s="268"/>
      <c r="AL412" s="268"/>
      <c r="AM412" s="268"/>
      <c r="AN412" s="268"/>
      <c r="AO412" s="268"/>
      <c r="AP412" s="268"/>
      <c r="AQ412" s="268"/>
      <c r="AR412" s="268"/>
      <c r="AS412" s="268"/>
      <c r="AT412" s="268"/>
      <c r="AU412" s="268"/>
      <c r="AV412" s="268"/>
      <c r="AW412" s="268"/>
      <c r="AX412" s="268"/>
      <c r="AY412" s="268"/>
      <c r="AZ412" s="268"/>
      <c r="BA412" s="268"/>
      <c r="BB412" s="268"/>
      <c r="BC412" s="268"/>
      <c r="BD412" s="268"/>
      <c r="BE412" s="268"/>
      <c r="BF412" s="268"/>
      <c r="BG412" s="268"/>
      <c r="BH412" s="268"/>
      <c r="BI412" s="268"/>
      <c r="BJ412" s="268"/>
      <c r="BK412" s="268"/>
      <c r="BL412" s="268"/>
      <c r="BM412" s="268"/>
      <c r="BN412" s="268"/>
      <c r="BO412" s="268"/>
      <c r="BP412" s="268"/>
      <c r="BQ412" s="268"/>
      <c r="BR412" s="268"/>
      <c r="BS412" s="268"/>
      <c r="BT412" s="268"/>
      <c r="BU412" s="268"/>
      <c r="BV412" s="268"/>
      <c r="BW412" s="268"/>
      <c r="BX412" s="268"/>
      <c r="BY412" s="268"/>
      <c r="BZ412" s="268"/>
      <c r="CA412" s="268"/>
      <c r="CB412" s="268"/>
      <c r="CC412" s="268"/>
      <c r="CD412" s="268"/>
      <c r="CE412" s="268"/>
      <c r="CF412" s="268"/>
      <c r="CG412" s="268"/>
      <c r="CH412" s="268"/>
      <c r="CI412" s="268"/>
      <c r="CJ412" s="268"/>
      <c r="CK412" s="268"/>
      <c r="CL412" s="268"/>
      <c r="CM412" s="268"/>
      <c r="CN412" s="268"/>
      <c r="CO412" s="268"/>
      <c r="CP412" s="268"/>
      <c r="CQ412" s="268"/>
      <c r="CR412" s="268"/>
      <c r="CS412" s="268"/>
      <c r="CT412" s="268"/>
      <c r="CU412" s="268"/>
      <c r="CV412" s="268"/>
      <c r="CW412" s="268"/>
      <c r="CX412" s="268"/>
      <c r="CY412" s="268"/>
      <c r="CZ412" s="268"/>
      <c r="DA412" s="268"/>
      <c r="DB412" s="294">
        <f>List1!D49</f>
        <v>0</v>
      </c>
      <c r="DC412" s="416" t="str">
        <f t="shared" si="14"/>
        <v>0</v>
      </c>
      <c r="DD412" s="416" t="str">
        <f t="shared" si="15"/>
        <v>0</v>
      </c>
      <c r="DE412" s="416" t="str">
        <f t="shared" si="16"/>
        <v>0</v>
      </c>
      <c r="DF412" s="416" t="str">
        <f t="shared" si="17"/>
        <v>0</v>
      </c>
      <c r="DG412" s="416" t="str">
        <f t="shared" si="18"/>
        <v>0</v>
      </c>
      <c r="DH412" s="416" t="str">
        <f t="shared" si="19"/>
        <v>0</v>
      </c>
      <c r="DI412" s="416" t="str">
        <f t="shared" si="20"/>
        <v>0</v>
      </c>
      <c r="DJ412" s="416" t="str">
        <f t="shared" si="21"/>
        <v>0</v>
      </c>
      <c r="DK412" s="416" t="str">
        <f t="shared" si="22"/>
        <v>0</v>
      </c>
      <c r="DL412" s="416" t="str">
        <f t="shared" si="23"/>
        <v>0</v>
      </c>
      <c r="DM412" s="416" t="str">
        <f t="shared" si="24"/>
        <v>0</v>
      </c>
      <c r="DN412" s="416" t="str">
        <f t="shared" si="25"/>
        <v>0</v>
      </c>
      <c r="DO412" s="416" t="str">
        <f t="shared" si="26"/>
        <v>0</v>
      </c>
      <c r="DP412" s="416" t="str">
        <f t="shared" si="27"/>
        <v>0</v>
      </c>
      <c r="DQ412" s="416" t="str">
        <f t="shared" si="28"/>
        <v>0</v>
      </c>
      <c r="DR412" s="416" t="str">
        <f t="shared" si="29"/>
        <v>0</v>
      </c>
      <c r="DS412" s="416" t="str">
        <f t="shared" si="30"/>
        <v>0</v>
      </c>
      <c r="DT412" s="416" t="str">
        <f t="shared" si="31"/>
        <v>0</v>
      </c>
      <c r="DU412" s="416" t="str">
        <f t="shared" si="32"/>
        <v>0</v>
      </c>
      <c r="DV412" s="416" t="str">
        <f t="shared" si="33"/>
        <v>0</v>
      </c>
      <c r="DW412" s="416" t="str">
        <f t="shared" si="34"/>
        <v>0</v>
      </c>
      <c r="DX412" s="416" t="str">
        <f t="shared" si="35"/>
        <v>0</v>
      </c>
      <c r="DY412" s="416" t="str">
        <f t="shared" si="36"/>
        <v>0</v>
      </c>
      <c r="DZ412" s="416" t="str">
        <f t="shared" si="37"/>
        <v>0</v>
      </c>
      <c r="EA412" s="268"/>
      <c r="EB412" s="268"/>
      <c r="EC412" s="268"/>
      <c r="ED412" s="417" t="str">
        <f>IF(List1!D49&gt;0,DZ412,"")</f>
        <v/>
      </c>
      <c r="EE412" s="268"/>
      <c r="EF412" s="268"/>
      <c r="EG412" s="268"/>
      <c r="EH412" s="268"/>
      <c r="EI412" s="268"/>
      <c r="EJ412" s="268"/>
      <c r="EK412" s="268"/>
      <c r="EL412" s="268"/>
      <c r="EM412" s="268"/>
      <c r="EN412" s="268"/>
      <c r="EO412" s="268"/>
      <c r="EP412" s="268"/>
      <c r="EQ412" s="268"/>
      <c r="ER412" s="268"/>
      <c r="ES412" s="268"/>
      <c r="ET412" s="268"/>
      <c r="EU412" s="268"/>
      <c r="EV412" s="268"/>
      <c r="EW412" s="268"/>
      <c r="EX412" s="268"/>
      <c r="EY412" s="268"/>
      <c r="EZ412" s="268"/>
      <c r="FA412" s="268"/>
      <c r="FB412" s="268"/>
      <c r="FC412" s="268"/>
      <c r="FD412" s="268"/>
      <c r="FE412" s="268"/>
      <c r="FF412" s="268"/>
      <c r="FG412" s="268"/>
      <c r="FH412" s="268"/>
      <c r="FI412" s="268"/>
      <c r="FJ412" s="268"/>
      <c r="FK412" s="268"/>
      <c r="FL412" s="268"/>
      <c r="FM412" s="268"/>
      <c r="FN412" s="268"/>
      <c r="FO412" s="268"/>
      <c r="FP412" s="268"/>
      <c r="FQ412" s="268"/>
      <c r="FR412" s="268"/>
      <c r="FS412" s="268"/>
      <c r="FT412" s="268"/>
      <c r="FU412" s="268"/>
      <c r="FV412" s="268"/>
      <c r="FW412" s="268"/>
      <c r="FX412" s="268"/>
      <c r="FY412" s="268"/>
      <c r="FZ412" s="268"/>
      <c r="GA412" s="268"/>
      <c r="GB412" s="268"/>
      <c r="GC412" s="268"/>
      <c r="GD412" s="268"/>
      <c r="GE412" s="268"/>
      <c r="GF412" s="268"/>
      <c r="GG412" s="268"/>
      <c r="GH412" s="268"/>
      <c r="GI412" s="268"/>
      <c r="GJ412" s="268"/>
      <c r="GK412" s="268"/>
      <c r="GL412" s="268"/>
      <c r="GM412" s="268"/>
      <c r="GN412" s="268"/>
      <c r="GO412" s="268"/>
      <c r="GP412" s="268"/>
      <c r="GQ412" s="268"/>
      <c r="GR412" s="268"/>
      <c r="GS412" s="268"/>
      <c r="GT412" s="268"/>
      <c r="GU412" s="268"/>
      <c r="GV412" s="268"/>
      <c r="GW412" s="268"/>
      <c r="GX412" s="268"/>
      <c r="GY412" s="268"/>
      <c r="GZ412" s="268"/>
      <c r="HA412" s="268"/>
      <c r="HB412" s="268"/>
      <c r="HC412" s="268"/>
      <c r="HD412" s="268"/>
      <c r="HE412" s="268"/>
      <c r="HF412" s="268"/>
      <c r="HG412" s="268"/>
      <c r="HH412" s="268"/>
      <c r="HI412" s="268"/>
      <c r="HJ412" s="268"/>
      <c r="HK412" s="268"/>
      <c r="HL412" s="268"/>
      <c r="HM412" s="268"/>
      <c r="HN412" s="268"/>
      <c r="HO412" s="268"/>
      <c r="HP412" s="268"/>
      <c r="HQ412" s="268"/>
      <c r="HR412" s="268"/>
      <c r="HS412" s="268"/>
      <c r="HT412" s="268"/>
      <c r="HU412" s="268"/>
      <c r="HV412" s="268"/>
      <c r="HW412" s="268"/>
      <c r="HX412" s="268"/>
      <c r="HY412" s="268"/>
      <c r="HZ412" s="268"/>
      <c r="IA412" s="268"/>
      <c r="IB412" s="268"/>
      <c r="IC412" s="268"/>
      <c r="ID412" s="268"/>
      <c r="IE412" s="268"/>
      <c r="IF412" s="268"/>
      <c r="IG412" s="268"/>
      <c r="IH412" s="268"/>
      <c r="II412" s="268"/>
      <c r="IJ412" s="268"/>
      <c r="IK412" s="268"/>
      <c r="IL412" s="268"/>
      <c r="IM412" s="268"/>
      <c r="IN412" s="268"/>
      <c r="IO412" s="268"/>
      <c r="IP412" s="268"/>
      <c r="IQ412" s="268"/>
      <c r="IR412" s="268"/>
      <c r="IS412" s="268"/>
      <c r="IT412" s="268"/>
      <c r="IU412" s="268"/>
      <c r="IV412" s="268"/>
      <c r="IW412" s="268"/>
      <c r="IX412" s="268"/>
      <c r="IY412" s="268"/>
      <c r="IZ412" s="268"/>
      <c r="JA412" s="268"/>
      <c r="JB412" s="268"/>
      <c r="JC412" s="268"/>
      <c r="JD412" s="268"/>
      <c r="JE412" s="268"/>
      <c r="JF412" s="268"/>
      <c r="JG412" s="268"/>
      <c r="JH412" s="268"/>
      <c r="JI412" s="268"/>
      <c r="JJ412" s="268"/>
      <c r="JK412" s="268"/>
      <c r="JL412" s="268"/>
      <c r="JM412" s="268"/>
      <c r="JN412" s="268"/>
      <c r="JO412" s="268"/>
      <c r="JP412" s="268"/>
      <c r="JQ412" s="268"/>
      <c r="JR412" s="268"/>
      <c r="JS412" s="268"/>
      <c r="JT412" s="268"/>
      <c r="JU412" s="268"/>
      <c r="JV412" s="268"/>
      <c r="JW412" s="268"/>
      <c r="JX412" s="268"/>
      <c r="JY412" s="268"/>
      <c r="JZ412" s="268"/>
      <c r="KA412" s="268"/>
      <c r="KB412" s="268"/>
      <c r="KC412" s="268"/>
      <c r="KD412" s="268"/>
      <c r="KE412" s="268"/>
      <c r="KF412" s="268"/>
      <c r="KG412" s="268"/>
      <c r="KH412" s="268"/>
      <c r="KI412" s="268"/>
      <c r="KJ412" s="268"/>
      <c r="KK412" s="268"/>
      <c r="KL412" s="268"/>
      <c r="KM412" s="268"/>
      <c r="KN412" s="268"/>
      <c r="KO412" s="268"/>
      <c r="KP412" s="268"/>
      <c r="KQ412" s="268"/>
      <c r="KR412" s="268"/>
      <c r="KS412" s="268"/>
      <c r="KT412" s="268"/>
      <c r="KU412" s="268"/>
      <c r="KV412" s="268"/>
      <c r="KW412" s="268"/>
      <c r="KX412" s="268"/>
      <c r="KY412" s="268"/>
      <c r="KZ412" s="268"/>
      <c r="LA412" s="268"/>
      <c r="LB412" s="268"/>
      <c r="LC412" s="268"/>
      <c r="LD412" s="268"/>
      <c r="LE412" s="268"/>
      <c r="LF412" s="268"/>
      <c r="LG412" s="268"/>
      <c r="LH412" s="268"/>
      <c r="LI412" s="268"/>
      <c r="LJ412" s="268"/>
      <c r="LK412" s="268"/>
      <c r="LL412" s="268"/>
      <c r="LM412" s="268"/>
      <c r="LN412" s="268"/>
      <c r="LO412" s="268"/>
      <c r="LP412" s="268"/>
      <c r="LQ412" s="268"/>
      <c r="LR412" s="268"/>
      <c r="LS412" s="268"/>
      <c r="LT412" s="268"/>
      <c r="LU412" s="268"/>
      <c r="LV412" s="268"/>
      <c r="LW412" s="268"/>
      <c r="LX412" s="268"/>
      <c r="LY412" s="268"/>
      <c r="LZ412" s="268"/>
      <c r="MA412" s="268"/>
      <c r="MB412" s="268"/>
      <c r="MC412" s="268"/>
      <c r="MD412" s="268"/>
      <c r="ME412" s="268"/>
      <c r="MF412" s="268"/>
      <c r="MG412" s="268"/>
      <c r="MH412" s="268"/>
      <c r="MI412" s="268"/>
      <c r="MJ412" s="268"/>
      <c r="MK412" s="268"/>
      <c r="ML412" s="268"/>
      <c r="MM412" s="268"/>
      <c r="MN412" s="268"/>
      <c r="MO412" s="268"/>
      <c r="MP412" s="268"/>
      <c r="MQ412" s="268"/>
      <c r="MR412" s="268"/>
      <c r="MS412" s="268"/>
      <c r="MT412" s="268"/>
      <c r="MU412" s="268"/>
      <c r="MV412" s="268"/>
      <c r="MW412" s="268"/>
      <c r="MX412" s="268"/>
      <c r="MY412" s="268"/>
      <c r="MZ412" s="268"/>
      <c r="NA412" s="268"/>
      <c r="NB412" s="268"/>
      <c r="NC412" s="268"/>
      <c r="ND412" s="268"/>
      <c r="NE412" s="268"/>
      <c r="NF412" s="268"/>
      <c r="NG412" s="268"/>
      <c r="NH412" s="268"/>
      <c r="NI412" s="268"/>
      <c r="NJ412" s="268"/>
      <c r="NK412" s="268"/>
      <c r="NL412" s="268"/>
      <c r="NM412" s="268"/>
      <c r="NN412" s="268"/>
      <c r="NO412" s="268"/>
      <c r="NP412" s="268"/>
      <c r="NQ412" s="268"/>
      <c r="NR412" s="268"/>
      <c r="NS412" s="268"/>
      <c r="NT412" s="268"/>
      <c r="NU412" s="268"/>
      <c r="NV412" s="268"/>
      <c r="NW412" s="268"/>
      <c r="NX412" s="268"/>
      <c r="NY412" s="268"/>
      <c r="NZ412" s="268"/>
      <c r="OA412" s="268"/>
      <c r="OB412" s="268"/>
      <c r="OC412" s="268"/>
      <c r="OD412" s="268"/>
      <c r="OE412" s="268"/>
      <c r="OF412" s="268"/>
      <c r="OG412" s="268"/>
      <c r="OH412" s="268"/>
      <c r="OI412" s="268"/>
      <c r="OJ412" s="268"/>
      <c r="OK412" s="268"/>
      <c r="OL412" s="268"/>
      <c r="OM412" s="268"/>
      <c r="ON412" s="268"/>
      <c r="OO412" s="268"/>
      <c r="OP412" s="268"/>
      <c r="OQ412" s="268"/>
      <c r="OR412" s="268"/>
      <c r="OS412" s="268"/>
      <c r="OT412" s="268"/>
      <c r="OU412" s="268"/>
      <c r="OV412" s="268"/>
      <c r="OW412" s="268"/>
      <c r="OX412" s="268"/>
      <c r="OY412" s="268"/>
      <c r="OZ412" s="268"/>
      <c r="PA412" s="268"/>
      <c r="PB412" s="268"/>
      <c r="PC412" s="268"/>
      <c r="PD412" s="268"/>
      <c r="PE412" s="268"/>
      <c r="PF412" s="268"/>
      <c r="PG412" s="268"/>
      <c r="PH412" s="268"/>
      <c r="PI412" s="268"/>
      <c r="PJ412" s="268"/>
      <c r="PK412" s="268"/>
      <c r="PL412" s="268"/>
      <c r="PM412" s="268"/>
      <c r="PN412" s="268"/>
      <c r="PO412" s="268"/>
      <c r="PP412" s="268"/>
      <c r="PQ412" s="268"/>
      <c r="PR412" s="268"/>
      <c r="PS412" s="268"/>
      <c r="PT412" s="268"/>
      <c r="PU412" s="268"/>
      <c r="PV412" s="268"/>
      <c r="PW412" s="268"/>
      <c r="PX412" s="268"/>
      <c r="PY412" s="268"/>
      <c r="PZ412" s="268"/>
      <c r="QA412" s="268"/>
      <c r="QB412" s="268"/>
      <c r="QC412" s="268"/>
      <c r="QD412" s="268"/>
      <c r="QE412" s="268"/>
      <c r="QF412" s="268"/>
      <c r="QG412" s="268"/>
      <c r="QH412" s="268"/>
      <c r="QI412" s="268"/>
      <c r="QJ412" s="268"/>
      <c r="QK412" s="268"/>
      <c r="QL412" s="268"/>
      <c r="QM412" s="268"/>
      <c r="QN412" s="268"/>
      <c r="QO412" s="268"/>
      <c r="QP412" s="268"/>
      <c r="QQ412" s="268"/>
      <c r="QR412" s="268"/>
      <c r="QS412" s="268"/>
      <c r="QT412" s="268"/>
      <c r="QU412" s="268"/>
      <c r="QV412" s="268"/>
      <c r="QW412" s="268"/>
      <c r="QX412" s="268"/>
      <c r="QY412" s="268"/>
      <c r="QZ412" s="268"/>
      <c r="RA412" s="268"/>
      <c r="RB412" s="268"/>
      <c r="RC412" s="268"/>
      <c r="RD412" s="268"/>
      <c r="RE412" s="268"/>
      <c r="RF412" s="268"/>
      <c r="RG412" s="268"/>
      <c r="RH412" s="268"/>
      <c r="RI412" s="268"/>
      <c r="RJ412" s="268"/>
      <c r="RK412" s="268"/>
      <c r="RL412" s="268"/>
      <c r="RM412" s="268"/>
      <c r="RN412" s="268"/>
      <c r="RO412" s="268"/>
      <c r="RP412" s="268"/>
      <c r="RQ412" s="268"/>
      <c r="RR412" s="268"/>
      <c r="RS412" s="268"/>
      <c r="RT412" s="268"/>
      <c r="RU412" s="268"/>
      <c r="RV412" s="268"/>
      <c r="RW412" s="268"/>
      <c r="RX412" s="268"/>
      <c r="RY412" s="268"/>
      <c r="RZ412" s="268"/>
      <c r="SA412" s="268"/>
      <c r="SB412" s="268"/>
      <c r="SC412" s="268"/>
      <c r="SD412" s="268"/>
      <c r="SE412" s="268"/>
      <c r="SF412" s="268"/>
      <c r="SG412" s="268"/>
      <c r="SH412" s="268"/>
      <c r="SI412" s="268"/>
      <c r="SJ412" s="268"/>
      <c r="SK412" s="268"/>
      <c r="SL412" s="268"/>
      <c r="SM412" s="268"/>
      <c r="SN412" s="268"/>
      <c r="SO412" s="268"/>
      <c r="SP412" s="268"/>
      <c r="SQ412" s="268"/>
      <c r="SR412" s="268"/>
      <c r="SS412" s="268"/>
      <c r="ST412" s="268"/>
      <c r="SU412" s="268"/>
      <c r="SV412" s="268"/>
      <c r="SW412" s="268"/>
      <c r="SX412" s="268"/>
      <c r="SY412" s="268"/>
      <c r="SZ412" s="268"/>
      <c r="TA412" s="268"/>
      <c r="TB412" s="268"/>
      <c r="TC412" s="268"/>
      <c r="TD412" s="268"/>
      <c r="TE412" s="268"/>
      <c r="TF412" s="268"/>
      <c r="TG412" s="268"/>
      <c r="TH412" s="268"/>
      <c r="TI412" s="268"/>
      <c r="TJ412" s="268"/>
      <c r="TK412" s="268"/>
      <c r="TL412" s="268"/>
      <c r="TM412" s="268"/>
      <c r="TN412" s="268"/>
      <c r="TO412" s="268"/>
      <c r="TP412" s="268"/>
      <c r="TQ412" s="268"/>
      <c r="TR412" s="268"/>
      <c r="TS412" s="268"/>
      <c r="TT412" s="268"/>
      <c r="TU412" s="268"/>
      <c r="TV412" s="268"/>
      <c r="TW412" s="268"/>
      <c r="TX412" s="268"/>
      <c r="TY412" s="268"/>
      <c r="TZ412" s="268"/>
      <c r="UA412" s="268"/>
      <c r="UB412" s="268"/>
      <c r="UC412" s="268"/>
      <c r="UD412" s="268"/>
      <c r="UE412" s="268"/>
      <c r="UF412" s="268"/>
      <c r="UG412" s="268"/>
      <c r="UH412" s="268"/>
      <c r="UI412" s="268"/>
      <c r="UJ412" s="268"/>
      <c r="UK412" s="268"/>
      <c r="UL412" s="268"/>
      <c r="UM412" s="268"/>
      <c r="UN412" s="268"/>
      <c r="UO412" s="268"/>
      <c r="UP412" s="268"/>
      <c r="UQ412" s="268"/>
      <c r="UR412" s="268"/>
      <c r="US412" s="268"/>
      <c r="UT412" s="268"/>
      <c r="UU412" s="268"/>
      <c r="UV412" s="268"/>
      <c r="UW412" s="268"/>
      <c r="UX412" s="268"/>
      <c r="UY412" s="268"/>
      <c r="UZ412" s="268"/>
      <c r="VA412" s="268"/>
      <c r="VB412" s="268"/>
      <c r="VC412" s="268"/>
      <c r="VD412" s="268"/>
      <c r="VE412" s="268"/>
      <c r="VF412" s="268"/>
      <c r="VG412" s="268"/>
      <c r="VH412" s="268"/>
      <c r="VI412" s="268"/>
      <c r="VJ412" s="268"/>
      <c r="VK412" s="268"/>
      <c r="VL412" s="268"/>
      <c r="VM412" s="268"/>
      <c r="VN412" s="268"/>
      <c r="VO412" s="268"/>
      <c r="VP412" s="268"/>
      <c r="VQ412" s="268"/>
      <c r="VR412" s="268"/>
      <c r="VS412" s="268"/>
      <c r="VT412" s="268"/>
      <c r="VU412" s="268"/>
      <c r="VV412" s="268"/>
      <c r="VW412" s="268"/>
      <c r="VX412" s="268"/>
      <c r="VY412" s="268"/>
      <c r="VZ412" s="268"/>
      <c r="WA412" s="268"/>
      <c r="WB412" s="268"/>
      <c r="WC412" s="268"/>
      <c r="WD412" s="268"/>
      <c r="WE412" s="268"/>
      <c r="WF412" s="268"/>
      <c r="WG412" s="268"/>
      <c r="WH412" s="268"/>
      <c r="WI412" s="268"/>
      <c r="WJ412" s="268"/>
      <c r="WK412" s="268"/>
      <c r="WL412" s="268"/>
      <c r="WM412" s="268"/>
      <c r="WN412" s="268"/>
      <c r="WO412" s="268"/>
      <c r="WP412" s="268"/>
      <c r="WQ412" s="268"/>
      <c r="WR412" s="268"/>
      <c r="WS412" s="268"/>
      <c r="WT412" s="268"/>
      <c r="WU412" s="268"/>
      <c r="WV412" s="268"/>
      <c r="WW412" s="268"/>
      <c r="WX412" s="268"/>
      <c r="WY412" s="268"/>
      <c r="WZ412" s="268"/>
      <c r="XA412" s="268"/>
      <c r="XB412" s="268"/>
      <c r="XC412" s="268"/>
      <c r="XD412" s="268"/>
      <c r="XE412" s="268"/>
      <c r="XF412" s="268"/>
      <c r="XG412" s="268"/>
      <c r="XH412" s="268"/>
      <c r="XI412" s="268"/>
      <c r="XJ412" s="268"/>
      <c r="XK412" s="268"/>
      <c r="XL412" s="268"/>
      <c r="XM412" s="268"/>
      <c r="XN412" s="268"/>
      <c r="XO412" s="268"/>
      <c r="XP412" s="268"/>
      <c r="XQ412" s="268"/>
      <c r="XR412" s="268"/>
      <c r="XS412" s="268"/>
      <c r="XT412" s="268"/>
      <c r="XU412" s="268"/>
      <c r="XV412" s="268"/>
      <c r="XW412" s="268"/>
      <c r="XX412" s="268"/>
      <c r="XY412" s="268"/>
      <c r="XZ412" s="268"/>
      <c r="YA412" s="268"/>
      <c r="YB412" s="268"/>
      <c r="YC412" s="268"/>
      <c r="YD412" s="268"/>
      <c r="YE412" s="268"/>
      <c r="YF412" s="268"/>
      <c r="YG412" s="268"/>
      <c r="YH412" s="268"/>
      <c r="YI412" s="268"/>
      <c r="YJ412" s="268"/>
      <c r="YK412" s="268"/>
      <c r="YL412" s="268"/>
      <c r="YM412" s="268"/>
      <c r="YN412" s="268"/>
      <c r="YO412" s="268"/>
      <c r="YP412" s="268"/>
      <c r="YQ412" s="268"/>
      <c r="YR412" s="268"/>
      <c r="YS412" s="268"/>
      <c r="YT412" s="268"/>
      <c r="YU412" s="268"/>
      <c r="YV412" s="268"/>
      <c r="YW412" s="268"/>
      <c r="YX412" s="268"/>
      <c r="YY412" s="268"/>
      <c r="YZ412" s="268"/>
      <c r="ZA412" s="268"/>
      <c r="ZB412" s="268"/>
      <c r="ZC412" s="268"/>
      <c r="ZD412" s="268"/>
      <c r="ZE412" s="268"/>
      <c r="ZF412" s="268"/>
      <c r="ZG412" s="268"/>
      <c r="ZH412" s="268"/>
      <c r="ZI412" s="268"/>
      <c r="ZJ412" s="268"/>
      <c r="ZK412" s="268"/>
      <c r="ZL412" s="268"/>
      <c r="ZM412" s="268"/>
      <c r="ZN412" s="268"/>
      <c r="ZO412" s="268"/>
      <c r="ZP412" s="268"/>
      <c r="ZQ412" s="268"/>
      <c r="ZR412" s="268"/>
      <c r="ZS412" s="268"/>
      <c r="ZT412" s="268"/>
      <c r="ZU412" s="268"/>
      <c r="ZV412" s="268"/>
      <c r="ZW412" s="268"/>
      <c r="ZX412" s="268"/>
      <c r="ZY412" s="268"/>
      <c r="ZZ412" s="268"/>
      <c r="AAA412" s="268"/>
      <c r="AAB412" s="268"/>
      <c r="AAC412" s="268"/>
      <c r="AAD412" s="268"/>
      <c r="AAE412" s="268"/>
      <c r="AAF412" s="268"/>
      <c r="AAG412" s="268"/>
      <c r="AAH412" s="268"/>
      <c r="AAI412" s="268"/>
      <c r="AAJ412" s="268"/>
      <c r="AAK412" s="268"/>
      <c r="AAL412" s="268"/>
      <c r="AAM412" s="268"/>
      <c r="AAN412" s="268"/>
      <c r="AAO412" s="268"/>
      <c r="AAP412" s="268"/>
      <c r="AAQ412" s="268"/>
      <c r="AAR412" s="268"/>
      <c r="AAS412" s="268"/>
      <c r="AAT412" s="268"/>
      <c r="AAU412" s="268"/>
      <c r="AAV412" s="268"/>
      <c r="AAW412" s="268"/>
      <c r="AAX412" s="268"/>
      <c r="AAY412" s="268"/>
      <c r="AAZ412" s="268"/>
      <c r="ABA412" s="268"/>
      <c r="ABB412" s="268"/>
      <c r="ABC412" s="268"/>
      <c r="ABD412" s="268"/>
      <c r="ABE412" s="268"/>
      <c r="ABF412" s="268"/>
      <c r="ABG412" s="268"/>
      <c r="ABH412" s="268"/>
      <c r="ABI412" s="268"/>
      <c r="ABJ412" s="268"/>
      <c r="ABK412" s="268"/>
      <c r="ABL412" s="268"/>
      <c r="ABM412" s="268"/>
      <c r="ABN412" s="268"/>
      <c r="ABO412" s="268"/>
      <c r="ABP412" s="268"/>
      <c r="ABQ412" s="268"/>
      <c r="ABR412" s="268"/>
      <c r="ABS412" s="268"/>
      <c r="ABT412" s="268"/>
      <c r="ABU412" s="268"/>
      <c r="ABV412" s="268"/>
      <c r="ABW412" s="268"/>
      <c r="ABX412" s="268"/>
      <c r="ABY412" s="268"/>
      <c r="ABZ412" s="268"/>
      <c r="ACA412" s="268"/>
      <c r="ACB412" s="268"/>
      <c r="ACC412" s="268"/>
      <c r="ACD412" s="268"/>
      <c r="ACE412" s="268"/>
      <c r="ACF412" s="268"/>
      <c r="ACG412" s="268"/>
      <c r="ACH412" s="268"/>
      <c r="ACI412" s="268"/>
      <c r="ACJ412" s="268"/>
      <c r="ACK412" s="268"/>
      <c r="ACL412" s="268"/>
      <c r="ACM412" s="268"/>
      <c r="ACN412" s="268"/>
      <c r="ACO412" s="268"/>
      <c r="ACP412" s="268"/>
      <c r="ACQ412" s="268"/>
      <c r="ACR412" s="268"/>
      <c r="ACS412" s="268"/>
      <c r="ACT412" s="268"/>
      <c r="ACU412" s="268"/>
      <c r="ACV412" s="268"/>
      <c r="ACW412" s="268"/>
      <c r="ACX412" s="268"/>
      <c r="ACY412" s="268"/>
      <c r="ACZ412" s="268"/>
      <c r="ADA412" s="268"/>
      <c r="ADB412" s="268"/>
      <c r="ADC412" s="268"/>
      <c r="ADD412" s="268"/>
      <c r="ADE412" s="268"/>
      <c r="ADF412" s="268"/>
      <c r="ADG412" s="268"/>
      <c r="ADH412" s="268"/>
      <c r="ADI412" s="268"/>
      <c r="ADJ412" s="268"/>
      <c r="ADK412" s="268"/>
      <c r="ADL412" s="268"/>
      <c r="ADM412" s="268"/>
      <c r="ADN412" s="268"/>
      <c r="ADO412" s="268"/>
      <c r="ADP412" s="268"/>
      <c r="ADQ412" s="268"/>
      <c r="ADR412" s="268"/>
      <c r="ADS412" s="268"/>
      <c r="ADT412" s="268"/>
      <c r="ADU412" s="268"/>
      <c r="ADV412" s="268"/>
      <c r="ADW412" s="268"/>
      <c r="ADX412" s="268"/>
      <c r="ADY412" s="268"/>
      <c r="ADZ412" s="268"/>
      <c r="AEA412" s="268"/>
      <c r="AEB412" s="268"/>
      <c r="AEC412" s="268"/>
      <c r="AED412" s="268"/>
      <c r="AEE412" s="268"/>
      <c r="AEF412" s="268"/>
      <c r="AEG412" s="268"/>
      <c r="AEH412" s="268"/>
      <c r="AEI412" s="268"/>
      <c r="AEJ412" s="268"/>
      <c r="AEK412" s="268"/>
      <c r="AEL412" s="268"/>
      <c r="AEM412" s="268"/>
      <c r="AEN412" s="268"/>
      <c r="AEO412" s="268"/>
      <c r="AEP412" s="268"/>
      <c r="AEQ412" s="268"/>
      <c r="AER412" s="268"/>
      <c r="AES412" s="268"/>
      <c r="AET412" s="268"/>
      <c r="AEU412" s="268"/>
      <c r="AEV412" s="268"/>
      <c r="AEW412" s="268"/>
      <c r="AEX412" s="268"/>
      <c r="AEY412" s="268"/>
      <c r="AEZ412" s="268"/>
      <c r="AFA412" s="268"/>
      <c r="AFB412" s="268"/>
      <c r="AFC412" s="268"/>
      <c r="AFD412" s="268"/>
      <c r="AFE412" s="268"/>
      <c r="AFF412" s="268"/>
      <c r="AFG412" s="268"/>
      <c r="AFH412" s="268"/>
      <c r="AFI412" s="268"/>
      <c r="AFJ412" s="268"/>
      <c r="AFK412" s="268"/>
      <c r="AFL412" s="268"/>
      <c r="AFM412" s="268"/>
      <c r="AFN412" s="268"/>
      <c r="AFO412" s="268"/>
      <c r="AFP412" s="268"/>
      <c r="AFQ412" s="268"/>
      <c r="AFR412" s="268"/>
      <c r="AFS412" s="268"/>
      <c r="AFT412" s="268"/>
      <c r="AFU412" s="268"/>
      <c r="AFV412" s="268"/>
      <c r="AFW412" s="268"/>
      <c r="AFX412" s="268"/>
      <c r="AFY412" s="268"/>
      <c r="AFZ412" s="268"/>
      <c r="AGA412" s="268"/>
      <c r="AGB412" s="268"/>
      <c r="AGC412" s="268"/>
      <c r="AGD412" s="268"/>
      <c r="AGE412" s="268"/>
      <c r="AGF412" s="268"/>
      <c r="AGG412" s="268"/>
      <c r="AGH412" s="268"/>
      <c r="AGI412" s="268"/>
      <c r="AGJ412" s="268"/>
      <c r="AGK412" s="268"/>
      <c r="AGL412" s="268"/>
      <c r="AGM412" s="268"/>
      <c r="AGN412" s="268"/>
      <c r="AGO412" s="268"/>
      <c r="AGP412" s="268"/>
      <c r="AGQ412" s="268"/>
      <c r="AGR412" s="268"/>
      <c r="AGS412" s="268"/>
      <c r="AGT412" s="268"/>
      <c r="AGU412" s="268"/>
      <c r="AGV412" s="268"/>
      <c r="AGW412" s="268"/>
      <c r="AGX412" s="268"/>
      <c r="AGY412" s="268"/>
      <c r="AGZ412" s="268"/>
      <c r="AHA412" s="268"/>
      <c r="AHB412" s="268"/>
      <c r="AHC412" s="268"/>
      <c r="AHD412" s="268"/>
      <c r="AHE412" s="268"/>
      <c r="AHF412" s="268"/>
      <c r="AHG412" s="268"/>
      <c r="AHH412" s="268"/>
      <c r="AHI412" s="268"/>
      <c r="AHJ412" s="268"/>
      <c r="AHK412" s="268"/>
      <c r="AHL412" s="268"/>
      <c r="AHM412" s="268"/>
      <c r="AHN412" s="268"/>
      <c r="AHO412" s="268"/>
      <c r="AHP412" s="268"/>
      <c r="AHQ412" s="268"/>
      <c r="AHR412" s="268"/>
      <c r="AHS412" s="268"/>
      <c r="AHT412" s="268"/>
      <c r="AHU412" s="268"/>
      <c r="AHV412" s="268"/>
      <c r="AHW412" s="268"/>
      <c r="AHX412" s="268"/>
      <c r="AHY412" s="268"/>
      <c r="AHZ412" s="268"/>
      <c r="AIA412" s="268"/>
      <c r="AIB412" s="268"/>
      <c r="AIC412" s="268"/>
      <c r="AID412" s="268"/>
      <c r="AIE412" s="268"/>
      <c r="AIF412" s="268"/>
      <c r="AIG412" s="268"/>
      <c r="AIH412" s="268"/>
      <c r="AII412" s="268"/>
      <c r="AIJ412" s="268"/>
      <c r="AIK412" s="268"/>
      <c r="AIL412" s="268"/>
      <c r="AIM412" s="268"/>
      <c r="AIN412" s="268"/>
      <c r="AIO412" s="268"/>
      <c r="AIP412" s="268"/>
      <c r="AIQ412" s="268"/>
      <c r="AIR412" s="268"/>
      <c r="AIS412" s="268"/>
      <c r="AIT412" s="268"/>
      <c r="AIU412" s="268"/>
      <c r="AIV412" s="268"/>
      <c r="AIW412" s="268"/>
      <c r="AIX412" s="268"/>
      <c r="AIY412" s="268"/>
      <c r="AIZ412" s="268"/>
      <c r="AJA412" s="268"/>
      <c r="AJB412" s="268"/>
      <c r="AJC412" s="268"/>
      <c r="AJD412" s="268"/>
      <c r="AJE412" s="268"/>
      <c r="AJF412" s="268"/>
      <c r="AJG412" s="268"/>
      <c r="AJH412" s="268"/>
      <c r="AJI412" s="268"/>
      <c r="AJJ412" s="268"/>
      <c r="AJK412" s="268"/>
      <c r="AJL412" s="268"/>
      <c r="AJM412" s="268"/>
      <c r="AJN412" s="268"/>
      <c r="AJO412" s="268"/>
      <c r="AJP412" s="268"/>
      <c r="AJQ412" s="268"/>
      <c r="AJR412" s="268"/>
      <c r="AJS412" s="268"/>
      <c r="AJT412" s="268"/>
      <c r="AJU412" s="268"/>
      <c r="AJV412" s="268"/>
      <c r="AJW412" s="268"/>
      <c r="AJX412" s="268"/>
      <c r="AJY412" s="268"/>
      <c r="AJZ412" s="268"/>
      <c r="AKA412" s="268"/>
      <c r="AKB412" s="268"/>
      <c r="AKC412" s="268"/>
      <c r="AKD412" s="268"/>
      <c r="AKE412" s="268"/>
      <c r="AKF412" s="268"/>
      <c r="AKG412" s="268"/>
      <c r="AKH412" s="268"/>
      <c r="AKI412" s="268"/>
      <c r="AKJ412" s="268"/>
      <c r="AKK412" s="268"/>
      <c r="AKL412" s="268"/>
      <c r="AKM412" s="268"/>
      <c r="AKN412" s="268"/>
      <c r="AKO412" s="268"/>
      <c r="AKP412" s="268"/>
      <c r="AKQ412" s="268"/>
      <c r="AKR412" s="268"/>
      <c r="AKS412" s="268"/>
      <c r="AKT412" s="268"/>
      <c r="AKU412" s="268"/>
      <c r="AKV412" s="268"/>
      <c r="AKW412" s="268"/>
      <c r="AKX412" s="268"/>
      <c r="AKY412" s="268"/>
      <c r="AKZ412" s="268"/>
      <c r="ALA412" s="268"/>
      <c r="ALB412" s="268"/>
      <c r="ALC412" s="268"/>
      <c r="ALD412" s="268"/>
      <c r="ALE412" s="268"/>
      <c r="ALF412" s="268"/>
      <c r="ALG412" s="268"/>
      <c r="ALH412" s="268"/>
      <c r="ALI412" s="268"/>
      <c r="ALJ412" s="268"/>
      <c r="ALK412" s="268"/>
      <c r="ALL412" s="268"/>
      <c r="ALM412" s="268"/>
      <c r="ALN412" s="268"/>
      <c r="ALO412" s="268"/>
      <c r="ALP412" s="268"/>
      <c r="ALQ412" s="268"/>
      <c r="ALR412" s="268"/>
      <c r="ALS412" s="268"/>
      <c r="ALT412" s="268"/>
      <c r="ALU412" s="268"/>
      <c r="ALV412" s="268"/>
      <c r="ALW412" s="268"/>
      <c r="ALX412" s="268"/>
      <c r="ALY412" s="268"/>
      <c r="ALZ412" s="268"/>
      <c r="AMA412" s="268"/>
      <c r="AMB412" s="268"/>
      <c r="AMC412" s="268"/>
      <c r="AMD412" s="268"/>
      <c r="AME412" s="268"/>
      <c r="AMF412" s="268"/>
      <c r="AMG412" s="268"/>
      <c r="AMH412" s="268"/>
      <c r="AMI412" s="268"/>
      <c r="AMJ412" s="268"/>
    </row>
    <row r="413" spans="1:1024" s="269" customFormat="1" ht="18.75" customHeight="1" thickTop="1" thickBot="1">
      <c r="A413" s="268"/>
      <c r="B413" s="268"/>
      <c r="C413" s="268"/>
      <c r="D413" s="268"/>
      <c r="E413" s="268"/>
      <c r="F413" s="268"/>
      <c r="G413" s="268"/>
      <c r="H413" s="268"/>
      <c r="I413" s="268"/>
      <c r="J413" s="268"/>
      <c r="K413" s="268"/>
      <c r="L413" s="363"/>
      <c r="M413" s="363"/>
      <c r="N413" s="268"/>
      <c r="O413" s="268"/>
      <c r="P413" s="368" t="s">
        <v>121</v>
      </c>
      <c r="Q413" s="595">
        <v>0</v>
      </c>
      <c r="R413" s="595"/>
      <c r="S413" s="268"/>
      <c r="T413" s="367"/>
      <c r="U413" s="366"/>
      <c r="V413" s="365"/>
      <c r="W413" s="357"/>
      <c r="X413" s="357"/>
      <c r="Y413" s="596" t="s">
        <v>59</v>
      </c>
      <c r="Z413" s="596"/>
      <c r="AA413" s="596"/>
      <c r="AB413" s="596"/>
      <c r="AC413" s="596"/>
      <c r="AD413" s="596"/>
      <c r="AE413" s="596"/>
      <c r="AF413" s="596"/>
      <c r="AG413" s="596"/>
      <c r="AH413" s="596"/>
      <c r="AI413" s="596"/>
      <c r="AJ413" s="596"/>
      <c r="AK413" s="596"/>
      <c r="AL413" s="597" t="s">
        <v>60</v>
      </c>
      <c r="AM413" s="597"/>
      <c r="AN413" s="597"/>
      <c r="AO413" s="597"/>
      <c r="AP413" s="597"/>
      <c r="AQ413" s="597"/>
      <c r="AR413" s="597"/>
      <c r="AS413" s="597"/>
      <c r="AT413" s="597"/>
      <c r="AU413" s="597"/>
      <c r="AV413" s="597"/>
      <c r="AW413" s="597"/>
      <c r="AX413" s="597"/>
      <c r="AY413" s="597" t="s">
        <v>61</v>
      </c>
      <c r="AZ413" s="597"/>
      <c r="BA413" s="597"/>
      <c r="BB413" s="597"/>
      <c r="BC413" s="597"/>
      <c r="BD413" s="597"/>
      <c r="BE413" s="597"/>
      <c r="BF413" s="597"/>
      <c r="BG413" s="597"/>
      <c r="BH413" s="597"/>
      <c r="BI413" s="597"/>
      <c r="BJ413" s="597"/>
      <c r="BK413" s="597"/>
      <c r="BL413" s="597" t="s">
        <v>62</v>
      </c>
      <c r="BM413" s="597"/>
      <c r="BN413" s="597"/>
      <c r="BO413" s="597"/>
      <c r="BP413" s="597"/>
      <c r="BQ413" s="597"/>
      <c r="BR413" s="597"/>
      <c r="BS413" s="597"/>
      <c r="BT413" s="597"/>
      <c r="BU413" s="597"/>
      <c r="BV413" s="597"/>
      <c r="BW413" s="597"/>
      <c r="BX413" s="597"/>
      <c r="BY413" s="268"/>
      <c r="BZ413" s="268"/>
      <c r="CA413" s="268"/>
      <c r="CB413" s="268"/>
      <c r="CC413" s="268"/>
      <c r="CD413" s="268"/>
      <c r="CE413" s="268"/>
      <c r="CF413" s="268"/>
      <c r="CG413" s="268"/>
      <c r="CH413" s="268"/>
      <c r="CI413" s="268"/>
      <c r="CJ413" s="268"/>
      <c r="CK413" s="268"/>
      <c r="CL413" s="268"/>
      <c r="CM413" s="268"/>
      <c r="CN413" s="268"/>
      <c r="CO413" s="268"/>
      <c r="CP413" s="268"/>
      <c r="CQ413" s="268"/>
      <c r="CR413" s="268"/>
      <c r="CS413" s="268"/>
      <c r="CT413" s="268"/>
      <c r="CU413" s="268"/>
      <c r="CV413" s="268"/>
      <c r="CW413" s="268"/>
      <c r="CX413" s="268"/>
      <c r="CY413" s="268"/>
      <c r="CZ413" s="268"/>
      <c r="DA413" s="268"/>
      <c r="DB413" s="294">
        <f>List1!D50</f>
        <v>0</v>
      </c>
      <c r="DC413" s="416" t="str">
        <f t="shared" si="14"/>
        <v>0</v>
      </c>
      <c r="DD413" s="416" t="str">
        <f t="shared" si="15"/>
        <v>0</v>
      </c>
      <c r="DE413" s="416" t="str">
        <f t="shared" si="16"/>
        <v>0</v>
      </c>
      <c r="DF413" s="416" t="str">
        <f t="shared" si="17"/>
        <v>0</v>
      </c>
      <c r="DG413" s="416" t="str">
        <f t="shared" si="18"/>
        <v>0</v>
      </c>
      <c r="DH413" s="416" t="str">
        <f t="shared" si="19"/>
        <v>0</v>
      </c>
      <c r="DI413" s="416" t="str">
        <f t="shared" si="20"/>
        <v>0</v>
      </c>
      <c r="DJ413" s="416" t="str">
        <f t="shared" si="21"/>
        <v>0</v>
      </c>
      <c r="DK413" s="416" t="str">
        <f t="shared" si="22"/>
        <v>0</v>
      </c>
      <c r="DL413" s="416" t="str">
        <f t="shared" si="23"/>
        <v>0</v>
      </c>
      <c r="DM413" s="416" t="str">
        <f t="shared" si="24"/>
        <v>0</v>
      </c>
      <c r="DN413" s="416" t="str">
        <f t="shared" si="25"/>
        <v>0</v>
      </c>
      <c r="DO413" s="416" t="str">
        <f t="shared" si="26"/>
        <v>0</v>
      </c>
      <c r="DP413" s="416" t="str">
        <f t="shared" si="27"/>
        <v>0</v>
      </c>
      <c r="DQ413" s="416" t="str">
        <f t="shared" si="28"/>
        <v>0</v>
      </c>
      <c r="DR413" s="416" t="str">
        <f t="shared" si="29"/>
        <v>0</v>
      </c>
      <c r="DS413" s="416" t="str">
        <f t="shared" si="30"/>
        <v>0</v>
      </c>
      <c r="DT413" s="416" t="str">
        <f t="shared" si="31"/>
        <v>0</v>
      </c>
      <c r="DU413" s="416" t="str">
        <f t="shared" si="32"/>
        <v>0</v>
      </c>
      <c r="DV413" s="416" t="str">
        <f t="shared" si="33"/>
        <v>0</v>
      </c>
      <c r="DW413" s="416" t="str">
        <f t="shared" si="34"/>
        <v>0</v>
      </c>
      <c r="DX413" s="416" t="str">
        <f t="shared" si="35"/>
        <v>0</v>
      </c>
      <c r="DY413" s="416" t="str">
        <f t="shared" si="36"/>
        <v>0</v>
      </c>
      <c r="DZ413" s="416" t="str">
        <f t="shared" si="37"/>
        <v>0</v>
      </c>
      <c r="EA413" s="268"/>
      <c r="EB413" s="268"/>
      <c r="EC413" s="268"/>
      <c r="ED413" s="417" t="str">
        <f>IF(List1!D50&gt;0,DZ413,"")</f>
        <v/>
      </c>
      <c r="EE413" s="268"/>
      <c r="EF413" s="268"/>
      <c r="EG413" s="268"/>
      <c r="EH413" s="268"/>
      <c r="EI413" s="268"/>
      <c r="EJ413" s="268"/>
      <c r="EK413" s="268"/>
      <c r="EL413" s="268"/>
      <c r="EM413" s="268"/>
      <c r="EN413" s="268"/>
      <c r="EO413" s="268"/>
      <c r="EP413" s="268"/>
      <c r="EQ413" s="268"/>
      <c r="ER413" s="268"/>
      <c r="ES413" s="268"/>
      <c r="ET413" s="268"/>
      <c r="EU413" s="268"/>
      <c r="EV413" s="268"/>
      <c r="EW413" s="268"/>
      <c r="EX413" s="268"/>
      <c r="EY413" s="268"/>
      <c r="EZ413" s="268"/>
      <c r="FA413" s="268"/>
      <c r="FB413" s="268"/>
      <c r="FC413" s="268"/>
      <c r="FD413" s="268"/>
      <c r="FE413" s="268"/>
      <c r="FF413" s="268"/>
      <c r="FG413" s="268"/>
      <c r="FH413" s="268"/>
      <c r="FI413" s="268"/>
      <c r="FJ413" s="268"/>
      <c r="FK413" s="268"/>
      <c r="FL413" s="268"/>
      <c r="FM413" s="268"/>
      <c r="FN413" s="268"/>
      <c r="FO413" s="268"/>
      <c r="FP413" s="268"/>
      <c r="FQ413" s="268"/>
      <c r="FR413" s="268"/>
      <c r="FS413" s="268"/>
      <c r="FT413" s="268"/>
      <c r="FU413" s="268"/>
      <c r="FV413" s="268"/>
      <c r="FW413" s="268"/>
      <c r="FX413" s="268"/>
      <c r="FY413" s="268"/>
      <c r="FZ413" s="268"/>
      <c r="GA413" s="268"/>
      <c r="GB413" s="268"/>
      <c r="GC413" s="268"/>
      <c r="GD413" s="268"/>
      <c r="GE413" s="268"/>
      <c r="GF413" s="268"/>
      <c r="GG413" s="268"/>
      <c r="GH413" s="268"/>
      <c r="GI413" s="268"/>
      <c r="GJ413" s="268"/>
      <c r="GK413" s="268"/>
      <c r="GL413" s="268"/>
      <c r="GM413" s="268"/>
      <c r="GN413" s="268"/>
      <c r="GO413" s="268"/>
      <c r="GP413" s="268"/>
      <c r="GQ413" s="268"/>
      <c r="GR413" s="268"/>
      <c r="GS413" s="268"/>
      <c r="GT413" s="268"/>
      <c r="GU413" s="268"/>
      <c r="GV413" s="268"/>
      <c r="GW413" s="268"/>
      <c r="GX413" s="268"/>
      <c r="GY413" s="268"/>
      <c r="GZ413" s="268"/>
      <c r="HA413" s="268"/>
      <c r="HB413" s="268"/>
      <c r="HC413" s="268"/>
      <c r="HD413" s="268"/>
      <c r="HE413" s="268"/>
      <c r="HF413" s="268"/>
      <c r="HG413" s="268"/>
      <c r="HH413" s="268"/>
      <c r="HI413" s="268"/>
      <c r="HJ413" s="268"/>
      <c r="HK413" s="268"/>
      <c r="HL413" s="268"/>
      <c r="HM413" s="268"/>
      <c r="HN413" s="268"/>
      <c r="HO413" s="268"/>
      <c r="HP413" s="268"/>
      <c r="HQ413" s="268"/>
      <c r="HR413" s="268"/>
      <c r="HS413" s="268"/>
      <c r="HT413" s="268"/>
      <c r="HU413" s="268"/>
      <c r="HV413" s="268"/>
      <c r="HW413" s="268"/>
      <c r="HX413" s="268"/>
      <c r="HY413" s="268"/>
      <c r="HZ413" s="268"/>
      <c r="IA413" s="268"/>
      <c r="IB413" s="268"/>
      <c r="IC413" s="268"/>
      <c r="ID413" s="268"/>
      <c r="IE413" s="268"/>
      <c r="IF413" s="268"/>
      <c r="IG413" s="268"/>
      <c r="IH413" s="268"/>
      <c r="II413" s="268"/>
      <c r="IJ413" s="268"/>
      <c r="IK413" s="268"/>
      <c r="IL413" s="268"/>
      <c r="IM413" s="268"/>
      <c r="IN413" s="268"/>
      <c r="IO413" s="268"/>
      <c r="IP413" s="268"/>
      <c r="IQ413" s="268"/>
      <c r="IR413" s="268"/>
      <c r="IS413" s="268"/>
      <c r="IT413" s="268"/>
      <c r="IU413" s="268"/>
      <c r="IV413" s="268"/>
      <c r="IW413" s="268"/>
      <c r="IX413" s="268"/>
      <c r="IY413" s="268"/>
      <c r="IZ413" s="268"/>
      <c r="JA413" s="268"/>
      <c r="JB413" s="268"/>
      <c r="JC413" s="268"/>
      <c r="JD413" s="268"/>
      <c r="JE413" s="268"/>
      <c r="JF413" s="268"/>
      <c r="JG413" s="268"/>
      <c r="JH413" s="268"/>
      <c r="JI413" s="268"/>
      <c r="JJ413" s="268"/>
      <c r="JK413" s="268"/>
      <c r="JL413" s="268"/>
      <c r="JM413" s="268"/>
      <c r="JN413" s="268"/>
      <c r="JO413" s="268"/>
      <c r="JP413" s="268"/>
      <c r="JQ413" s="268"/>
      <c r="JR413" s="268"/>
      <c r="JS413" s="268"/>
      <c r="JT413" s="268"/>
      <c r="JU413" s="268"/>
      <c r="JV413" s="268"/>
      <c r="JW413" s="268"/>
      <c r="JX413" s="268"/>
      <c r="JY413" s="268"/>
      <c r="JZ413" s="268"/>
      <c r="KA413" s="268"/>
      <c r="KB413" s="268"/>
      <c r="KC413" s="268"/>
      <c r="KD413" s="268"/>
      <c r="KE413" s="268"/>
      <c r="KF413" s="268"/>
      <c r="KG413" s="268"/>
      <c r="KH413" s="268"/>
      <c r="KI413" s="268"/>
      <c r="KJ413" s="268"/>
      <c r="KK413" s="268"/>
      <c r="KL413" s="268"/>
      <c r="KM413" s="268"/>
      <c r="KN413" s="268"/>
      <c r="KO413" s="268"/>
      <c r="KP413" s="268"/>
      <c r="KQ413" s="268"/>
      <c r="KR413" s="268"/>
      <c r="KS413" s="268"/>
      <c r="KT413" s="268"/>
      <c r="KU413" s="268"/>
      <c r="KV413" s="268"/>
      <c r="KW413" s="268"/>
      <c r="KX413" s="268"/>
      <c r="KY413" s="268"/>
      <c r="KZ413" s="268"/>
      <c r="LA413" s="268"/>
      <c r="LB413" s="268"/>
      <c r="LC413" s="268"/>
      <c r="LD413" s="268"/>
      <c r="LE413" s="268"/>
      <c r="LF413" s="268"/>
      <c r="LG413" s="268"/>
      <c r="LH413" s="268"/>
      <c r="LI413" s="268"/>
      <c r="LJ413" s="268"/>
      <c r="LK413" s="268"/>
      <c r="LL413" s="268"/>
      <c r="LM413" s="268"/>
      <c r="LN413" s="268"/>
      <c r="LO413" s="268"/>
      <c r="LP413" s="268"/>
      <c r="LQ413" s="268"/>
      <c r="LR413" s="268"/>
      <c r="LS413" s="268"/>
      <c r="LT413" s="268"/>
      <c r="LU413" s="268"/>
      <c r="LV413" s="268"/>
      <c r="LW413" s="268"/>
      <c r="LX413" s="268"/>
      <c r="LY413" s="268"/>
      <c r="LZ413" s="268"/>
      <c r="MA413" s="268"/>
      <c r="MB413" s="268"/>
      <c r="MC413" s="268"/>
      <c r="MD413" s="268"/>
      <c r="ME413" s="268"/>
      <c r="MF413" s="268"/>
      <c r="MG413" s="268"/>
      <c r="MH413" s="268"/>
      <c r="MI413" s="268"/>
      <c r="MJ413" s="268"/>
      <c r="MK413" s="268"/>
      <c r="ML413" s="268"/>
      <c r="MM413" s="268"/>
      <c r="MN413" s="268"/>
      <c r="MO413" s="268"/>
      <c r="MP413" s="268"/>
      <c r="MQ413" s="268"/>
      <c r="MR413" s="268"/>
      <c r="MS413" s="268"/>
      <c r="MT413" s="268"/>
      <c r="MU413" s="268"/>
      <c r="MV413" s="268"/>
      <c r="MW413" s="268"/>
      <c r="MX413" s="268"/>
      <c r="MY413" s="268"/>
      <c r="MZ413" s="268"/>
      <c r="NA413" s="268"/>
      <c r="NB413" s="268"/>
      <c r="NC413" s="268"/>
      <c r="ND413" s="268"/>
      <c r="NE413" s="268"/>
      <c r="NF413" s="268"/>
      <c r="NG413" s="268"/>
      <c r="NH413" s="268"/>
      <c r="NI413" s="268"/>
      <c r="NJ413" s="268"/>
      <c r="NK413" s="268"/>
      <c r="NL413" s="268"/>
      <c r="NM413" s="268"/>
      <c r="NN413" s="268"/>
      <c r="NO413" s="268"/>
      <c r="NP413" s="268"/>
      <c r="NQ413" s="268"/>
      <c r="NR413" s="268"/>
      <c r="NS413" s="268"/>
      <c r="NT413" s="268"/>
      <c r="NU413" s="268"/>
      <c r="NV413" s="268"/>
      <c r="NW413" s="268"/>
      <c r="NX413" s="268"/>
      <c r="NY413" s="268"/>
      <c r="NZ413" s="268"/>
      <c r="OA413" s="268"/>
      <c r="OB413" s="268"/>
      <c r="OC413" s="268"/>
      <c r="OD413" s="268"/>
      <c r="OE413" s="268"/>
      <c r="OF413" s="268"/>
      <c r="OG413" s="268"/>
      <c r="OH413" s="268"/>
      <c r="OI413" s="268"/>
      <c r="OJ413" s="268"/>
      <c r="OK413" s="268"/>
      <c r="OL413" s="268"/>
      <c r="OM413" s="268"/>
      <c r="ON413" s="268"/>
      <c r="OO413" s="268"/>
      <c r="OP413" s="268"/>
      <c r="OQ413" s="268"/>
      <c r="OR413" s="268"/>
      <c r="OS413" s="268"/>
      <c r="OT413" s="268"/>
      <c r="OU413" s="268"/>
      <c r="OV413" s="268"/>
      <c r="OW413" s="268"/>
      <c r="OX413" s="268"/>
      <c r="OY413" s="268"/>
      <c r="OZ413" s="268"/>
      <c r="PA413" s="268"/>
      <c r="PB413" s="268"/>
      <c r="PC413" s="268"/>
      <c r="PD413" s="268"/>
      <c r="PE413" s="268"/>
      <c r="PF413" s="268"/>
      <c r="PG413" s="268"/>
      <c r="PH413" s="268"/>
      <c r="PI413" s="268"/>
      <c r="PJ413" s="268"/>
      <c r="PK413" s="268"/>
      <c r="PL413" s="268"/>
      <c r="PM413" s="268"/>
      <c r="PN413" s="268"/>
      <c r="PO413" s="268"/>
      <c r="PP413" s="268"/>
      <c r="PQ413" s="268"/>
      <c r="PR413" s="268"/>
      <c r="PS413" s="268"/>
      <c r="PT413" s="268"/>
      <c r="PU413" s="268"/>
      <c r="PV413" s="268"/>
      <c r="PW413" s="268"/>
      <c r="PX413" s="268"/>
      <c r="PY413" s="268"/>
      <c r="PZ413" s="268"/>
      <c r="QA413" s="268"/>
      <c r="QB413" s="268"/>
      <c r="QC413" s="268"/>
      <c r="QD413" s="268"/>
      <c r="QE413" s="268"/>
      <c r="QF413" s="268"/>
      <c r="QG413" s="268"/>
      <c r="QH413" s="268"/>
      <c r="QI413" s="268"/>
      <c r="QJ413" s="268"/>
      <c r="QK413" s="268"/>
      <c r="QL413" s="268"/>
      <c r="QM413" s="268"/>
      <c r="QN413" s="268"/>
      <c r="QO413" s="268"/>
      <c r="QP413" s="268"/>
      <c r="QQ413" s="268"/>
      <c r="QR413" s="268"/>
      <c r="QS413" s="268"/>
      <c r="QT413" s="268"/>
      <c r="QU413" s="268"/>
      <c r="QV413" s="268"/>
      <c r="QW413" s="268"/>
      <c r="QX413" s="268"/>
      <c r="QY413" s="268"/>
      <c r="QZ413" s="268"/>
      <c r="RA413" s="268"/>
      <c r="RB413" s="268"/>
      <c r="RC413" s="268"/>
      <c r="RD413" s="268"/>
      <c r="RE413" s="268"/>
      <c r="RF413" s="268"/>
      <c r="RG413" s="268"/>
      <c r="RH413" s="268"/>
      <c r="RI413" s="268"/>
      <c r="RJ413" s="268"/>
      <c r="RK413" s="268"/>
      <c r="RL413" s="268"/>
      <c r="RM413" s="268"/>
      <c r="RN413" s="268"/>
      <c r="RO413" s="268"/>
      <c r="RP413" s="268"/>
      <c r="RQ413" s="268"/>
      <c r="RR413" s="268"/>
      <c r="RS413" s="268"/>
      <c r="RT413" s="268"/>
      <c r="RU413" s="268"/>
      <c r="RV413" s="268"/>
      <c r="RW413" s="268"/>
      <c r="RX413" s="268"/>
      <c r="RY413" s="268"/>
      <c r="RZ413" s="268"/>
      <c r="SA413" s="268"/>
      <c r="SB413" s="268"/>
      <c r="SC413" s="268"/>
      <c r="SD413" s="268"/>
      <c r="SE413" s="268"/>
      <c r="SF413" s="268"/>
      <c r="SG413" s="268"/>
      <c r="SH413" s="268"/>
      <c r="SI413" s="268"/>
      <c r="SJ413" s="268"/>
      <c r="SK413" s="268"/>
      <c r="SL413" s="268"/>
      <c r="SM413" s="268"/>
      <c r="SN413" s="268"/>
      <c r="SO413" s="268"/>
      <c r="SP413" s="268"/>
      <c r="SQ413" s="268"/>
      <c r="SR413" s="268"/>
      <c r="SS413" s="268"/>
      <c r="ST413" s="268"/>
      <c r="SU413" s="268"/>
      <c r="SV413" s="268"/>
      <c r="SW413" s="268"/>
      <c r="SX413" s="268"/>
      <c r="SY413" s="268"/>
      <c r="SZ413" s="268"/>
      <c r="TA413" s="268"/>
      <c r="TB413" s="268"/>
      <c r="TC413" s="268"/>
      <c r="TD413" s="268"/>
      <c r="TE413" s="268"/>
      <c r="TF413" s="268"/>
      <c r="TG413" s="268"/>
      <c r="TH413" s="268"/>
      <c r="TI413" s="268"/>
      <c r="TJ413" s="268"/>
      <c r="TK413" s="268"/>
      <c r="TL413" s="268"/>
      <c r="TM413" s="268"/>
      <c r="TN413" s="268"/>
      <c r="TO413" s="268"/>
      <c r="TP413" s="268"/>
      <c r="TQ413" s="268"/>
      <c r="TR413" s="268"/>
      <c r="TS413" s="268"/>
      <c r="TT413" s="268"/>
      <c r="TU413" s="268"/>
      <c r="TV413" s="268"/>
      <c r="TW413" s="268"/>
      <c r="TX413" s="268"/>
      <c r="TY413" s="268"/>
      <c r="TZ413" s="268"/>
      <c r="UA413" s="268"/>
      <c r="UB413" s="268"/>
      <c r="UC413" s="268"/>
      <c r="UD413" s="268"/>
      <c r="UE413" s="268"/>
      <c r="UF413" s="268"/>
      <c r="UG413" s="268"/>
      <c r="UH413" s="268"/>
      <c r="UI413" s="268"/>
      <c r="UJ413" s="268"/>
      <c r="UK413" s="268"/>
      <c r="UL413" s="268"/>
      <c r="UM413" s="268"/>
      <c r="UN413" s="268"/>
      <c r="UO413" s="268"/>
      <c r="UP413" s="268"/>
      <c r="UQ413" s="268"/>
      <c r="UR413" s="268"/>
      <c r="US413" s="268"/>
      <c r="UT413" s="268"/>
      <c r="UU413" s="268"/>
      <c r="UV413" s="268"/>
      <c r="UW413" s="268"/>
      <c r="UX413" s="268"/>
      <c r="UY413" s="268"/>
      <c r="UZ413" s="268"/>
      <c r="VA413" s="268"/>
      <c r="VB413" s="268"/>
      <c r="VC413" s="268"/>
      <c r="VD413" s="268"/>
      <c r="VE413" s="268"/>
      <c r="VF413" s="268"/>
      <c r="VG413" s="268"/>
      <c r="VH413" s="268"/>
      <c r="VI413" s="268"/>
      <c r="VJ413" s="268"/>
      <c r="VK413" s="268"/>
      <c r="VL413" s="268"/>
      <c r="VM413" s="268"/>
      <c r="VN413" s="268"/>
      <c r="VO413" s="268"/>
      <c r="VP413" s="268"/>
      <c r="VQ413" s="268"/>
      <c r="VR413" s="268"/>
      <c r="VS413" s="268"/>
      <c r="VT413" s="268"/>
      <c r="VU413" s="268"/>
      <c r="VV413" s="268"/>
      <c r="VW413" s="268"/>
      <c r="VX413" s="268"/>
      <c r="VY413" s="268"/>
      <c r="VZ413" s="268"/>
      <c r="WA413" s="268"/>
      <c r="WB413" s="268"/>
      <c r="WC413" s="268"/>
      <c r="WD413" s="268"/>
      <c r="WE413" s="268"/>
      <c r="WF413" s="268"/>
      <c r="WG413" s="268"/>
      <c r="WH413" s="268"/>
      <c r="WI413" s="268"/>
      <c r="WJ413" s="268"/>
      <c r="WK413" s="268"/>
      <c r="WL413" s="268"/>
      <c r="WM413" s="268"/>
      <c r="WN413" s="268"/>
      <c r="WO413" s="268"/>
      <c r="WP413" s="268"/>
      <c r="WQ413" s="268"/>
      <c r="WR413" s="268"/>
      <c r="WS413" s="268"/>
      <c r="WT413" s="268"/>
      <c r="WU413" s="268"/>
      <c r="WV413" s="268"/>
      <c r="WW413" s="268"/>
      <c r="WX413" s="268"/>
      <c r="WY413" s="268"/>
      <c r="WZ413" s="268"/>
      <c r="XA413" s="268"/>
      <c r="XB413" s="268"/>
      <c r="XC413" s="268"/>
      <c r="XD413" s="268"/>
      <c r="XE413" s="268"/>
      <c r="XF413" s="268"/>
      <c r="XG413" s="268"/>
      <c r="XH413" s="268"/>
      <c r="XI413" s="268"/>
      <c r="XJ413" s="268"/>
      <c r="XK413" s="268"/>
      <c r="XL413" s="268"/>
      <c r="XM413" s="268"/>
      <c r="XN413" s="268"/>
      <c r="XO413" s="268"/>
      <c r="XP413" s="268"/>
      <c r="XQ413" s="268"/>
      <c r="XR413" s="268"/>
      <c r="XS413" s="268"/>
      <c r="XT413" s="268"/>
      <c r="XU413" s="268"/>
      <c r="XV413" s="268"/>
      <c r="XW413" s="268"/>
      <c r="XX413" s="268"/>
      <c r="XY413" s="268"/>
      <c r="XZ413" s="268"/>
      <c r="YA413" s="268"/>
      <c r="YB413" s="268"/>
      <c r="YC413" s="268"/>
      <c r="YD413" s="268"/>
      <c r="YE413" s="268"/>
      <c r="YF413" s="268"/>
      <c r="YG413" s="268"/>
      <c r="YH413" s="268"/>
      <c r="YI413" s="268"/>
      <c r="YJ413" s="268"/>
      <c r="YK413" s="268"/>
      <c r="YL413" s="268"/>
      <c r="YM413" s="268"/>
      <c r="YN413" s="268"/>
      <c r="YO413" s="268"/>
      <c r="YP413" s="268"/>
      <c r="YQ413" s="268"/>
      <c r="YR413" s="268"/>
      <c r="YS413" s="268"/>
      <c r="YT413" s="268"/>
      <c r="YU413" s="268"/>
      <c r="YV413" s="268"/>
      <c r="YW413" s="268"/>
      <c r="YX413" s="268"/>
      <c r="YY413" s="268"/>
      <c r="YZ413" s="268"/>
      <c r="ZA413" s="268"/>
      <c r="ZB413" s="268"/>
      <c r="ZC413" s="268"/>
      <c r="ZD413" s="268"/>
      <c r="ZE413" s="268"/>
      <c r="ZF413" s="268"/>
      <c r="ZG413" s="268"/>
      <c r="ZH413" s="268"/>
      <c r="ZI413" s="268"/>
      <c r="ZJ413" s="268"/>
      <c r="ZK413" s="268"/>
      <c r="ZL413" s="268"/>
      <c r="ZM413" s="268"/>
      <c r="ZN413" s="268"/>
      <c r="ZO413" s="268"/>
      <c r="ZP413" s="268"/>
      <c r="ZQ413" s="268"/>
      <c r="ZR413" s="268"/>
      <c r="ZS413" s="268"/>
      <c r="ZT413" s="268"/>
      <c r="ZU413" s="268"/>
      <c r="ZV413" s="268"/>
      <c r="ZW413" s="268"/>
      <c r="ZX413" s="268"/>
      <c r="ZY413" s="268"/>
      <c r="ZZ413" s="268"/>
      <c r="AAA413" s="268"/>
      <c r="AAB413" s="268"/>
      <c r="AAC413" s="268"/>
      <c r="AAD413" s="268"/>
      <c r="AAE413" s="268"/>
      <c r="AAF413" s="268"/>
      <c r="AAG413" s="268"/>
      <c r="AAH413" s="268"/>
      <c r="AAI413" s="268"/>
      <c r="AAJ413" s="268"/>
      <c r="AAK413" s="268"/>
      <c r="AAL413" s="268"/>
      <c r="AAM413" s="268"/>
      <c r="AAN413" s="268"/>
      <c r="AAO413" s="268"/>
      <c r="AAP413" s="268"/>
      <c r="AAQ413" s="268"/>
      <c r="AAR413" s="268"/>
      <c r="AAS413" s="268"/>
      <c r="AAT413" s="268"/>
      <c r="AAU413" s="268"/>
      <c r="AAV413" s="268"/>
      <c r="AAW413" s="268"/>
      <c r="AAX413" s="268"/>
      <c r="AAY413" s="268"/>
      <c r="AAZ413" s="268"/>
      <c r="ABA413" s="268"/>
      <c r="ABB413" s="268"/>
      <c r="ABC413" s="268"/>
      <c r="ABD413" s="268"/>
      <c r="ABE413" s="268"/>
      <c r="ABF413" s="268"/>
      <c r="ABG413" s="268"/>
      <c r="ABH413" s="268"/>
      <c r="ABI413" s="268"/>
      <c r="ABJ413" s="268"/>
      <c r="ABK413" s="268"/>
      <c r="ABL413" s="268"/>
      <c r="ABM413" s="268"/>
      <c r="ABN413" s="268"/>
      <c r="ABO413" s="268"/>
      <c r="ABP413" s="268"/>
      <c r="ABQ413" s="268"/>
      <c r="ABR413" s="268"/>
      <c r="ABS413" s="268"/>
      <c r="ABT413" s="268"/>
      <c r="ABU413" s="268"/>
      <c r="ABV413" s="268"/>
      <c r="ABW413" s="268"/>
      <c r="ABX413" s="268"/>
      <c r="ABY413" s="268"/>
      <c r="ABZ413" s="268"/>
      <c r="ACA413" s="268"/>
      <c r="ACB413" s="268"/>
      <c r="ACC413" s="268"/>
      <c r="ACD413" s="268"/>
      <c r="ACE413" s="268"/>
      <c r="ACF413" s="268"/>
      <c r="ACG413" s="268"/>
      <c r="ACH413" s="268"/>
      <c r="ACI413" s="268"/>
      <c r="ACJ413" s="268"/>
      <c r="ACK413" s="268"/>
      <c r="ACL413" s="268"/>
      <c r="ACM413" s="268"/>
      <c r="ACN413" s="268"/>
      <c r="ACO413" s="268"/>
      <c r="ACP413" s="268"/>
      <c r="ACQ413" s="268"/>
      <c r="ACR413" s="268"/>
      <c r="ACS413" s="268"/>
      <c r="ACT413" s="268"/>
      <c r="ACU413" s="268"/>
      <c r="ACV413" s="268"/>
      <c r="ACW413" s="268"/>
      <c r="ACX413" s="268"/>
      <c r="ACY413" s="268"/>
      <c r="ACZ413" s="268"/>
      <c r="ADA413" s="268"/>
      <c r="ADB413" s="268"/>
      <c r="ADC413" s="268"/>
      <c r="ADD413" s="268"/>
      <c r="ADE413" s="268"/>
      <c r="ADF413" s="268"/>
      <c r="ADG413" s="268"/>
      <c r="ADH413" s="268"/>
      <c r="ADI413" s="268"/>
      <c r="ADJ413" s="268"/>
      <c r="ADK413" s="268"/>
      <c r="ADL413" s="268"/>
      <c r="ADM413" s="268"/>
      <c r="ADN413" s="268"/>
      <c r="ADO413" s="268"/>
      <c r="ADP413" s="268"/>
      <c r="ADQ413" s="268"/>
      <c r="ADR413" s="268"/>
      <c r="ADS413" s="268"/>
      <c r="ADT413" s="268"/>
      <c r="ADU413" s="268"/>
      <c r="ADV413" s="268"/>
      <c r="ADW413" s="268"/>
      <c r="ADX413" s="268"/>
      <c r="ADY413" s="268"/>
      <c r="ADZ413" s="268"/>
      <c r="AEA413" s="268"/>
      <c r="AEB413" s="268"/>
      <c r="AEC413" s="268"/>
      <c r="AED413" s="268"/>
      <c r="AEE413" s="268"/>
      <c r="AEF413" s="268"/>
      <c r="AEG413" s="268"/>
      <c r="AEH413" s="268"/>
      <c r="AEI413" s="268"/>
      <c r="AEJ413" s="268"/>
      <c r="AEK413" s="268"/>
      <c r="AEL413" s="268"/>
      <c r="AEM413" s="268"/>
      <c r="AEN413" s="268"/>
      <c r="AEO413" s="268"/>
      <c r="AEP413" s="268"/>
      <c r="AEQ413" s="268"/>
      <c r="AER413" s="268"/>
      <c r="AES413" s="268"/>
      <c r="AET413" s="268"/>
      <c r="AEU413" s="268"/>
      <c r="AEV413" s="268"/>
      <c r="AEW413" s="268"/>
      <c r="AEX413" s="268"/>
      <c r="AEY413" s="268"/>
      <c r="AEZ413" s="268"/>
      <c r="AFA413" s="268"/>
      <c r="AFB413" s="268"/>
      <c r="AFC413" s="268"/>
      <c r="AFD413" s="268"/>
      <c r="AFE413" s="268"/>
      <c r="AFF413" s="268"/>
      <c r="AFG413" s="268"/>
      <c r="AFH413" s="268"/>
      <c r="AFI413" s="268"/>
      <c r="AFJ413" s="268"/>
      <c r="AFK413" s="268"/>
      <c r="AFL413" s="268"/>
      <c r="AFM413" s="268"/>
      <c r="AFN413" s="268"/>
      <c r="AFO413" s="268"/>
      <c r="AFP413" s="268"/>
      <c r="AFQ413" s="268"/>
      <c r="AFR413" s="268"/>
      <c r="AFS413" s="268"/>
      <c r="AFT413" s="268"/>
      <c r="AFU413" s="268"/>
      <c r="AFV413" s="268"/>
      <c r="AFW413" s="268"/>
      <c r="AFX413" s="268"/>
      <c r="AFY413" s="268"/>
      <c r="AFZ413" s="268"/>
      <c r="AGA413" s="268"/>
      <c r="AGB413" s="268"/>
      <c r="AGC413" s="268"/>
      <c r="AGD413" s="268"/>
      <c r="AGE413" s="268"/>
      <c r="AGF413" s="268"/>
      <c r="AGG413" s="268"/>
      <c r="AGH413" s="268"/>
      <c r="AGI413" s="268"/>
      <c r="AGJ413" s="268"/>
      <c r="AGK413" s="268"/>
      <c r="AGL413" s="268"/>
      <c r="AGM413" s="268"/>
      <c r="AGN413" s="268"/>
      <c r="AGO413" s="268"/>
      <c r="AGP413" s="268"/>
      <c r="AGQ413" s="268"/>
      <c r="AGR413" s="268"/>
      <c r="AGS413" s="268"/>
      <c r="AGT413" s="268"/>
      <c r="AGU413" s="268"/>
      <c r="AGV413" s="268"/>
      <c r="AGW413" s="268"/>
      <c r="AGX413" s="268"/>
      <c r="AGY413" s="268"/>
      <c r="AGZ413" s="268"/>
      <c r="AHA413" s="268"/>
      <c r="AHB413" s="268"/>
      <c r="AHC413" s="268"/>
      <c r="AHD413" s="268"/>
      <c r="AHE413" s="268"/>
      <c r="AHF413" s="268"/>
      <c r="AHG413" s="268"/>
      <c r="AHH413" s="268"/>
      <c r="AHI413" s="268"/>
      <c r="AHJ413" s="268"/>
      <c r="AHK413" s="268"/>
      <c r="AHL413" s="268"/>
      <c r="AHM413" s="268"/>
      <c r="AHN413" s="268"/>
      <c r="AHO413" s="268"/>
      <c r="AHP413" s="268"/>
      <c r="AHQ413" s="268"/>
      <c r="AHR413" s="268"/>
      <c r="AHS413" s="268"/>
      <c r="AHT413" s="268"/>
      <c r="AHU413" s="268"/>
      <c r="AHV413" s="268"/>
      <c r="AHW413" s="268"/>
      <c r="AHX413" s="268"/>
      <c r="AHY413" s="268"/>
      <c r="AHZ413" s="268"/>
      <c r="AIA413" s="268"/>
      <c r="AIB413" s="268"/>
      <c r="AIC413" s="268"/>
      <c r="AID413" s="268"/>
      <c r="AIE413" s="268"/>
      <c r="AIF413" s="268"/>
      <c r="AIG413" s="268"/>
      <c r="AIH413" s="268"/>
      <c r="AII413" s="268"/>
      <c r="AIJ413" s="268"/>
      <c r="AIK413" s="268"/>
      <c r="AIL413" s="268"/>
      <c r="AIM413" s="268"/>
      <c r="AIN413" s="268"/>
      <c r="AIO413" s="268"/>
      <c r="AIP413" s="268"/>
      <c r="AIQ413" s="268"/>
      <c r="AIR413" s="268"/>
      <c r="AIS413" s="268"/>
      <c r="AIT413" s="268"/>
      <c r="AIU413" s="268"/>
      <c r="AIV413" s="268"/>
      <c r="AIW413" s="268"/>
      <c r="AIX413" s="268"/>
      <c r="AIY413" s="268"/>
      <c r="AIZ413" s="268"/>
      <c r="AJA413" s="268"/>
      <c r="AJB413" s="268"/>
      <c r="AJC413" s="268"/>
      <c r="AJD413" s="268"/>
      <c r="AJE413" s="268"/>
      <c r="AJF413" s="268"/>
      <c r="AJG413" s="268"/>
      <c r="AJH413" s="268"/>
      <c r="AJI413" s="268"/>
      <c r="AJJ413" s="268"/>
      <c r="AJK413" s="268"/>
      <c r="AJL413" s="268"/>
      <c r="AJM413" s="268"/>
      <c r="AJN413" s="268"/>
      <c r="AJO413" s="268"/>
      <c r="AJP413" s="268"/>
      <c r="AJQ413" s="268"/>
      <c r="AJR413" s="268"/>
      <c r="AJS413" s="268"/>
      <c r="AJT413" s="268"/>
      <c r="AJU413" s="268"/>
      <c r="AJV413" s="268"/>
      <c r="AJW413" s="268"/>
      <c r="AJX413" s="268"/>
      <c r="AJY413" s="268"/>
      <c r="AJZ413" s="268"/>
      <c r="AKA413" s="268"/>
      <c r="AKB413" s="268"/>
      <c r="AKC413" s="268"/>
      <c r="AKD413" s="268"/>
      <c r="AKE413" s="268"/>
      <c r="AKF413" s="268"/>
      <c r="AKG413" s="268"/>
      <c r="AKH413" s="268"/>
      <c r="AKI413" s="268"/>
      <c r="AKJ413" s="268"/>
      <c r="AKK413" s="268"/>
      <c r="AKL413" s="268"/>
      <c r="AKM413" s="268"/>
      <c r="AKN413" s="268"/>
      <c r="AKO413" s="268"/>
      <c r="AKP413" s="268"/>
      <c r="AKQ413" s="268"/>
      <c r="AKR413" s="268"/>
      <c r="AKS413" s="268"/>
      <c r="AKT413" s="268"/>
      <c r="AKU413" s="268"/>
      <c r="AKV413" s="268"/>
      <c r="AKW413" s="268"/>
      <c r="AKX413" s="268"/>
      <c r="AKY413" s="268"/>
      <c r="AKZ413" s="268"/>
      <c r="ALA413" s="268"/>
      <c r="ALB413" s="268"/>
      <c r="ALC413" s="268"/>
      <c r="ALD413" s="268"/>
      <c r="ALE413" s="268"/>
      <c r="ALF413" s="268"/>
      <c r="ALG413" s="268"/>
      <c r="ALH413" s="268"/>
      <c r="ALI413" s="268"/>
      <c r="ALJ413" s="268"/>
      <c r="ALK413" s="268"/>
      <c r="ALL413" s="268"/>
      <c r="ALM413" s="268"/>
      <c r="ALN413" s="268"/>
      <c r="ALO413" s="268"/>
      <c r="ALP413" s="268"/>
      <c r="ALQ413" s="268"/>
      <c r="ALR413" s="268"/>
      <c r="ALS413" s="268"/>
      <c r="ALT413" s="268"/>
      <c r="ALU413" s="268"/>
      <c r="ALV413" s="268"/>
      <c r="ALW413" s="268"/>
      <c r="ALX413" s="268"/>
      <c r="ALY413" s="268"/>
      <c r="ALZ413" s="268"/>
      <c r="AMA413" s="268"/>
      <c r="AMB413" s="268"/>
      <c r="AMC413" s="268"/>
      <c r="AMD413" s="268"/>
      <c r="AME413" s="268"/>
      <c r="AMF413" s="268"/>
      <c r="AMG413" s="268"/>
      <c r="AMH413" s="268"/>
      <c r="AMI413" s="268"/>
      <c r="AMJ413" s="268"/>
    </row>
    <row r="414" spans="1:1024" s="269" customFormat="1" ht="37.5" customHeight="1">
      <c r="A414" s="268"/>
      <c r="B414" s="268"/>
      <c r="C414" s="268"/>
      <c r="D414" s="268"/>
      <c r="E414" s="364"/>
      <c r="F414" s="364"/>
      <c r="G414" s="364"/>
      <c r="H414" s="364"/>
      <c r="I414" s="364"/>
      <c r="J414" s="364"/>
      <c r="K414" s="268"/>
      <c r="L414" s="363"/>
      <c r="M414" s="363"/>
      <c r="N414" s="268"/>
      <c r="O414" s="362"/>
      <c r="P414" s="361" t="s">
        <v>130</v>
      </c>
      <c r="Q414" s="360">
        <f>E411*1.85</f>
        <v>0</v>
      </c>
      <c r="R414" s="359"/>
      <c r="S414" s="268"/>
      <c r="T414" s="357"/>
      <c r="U414" s="358"/>
      <c r="V414" s="358"/>
      <c r="W414" s="357"/>
      <c r="X414" s="357"/>
      <c r="Y414" s="284"/>
      <c r="Z414" s="284"/>
      <c r="AA414" s="284"/>
      <c r="AB414" s="284"/>
      <c r="AC414" s="284"/>
      <c r="AD414" s="284"/>
      <c r="AE414" s="284"/>
      <c r="AF414" s="284"/>
      <c r="AG414" s="284"/>
      <c r="AH414" s="284"/>
      <c r="AI414" s="284"/>
      <c r="AJ414" s="284"/>
      <c r="AK414" s="284"/>
      <c r="AL414" s="282"/>
      <c r="AM414" s="282"/>
      <c r="AN414" s="282"/>
      <c r="AO414" s="282"/>
      <c r="AP414" s="282"/>
      <c r="AQ414" s="282"/>
      <c r="AR414" s="282"/>
      <c r="AS414" s="282"/>
      <c r="AT414" s="282"/>
      <c r="AU414" s="282"/>
      <c r="AV414" s="282"/>
      <c r="AW414" s="282"/>
      <c r="AX414" s="282"/>
      <c r="AY414" s="282"/>
      <c r="AZ414" s="282"/>
      <c r="BA414" s="282"/>
      <c r="BB414" s="282"/>
      <c r="BC414" s="282"/>
      <c r="BD414" s="282"/>
      <c r="BE414" s="282"/>
      <c r="BF414" s="282"/>
      <c r="BG414" s="282"/>
      <c r="BH414" s="282"/>
      <c r="BI414" s="282"/>
      <c r="BJ414" s="282"/>
      <c r="BK414" s="282"/>
      <c r="BL414" s="282"/>
      <c r="BM414" s="282"/>
      <c r="BN414" s="282"/>
      <c r="BO414" s="282"/>
      <c r="BP414" s="282"/>
      <c r="BQ414" s="282"/>
      <c r="BR414" s="282"/>
      <c r="BS414" s="282"/>
      <c r="BT414" s="282"/>
      <c r="BU414" s="282"/>
      <c r="BV414" s="282"/>
      <c r="BW414" s="282"/>
      <c r="BX414" s="282"/>
      <c r="BY414" s="268"/>
      <c r="BZ414" s="268"/>
      <c r="CA414" s="268"/>
      <c r="CB414" s="268"/>
      <c r="CC414" s="268"/>
      <c r="CD414" s="268"/>
      <c r="CE414" s="268"/>
      <c r="CF414" s="268"/>
      <c r="CG414" s="268"/>
      <c r="CH414" s="268"/>
      <c r="CI414" s="268"/>
      <c r="CJ414" s="268"/>
      <c r="CK414" s="268"/>
      <c r="CL414" s="268"/>
      <c r="CM414" s="268"/>
      <c r="CN414" s="268"/>
      <c r="CO414" s="268"/>
      <c r="CP414" s="268"/>
      <c r="CQ414" s="268"/>
      <c r="CR414" s="268"/>
      <c r="CS414" s="268"/>
      <c r="CT414" s="268"/>
      <c r="CU414" s="268"/>
      <c r="CV414" s="268"/>
      <c r="CW414" s="268"/>
      <c r="CX414" s="268"/>
      <c r="CY414" s="268"/>
      <c r="CZ414" s="268"/>
      <c r="DA414" s="268"/>
      <c r="DB414" s="294">
        <f>List1!D51</f>
        <v>0</v>
      </c>
      <c r="DC414" s="416" t="str">
        <f t="shared" si="14"/>
        <v>0</v>
      </c>
      <c r="DD414" s="416" t="str">
        <f t="shared" si="15"/>
        <v>0</v>
      </c>
      <c r="DE414" s="416" t="str">
        <f t="shared" si="16"/>
        <v>0</v>
      </c>
      <c r="DF414" s="416" t="str">
        <f t="shared" si="17"/>
        <v>0</v>
      </c>
      <c r="DG414" s="416" t="str">
        <f t="shared" si="18"/>
        <v>0</v>
      </c>
      <c r="DH414" s="416" t="str">
        <f t="shared" si="19"/>
        <v>0</v>
      </c>
      <c r="DI414" s="416" t="str">
        <f t="shared" si="20"/>
        <v>0</v>
      </c>
      <c r="DJ414" s="416" t="str">
        <f t="shared" si="21"/>
        <v>0</v>
      </c>
      <c r="DK414" s="416" t="str">
        <f t="shared" si="22"/>
        <v>0</v>
      </c>
      <c r="DL414" s="416" t="str">
        <f t="shared" si="23"/>
        <v>0</v>
      </c>
      <c r="DM414" s="416" t="str">
        <f t="shared" si="24"/>
        <v>0</v>
      </c>
      <c r="DN414" s="416" t="str">
        <f t="shared" si="25"/>
        <v>0</v>
      </c>
      <c r="DO414" s="416" t="str">
        <f t="shared" si="26"/>
        <v>0</v>
      </c>
      <c r="DP414" s="416" t="str">
        <f t="shared" si="27"/>
        <v>0</v>
      </c>
      <c r="DQ414" s="416" t="str">
        <f t="shared" si="28"/>
        <v>0</v>
      </c>
      <c r="DR414" s="416" t="str">
        <f t="shared" si="29"/>
        <v>0</v>
      </c>
      <c r="DS414" s="416" t="str">
        <f t="shared" si="30"/>
        <v>0</v>
      </c>
      <c r="DT414" s="416" t="str">
        <f t="shared" si="31"/>
        <v>0</v>
      </c>
      <c r="DU414" s="416" t="str">
        <f t="shared" si="32"/>
        <v>0</v>
      </c>
      <c r="DV414" s="416" t="str">
        <f t="shared" si="33"/>
        <v>0</v>
      </c>
      <c r="DW414" s="416" t="str">
        <f t="shared" si="34"/>
        <v>0</v>
      </c>
      <c r="DX414" s="416" t="str">
        <f t="shared" si="35"/>
        <v>0</v>
      </c>
      <c r="DY414" s="416" t="str">
        <f t="shared" si="36"/>
        <v>0</v>
      </c>
      <c r="DZ414" s="416" t="str">
        <f t="shared" si="37"/>
        <v>0</v>
      </c>
      <c r="EA414" s="268"/>
      <c r="EB414" s="268"/>
      <c r="EC414" s="268"/>
      <c r="ED414" s="417" t="str">
        <f>IF(List1!D51&gt;0,DZ414,"")</f>
        <v/>
      </c>
      <c r="EE414" s="268"/>
      <c r="EF414" s="268"/>
      <c r="EG414" s="268"/>
      <c r="EH414" s="268"/>
      <c r="EI414" s="268"/>
      <c r="EJ414" s="268"/>
      <c r="EK414" s="268"/>
      <c r="EL414" s="268"/>
      <c r="EM414" s="268"/>
      <c r="EN414" s="268"/>
      <c r="EO414" s="268"/>
      <c r="EP414" s="268"/>
      <c r="EQ414" s="268"/>
      <c r="ER414" s="268"/>
      <c r="ES414" s="268"/>
      <c r="ET414" s="268"/>
      <c r="EU414" s="268"/>
      <c r="EV414" s="268"/>
      <c r="EW414" s="268"/>
      <c r="EX414" s="268"/>
      <c r="EY414" s="268"/>
      <c r="EZ414" s="268"/>
      <c r="FA414" s="268"/>
      <c r="FB414" s="268"/>
      <c r="FC414" s="268"/>
      <c r="FD414" s="268"/>
      <c r="FE414" s="268"/>
      <c r="FF414" s="268"/>
      <c r="FG414" s="268"/>
      <c r="FH414" s="268"/>
      <c r="FI414" s="268"/>
      <c r="FJ414" s="268"/>
      <c r="FK414" s="268"/>
      <c r="FL414" s="268"/>
      <c r="FM414" s="268"/>
      <c r="FN414" s="268"/>
      <c r="FO414" s="268"/>
      <c r="FP414" s="268"/>
      <c r="FQ414" s="268"/>
      <c r="FR414" s="268"/>
      <c r="FS414" s="268"/>
      <c r="FT414" s="268"/>
      <c r="FU414" s="268"/>
      <c r="FV414" s="268"/>
      <c r="FW414" s="268"/>
      <c r="FX414" s="268"/>
      <c r="FY414" s="268"/>
      <c r="FZ414" s="268"/>
      <c r="GA414" s="268"/>
      <c r="GB414" s="268"/>
      <c r="GC414" s="268"/>
      <c r="GD414" s="268"/>
      <c r="GE414" s="268"/>
      <c r="GF414" s="268"/>
      <c r="GG414" s="268"/>
      <c r="GH414" s="268"/>
      <c r="GI414" s="268"/>
      <c r="GJ414" s="268"/>
      <c r="GK414" s="268"/>
      <c r="GL414" s="268"/>
      <c r="GM414" s="268"/>
      <c r="GN414" s="268"/>
      <c r="GO414" s="268"/>
      <c r="GP414" s="268"/>
      <c r="GQ414" s="268"/>
      <c r="GR414" s="268"/>
      <c r="GS414" s="268"/>
      <c r="GT414" s="268"/>
      <c r="GU414" s="268"/>
      <c r="GV414" s="268"/>
      <c r="GW414" s="268"/>
      <c r="GX414" s="268"/>
      <c r="GY414" s="268"/>
      <c r="GZ414" s="268"/>
      <c r="HA414" s="268"/>
      <c r="HB414" s="268"/>
      <c r="HC414" s="268"/>
      <c r="HD414" s="268"/>
      <c r="HE414" s="268"/>
      <c r="HF414" s="268"/>
      <c r="HG414" s="268"/>
      <c r="HH414" s="268"/>
      <c r="HI414" s="268"/>
      <c r="HJ414" s="268"/>
      <c r="HK414" s="268"/>
      <c r="HL414" s="268"/>
      <c r="HM414" s="268"/>
      <c r="HN414" s="268"/>
      <c r="HO414" s="268"/>
      <c r="HP414" s="268"/>
      <c r="HQ414" s="268"/>
      <c r="HR414" s="268"/>
      <c r="HS414" s="268"/>
      <c r="HT414" s="268"/>
      <c r="HU414" s="268"/>
      <c r="HV414" s="268"/>
      <c r="HW414" s="268"/>
      <c r="HX414" s="268"/>
      <c r="HY414" s="268"/>
      <c r="HZ414" s="268"/>
      <c r="IA414" s="268"/>
      <c r="IB414" s="268"/>
      <c r="IC414" s="268"/>
      <c r="ID414" s="268"/>
      <c r="IE414" s="268"/>
      <c r="IF414" s="268"/>
      <c r="IG414" s="268"/>
      <c r="IH414" s="268"/>
      <c r="II414" s="268"/>
      <c r="IJ414" s="268"/>
      <c r="IK414" s="268"/>
      <c r="IL414" s="268"/>
      <c r="IM414" s="268"/>
      <c r="IN414" s="268"/>
      <c r="IO414" s="268"/>
      <c r="IP414" s="268"/>
      <c r="IQ414" s="268"/>
      <c r="IR414" s="268"/>
      <c r="IS414" s="268"/>
      <c r="IT414" s="268"/>
      <c r="IU414" s="268"/>
      <c r="IV414" s="268"/>
      <c r="IW414" s="268"/>
      <c r="IX414" s="268"/>
      <c r="IY414" s="268"/>
      <c r="IZ414" s="268"/>
      <c r="JA414" s="268"/>
      <c r="JB414" s="268"/>
      <c r="JC414" s="268"/>
      <c r="JD414" s="268"/>
      <c r="JE414" s="268"/>
      <c r="JF414" s="268"/>
      <c r="JG414" s="268"/>
      <c r="JH414" s="268"/>
      <c r="JI414" s="268"/>
      <c r="JJ414" s="268"/>
      <c r="JK414" s="268"/>
      <c r="JL414" s="268"/>
      <c r="JM414" s="268"/>
      <c r="JN414" s="268"/>
      <c r="JO414" s="268"/>
      <c r="JP414" s="268"/>
      <c r="JQ414" s="268"/>
      <c r="JR414" s="268"/>
      <c r="JS414" s="268"/>
      <c r="JT414" s="268"/>
      <c r="JU414" s="268"/>
      <c r="JV414" s="268"/>
      <c r="JW414" s="268"/>
      <c r="JX414" s="268"/>
      <c r="JY414" s="268"/>
      <c r="JZ414" s="268"/>
      <c r="KA414" s="268"/>
      <c r="KB414" s="268"/>
      <c r="KC414" s="268"/>
      <c r="KD414" s="268"/>
      <c r="KE414" s="268"/>
      <c r="KF414" s="268"/>
      <c r="KG414" s="268"/>
      <c r="KH414" s="268"/>
      <c r="KI414" s="268"/>
      <c r="KJ414" s="268"/>
      <c r="KK414" s="268"/>
      <c r="KL414" s="268"/>
      <c r="KM414" s="268"/>
      <c r="KN414" s="268"/>
      <c r="KO414" s="268"/>
      <c r="KP414" s="268"/>
      <c r="KQ414" s="268"/>
      <c r="KR414" s="268"/>
      <c r="KS414" s="268"/>
      <c r="KT414" s="268"/>
      <c r="KU414" s="268"/>
      <c r="KV414" s="268"/>
      <c r="KW414" s="268"/>
      <c r="KX414" s="268"/>
      <c r="KY414" s="268"/>
      <c r="KZ414" s="268"/>
      <c r="LA414" s="268"/>
      <c r="LB414" s="268"/>
      <c r="LC414" s="268"/>
      <c r="LD414" s="268"/>
      <c r="LE414" s="268"/>
      <c r="LF414" s="268"/>
      <c r="LG414" s="268"/>
      <c r="LH414" s="268"/>
      <c r="LI414" s="268"/>
      <c r="LJ414" s="268"/>
      <c r="LK414" s="268"/>
      <c r="LL414" s="268"/>
      <c r="LM414" s="268"/>
      <c r="LN414" s="268"/>
      <c r="LO414" s="268"/>
      <c r="LP414" s="268"/>
      <c r="LQ414" s="268"/>
      <c r="LR414" s="268"/>
      <c r="LS414" s="268"/>
      <c r="LT414" s="268"/>
      <c r="LU414" s="268"/>
      <c r="LV414" s="268"/>
      <c r="LW414" s="268"/>
      <c r="LX414" s="268"/>
      <c r="LY414" s="268"/>
      <c r="LZ414" s="268"/>
      <c r="MA414" s="268"/>
      <c r="MB414" s="268"/>
      <c r="MC414" s="268"/>
      <c r="MD414" s="268"/>
      <c r="ME414" s="268"/>
      <c r="MF414" s="268"/>
      <c r="MG414" s="268"/>
      <c r="MH414" s="268"/>
      <c r="MI414" s="268"/>
      <c r="MJ414" s="268"/>
      <c r="MK414" s="268"/>
      <c r="ML414" s="268"/>
      <c r="MM414" s="268"/>
      <c r="MN414" s="268"/>
      <c r="MO414" s="268"/>
      <c r="MP414" s="268"/>
      <c r="MQ414" s="268"/>
      <c r="MR414" s="268"/>
      <c r="MS414" s="268"/>
      <c r="MT414" s="268"/>
      <c r="MU414" s="268"/>
      <c r="MV414" s="268"/>
      <c r="MW414" s="268"/>
      <c r="MX414" s="268"/>
      <c r="MY414" s="268"/>
      <c r="MZ414" s="268"/>
      <c r="NA414" s="268"/>
      <c r="NB414" s="268"/>
      <c r="NC414" s="268"/>
      <c r="ND414" s="268"/>
      <c r="NE414" s="268"/>
      <c r="NF414" s="268"/>
      <c r="NG414" s="268"/>
      <c r="NH414" s="268"/>
      <c r="NI414" s="268"/>
      <c r="NJ414" s="268"/>
      <c r="NK414" s="268"/>
      <c r="NL414" s="268"/>
      <c r="NM414" s="268"/>
      <c r="NN414" s="268"/>
      <c r="NO414" s="268"/>
      <c r="NP414" s="268"/>
      <c r="NQ414" s="268"/>
      <c r="NR414" s="268"/>
      <c r="NS414" s="268"/>
      <c r="NT414" s="268"/>
      <c r="NU414" s="268"/>
      <c r="NV414" s="268"/>
      <c r="NW414" s="268"/>
      <c r="NX414" s="268"/>
      <c r="NY414" s="268"/>
      <c r="NZ414" s="268"/>
      <c r="OA414" s="268"/>
      <c r="OB414" s="268"/>
      <c r="OC414" s="268"/>
      <c r="OD414" s="268"/>
      <c r="OE414" s="268"/>
      <c r="OF414" s="268"/>
      <c r="OG414" s="268"/>
      <c r="OH414" s="268"/>
      <c r="OI414" s="268"/>
      <c r="OJ414" s="268"/>
      <c r="OK414" s="268"/>
      <c r="OL414" s="268"/>
      <c r="OM414" s="268"/>
      <c r="ON414" s="268"/>
      <c r="OO414" s="268"/>
      <c r="OP414" s="268"/>
      <c r="OQ414" s="268"/>
      <c r="OR414" s="268"/>
      <c r="OS414" s="268"/>
      <c r="OT414" s="268"/>
      <c r="OU414" s="268"/>
      <c r="OV414" s="268"/>
      <c r="OW414" s="268"/>
      <c r="OX414" s="268"/>
      <c r="OY414" s="268"/>
      <c r="OZ414" s="268"/>
      <c r="PA414" s="268"/>
      <c r="PB414" s="268"/>
      <c r="PC414" s="268"/>
      <c r="PD414" s="268"/>
      <c r="PE414" s="268"/>
      <c r="PF414" s="268"/>
      <c r="PG414" s="268"/>
      <c r="PH414" s="268"/>
      <c r="PI414" s="268"/>
      <c r="PJ414" s="268"/>
      <c r="PK414" s="268"/>
      <c r="PL414" s="268"/>
      <c r="PM414" s="268"/>
      <c r="PN414" s="268"/>
      <c r="PO414" s="268"/>
      <c r="PP414" s="268"/>
      <c r="PQ414" s="268"/>
      <c r="PR414" s="268"/>
      <c r="PS414" s="268"/>
      <c r="PT414" s="268"/>
      <c r="PU414" s="268"/>
      <c r="PV414" s="268"/>
      <c r="PW414" s="268"/>
      <c r="PX414" s="268"/>
      <c r="PY414" s="268"/>
      <c r="PZ414" s="268"/>
      <c r="QA414" s="268"/>
      <c r="QB414" s="268"/>
      <c r="QC414" s="268"/>
      <c r="QD414" s="268"/>
      <c r="QE414" s="268"/>
      <c r="QF414" s="268"/>
      <c r="QG414" s="268"/>
      <c r="QH414" s="268"/>
      <c r="QI414" s="268"/>
      <c r="QJ414" s="268"/>
      <c r="QK414" s="268"/>
      <c r="QL414" s="268"/>
      <c r="QM414" s="268"/>
      <c r="QN414" s="268"/>
      <c r="QO414" s="268"/>
      <c r="QP414" s="268"/>
      <c r="QQ414" s="268"/>
      <c r="QR414" s="268"/>
      <c r="QS414" s="268"/>
      <c r="QT414" s="268"/>
      <c r="QU414" s="268"/>
      <c r="QV414" s="268"/>
      <c r="QW414" s="268"/>
      <c r="QX414" s="268"/>
      <c r="QY414" s="268"/>
      <c r="QZ414" s="268"/>
      <c r="RA414" s="268"/>
      <c r="RB414" s="268"/>
      <c r="RC414" s="268"/>
      <c r="RD414" s="268"/>
      <c r="RE414" s="268"/>
      <c r="RF414" s="268"/>
      <c r="RG414" s="268"/>
      <c r="RH414" s="268"/>
      <c r="RI414" s="268"/>
      <c r="RJ414" s="268"/>
      <c r="RK414" s="268"/>
      <c r="RL414" s="268"/>
      <c r="RM414" s="268"/>
      <c r="RN414" s="268"/>
      <c r="RO414" s="268"/>
      <c r="RP414" s="268"/>
      <c r="RQ414" s="268"/>
      <c r="RR414" s="268"/>
      <c r="RS414" s="268"/>
      <c r="RT414" s="268"/>
      <c r="RU414" s="268"/>
      <c r="RV414" s="268"/>
      <c r="RW414" s="268"/>
      <c r="RX414" s="268"/>
      <c r="RY414" s="268"/>
      <c r="RZ414" s="268"/>
      <c r="SA414" s="268"/>
      <c r="SB414" s="268"/>
      <c r="SC414" s="268"/>
      <c r="SD414" s="268"/>
      <c r="SE414" s="268"/>
      <c r="SF414" s="268"/>
      <c r="SG414" s="268"/>
      <c r="SH414" s="268"/>
      <c r="SI414" s="268"/>
      <c r="SJ414" s="268"/>
      <c r="SK414" s="268"/>
      <c r="SL414" s="268"/>
      <c r="SM414" s="268"/>
      <c r="SN414" s="268"/>
      <c r="SO414" s="268"/>
      <c r="SP414" s="268"/>
      <c r="SQ414" s="268"/>
      <c r="SR414" s="268"/>
      <c r="SS414" s="268"/>
      <c r="ST414" s="268"/>
      <c r="SU414" s="268"/>
      <c r="SV414" s="268"/>
      <c r="SW414" s="268"/>
      <c r="SX414" s="268"/>
      <c r="SY414" s="268"/>
      <c r="SZ414" s="268"/>
      <c r="TA414" s="268"/>
      <c r="TB414" s="268"/>
      <c r="TC414" s="268"/>
      <c r="TD414" s="268"/>
      <c r="TE414" s="268"/>
      <c r="TF414" s="268"/>
      <c r="TG414" s="268"/>
      <c r="TH414" s="268"/>
      <c r="TI414" s="268"/>
      <c r="TJ414" s="268"/>
      <c r="TK414" s="268"/>
      <c r="TL414" s="268"/>
      <c r="TM414" s="268"/>
      <c r="TN414" s="268"/>
      <c r="TO414" s="268"/>
      <c r="TP414" s="268"/>
      <c r="TQ414" s="268"/>
      <c r="TR414" s="268"/>
      <c r="TS414" s="268"/>
      <c r="TT414" s="268"/>
      <c r="TU414" s="268"/>
      <c r="TV414" s="268"/>
      <c r="TW414" s="268"/>
      <c r="TX414" s="268"/>
      <c r="TY414" s="268"/>
      <c r="TZ414" s="268"/>
      <c r="UA414" s="268"/>
      <c r="UB414" s="268"/>
      <c r="UC414" s="268"/>
      <c r="UD414" s="268"/>
      <c r="UE414" s="268"/>
      <c r="UF414" s="268"/>
      <c r="UG414" s="268"/>
      <c r="UH414" s="268"/>
      <c r="UI414" s="268"/>
      <c r="UJ414" s="268"/>
      <c r="UK414" s="268"/>
      <c r="UL414" s="268"/>
      <c r="UM414" s="268"/>
      <c r="UN414" s="268"/>
      <c r="UO414" s="268"/>
      <c r="UP414" s="268"/>
      <c r="UQ414" s="268"/>
      <c r="UR414" s="268"/>
      <c r="US414" s="268"/>
      <c r="UT414" s="268"/>
      <c r="UU414" s="268"/>
      <c r="UV414" s="268"/>
      <c r="UW414" s="268"/>
      <c r="UX414" s="268"/>
      <c r="UY414" s="268"/>
      <c r="UZ414" s="268"/>
      <c r="VA414" s="268"/>
      <c r="VB414" s="268"/>
      <c r="VC414" s="268"/>
      <c r="VD414" s="268"/>
      <c r="VE414" s="268"/>
      <c r="VF414" s="268"/>
      <c r="VG414" s="268"/>
      <c r="VH414" s="268"/>
      <c r="VI414" s="268"/>
      <c r="VJ414" s="268"/>
      <c r="VK414" s="268"/>
      <c r="VL414" s="268"/>
      <c r="VM414" s="268"/>
      <c r="VN414" s="268"/>
      <c r="VO414" s="268"/>
      <c r="VP414" s="268"/>
      <c r="VQ414" s="268"/>
      <c r="VR414" s="268"/>
      <c r="VS414" s="268"/>
      <c r="VT414" s="268"/>
      <c r="VU414" s="268"/>
      <c r="VV414" s="268"/>
      <c r="VW414" s="268"/>
      <c r="VX414" s="268"/>
      <c r="VY414" s="268"/>
      <c r="VZ414" s="268"/>
      <c r="WA414" s="268"/>
      <c r="WB414" s="268"/>
      <c r="WC414" s="268"/>
      <c r="WD414" s="268"/>
      <c r="WE414" s="268"/>
      <c r="WF414" s="268"/>
      <c r="WG414" s="268"/>
      <c r="WH414" s="268"/>
      <c r="WI414" s="268"/>
      <c r="WJ414" s="268"/>
      <c r="WK414" s="268"/>
      <c r="WL414" s="268"/>
      <c r="WM414" s="268"/>
      <c r="WN414" s="268"/>
      <c r="WO414" s="268"/>
      <c r="WP414" s="268"/>
      <c r="WQ414" s="268"/>
      <c r="WR414" s="268"/>
      <c r="WS414" s="268"/>
      <c r="WT414" s="268"/>
      <c r="WU414" s="268"/>
      <c r="WV414" s="268"/>
      <c r="WW414" s="268"/>
      <c r="WX414" s="268"/>
      <c r="WY414" s="268"/>
      <c r="WZ414" s="268"/>
      <c r="XA414" s="268"/>
      <c r="XB414" s="268"/>
      <c r="XC414" s="268"/>
      <c r="XD414" s="268"/>
      <c r="XE414" s="268"/>
      <c r="XF414" s="268"/>
      <c r="XG414" s="268"/>
      <c r="XH414" s="268"/>
      <c r="XI414" s="268"/>
      <c r="XJ414" s="268"/>
      <c r="XK414" s="268"/>
      <c r="XL414" s="268"/>
      <c r="XM414" s="268"/>
      <c r="XN414" s="268"/>
      <c r="XO414" s="268"/>
      <c r="XP414" s="268"/>
      <c r="XQ414" s="268"/>
      <c r="XR414" s="268"/>
      <c r="XS414" s="268"/>
      <c r="XT414" s="268"/>
      <c r="XU414" s="268"/>
      <c r="XV414" s="268"/>
      <c r="XW414" s="268"/>
      <c r="XX414" s="268"/>
      <c r="XY414" s="268"/>
      <c r="XZ414" s="268"/>
      <c r="YA414" s="268"/>
      <c r="YB414" s="268"/>
      <c r="YC414" s="268"/>
      <c r="YD414" s="268"/>
      <c r="YE414" s="268"/>
      <c r="YF414" s="268"/>
      <c r="YG414" s="268"/>
      <c r="YH414" s="268"/>
      <c r="YI414" s="268"/>
      <c r="YJ414" s="268"/>
      <c r="YK414" s="268"/>
      <c r="YL414" s="268"/>
      <c r="YM414" s="268"/>
      <c r="YN414" s="268"/>
      <c r="YO414" s="268"/>
      <c r="YP414" s="268"/>
      <c r="YQ414" s="268"/>
      <c r="YR414" s="268"/>
      <c r="YS414" s="268"/>
      <c r="YT414" s="268"/>
      <c r="YU414" s="268"/>
      <c r="YV414" s="268"/>
      <c r="YW414" s="268"/>
      <c r="YX414" s="268"/>
      <c r="YY414" s="268"/>
      <c r="YZ414" s="268"/>
      <c r="ZA414" s="268"/>
      <c r="ZB414" s="268"/>
      <c r="ZC414" s="268"/>
      <c r="ZD414" s="268"/>
      <c r="ZE414" s="268"/>
      <c r="ZF414" s="268"/>
      <c r="ZG414" s="268"/>
      <c r="ZH414" s="268"/>
      <c r="ZI414" s="268"/>
      <c r="ZJ414" s="268"/>
      <c r="ZK414" s="268"/>
      <c r="ZL414" s="268"/>
      <c r="ZM414" s="268"/>
      <c r="ZN414" s="268"/>
      <c r="ZO414" s="268"/>
      <c r="ZP414" s="268"/>
      <c r="ZQ414" s="268"/>
      <c r="ZR414" s="268"/>
      <c r="ZS414" s="268"/>
      <c r="ZT414" s="268"/>
      <c r="ZU414" s="268"/>
      <c r="ZV414" s="268"/>
      <c r="ZW414" s="268"/>
      <c r="ZX414" s="268"/>
      <c r="ZY414" s="268"/>
      <c r="ZZ414" s="268"/>
      <c r="AAA414" s="268"/>
      <c r="AAB414" s="268"/>
      <c r="AAC414" s="268"/>
      <c r="AAD414" s="268"/>
      <c r="AAE414" s="268"/>
      <c r="AAF414" s="268"/>
      <c r="AAG414" s="268"/>
      <c r="AAH414" s="268"/>
      <c r="AAI414" s="268"/>
      <c r="AAJ414" s="268"/>
      <c r="AAK414" s="268"/>
      <c r="AAL414" s="268"/>
      <c r="AAM414" s="268"/>
      <c r="AAN414" s="268"/>
      <c r="AAO414" s="268"/>
      <c r="AAP414" s="268"/>
      <c r="AAQ414" s="268"/>
      <c r="AAR414" s="268"/>
      <c r="AAS414" s="268"/>
      <c r="AAT414" s="268"/>
      <c r="AAU414" s="268"/>
      <c r="AAV414" s="268"/>
      <c r="AAW414" s="268"/>
      <c r="AAX414" s="268"/>
      <c r="AAY414" s="268"/>
      <c r="AAZ414" s="268"/>
      <c r="ABA414" s="268"/>
      <c r="ABB414" s="268"/>
      <c r="ABC414" s="268"/>
      <c r="ABD414" s="268"/>
      <c r="ABE414" s="268"/>
      <c r="ABF414" s="268"/>
      <c r="ABG414" s="268"/>
      <c r="ABH414" s="268"/>
      <c r="ABI414" s="268"/>
      <c r="ABJ414" s="268"/>
      <c r="ABK414" s="268"/>
      <c r="ABL414" s="268"/>
      <c r="ABM414" s="268"/>
      <c r="ABN414" s="268"/>
      <c r="ABO414" s="268"/>
      <c r="ABP414" s="268"/>
      <c r="ABQ414" s="268"/>
      <c r="ABR414" s="268"/>
      <c r="ABS414" s="268"/>
      <c r="ABT414" s="268"/>
      <c r="ABU414" s="268"/>
      <c r="ABV414" s="268"/>
      <c r="ABW414" s="268"/>
      <c r="ABX414" s="268"/>
      <c r="ABY414" s="268"/>
      <c r="ABZ414" s="268"/>
      <c r="ACA414" s="268"/>
      <c r="ACB414" s="268"/>
      <c r="ACC414" s="268"/>
      <c r="ACD414" s="268"/>
      <c r="ACE414" s="268"/>
      <c r="ACF414" s="268"/>
      <c r="ACG414" s="268"/>
      <c r="ACH414" s="268"/>
      <c r="ACI414" s="268"/>
      <c r="ACJ414" s="268"/>
      <c r="ACK414" s="268"/>
      <c r="ACL414" s="268"/>
      <c r="ACM414" s="268"/>
      <c r="ACN414" s="268"/>
      <c r="ACO414" s="268"/>
      <c r="ACP414" s="268"/>
      <c r="ACQ414" s="268"/>
      <c r="ACR414" s="268"/>
      <c r="ACS414" s="268"/>
      <c r="ACT414" s="268"/>
      <c r="ACU414" s="268"/>
      <c r="ACV414" s="268"/>
      <c r="ACW414" s="268"/>
      <c r="ACX414" s="268"/>
      <c r="ACY414" s="268"/>
      <c r="ACZ414" s="268"/>
      <c r="ADA414" s="268"/>
      <c r="ADB414" s="268"/>
      <c r="ADC414" s="268"/>
      <c r="ADD414" s="268"/>
      <c r="ADE414" s="268"/>
      <c r="ADF414" s="268"/>
      <c r="ADG414" s="268"/>
      <c r="ADH414" s="268"/>
      <c r="ADI414" s="268"/>
      <c r="ADJ414" s="268"/>
      <c r="ADK414" s="268"/>
      <c r="ADL414" s="268"/>
      <c r="ADM414" s="268"/>
      <c r="ADN414" s="268"/>
      <c r="ADO414" s="268"/>
      <c r="ADP414" s="268"/>
      <c r="ADQ414" s="268"/>
      <c r="ADR414" s="268"/>
      <c r="ADS414" s="268"/>
      <c r="ADT414" s="268"/>
      <c r="ADU414" s="268"/>
      <c r="ADV414" s="268"/>
      <c r="ADW414" s="268"/>
      <c r="ADX414" s="268"/>
      <c r="ADY414" s="268"/>
      <c r="ADZ414" s="268"/>
      <c r="AEA414" s="268"/>
      <c r="AEB414" s="268"/>
      <c r="AEC414" s="268"/>
      <c r="AED414" s="268"/>
      <c r="AEE414" s="268"/>
      <c r="AEF414" s="268"/>
      <c r="AEG414" s="268"/>
      <c r="AEH414" s="268"/>
      <c r="AEI414" s="268"/>
      <c r="AEJ414" s="268"/>
      <c r="AEK414" s="268"/>
      <c r="AEL414" s="268"/>
      <c r="AEM414" s="268"/>
      <c r="AEN414" s="268"/>
      <c r="AEO414" s="268"/>
      <c r="AEP414" s="268"/>
      <c r="AEQ414" s="268"/>
      <c r="AER414" s="268"/>
      <c r="AES414" s="268"/>
      <c r="AET414" s="268"/>
      <c r="AEU414" s="268"/>
      <c r="AEV414" s="268"/>
      <c r="AEW414" s="268"/>
      <c r="AEX414" s="268"/>
      <c r="AEY414" s="268"/>
      <c r="AEZ414" s="268"/>
      <c r="AFA414" s="268"/>
      <c r="AFB414" s="268"/>
      <c r="AFC414" s="268"/>
      <c r="AFD414" s="268"/>
      <c r="AFE414" s="268"/>
      <c r="AFF414" s="268"/>
      <c r="AFG414" s="268"/>
      <c r="AFH414" s="268"/>
      <c r="AFI414" s="268"/>
      <c r="AFJ414" s="268"/>
      <c r="AFK414" s="268"/>
      <c r="AFL414" s="268"/>
      <c r="AFM414" s="268"/>
      <c r="AFN414" s="268"/>
      <c r="AFO414" s="268"/>
      <c r="AFP414" s="268"/>
      <c r="AFQ414" s="268"/>
      <c r="AFR414" s="268"/>
      <c r="AFS414" s="268"/>
      <c r="AFT414" s="268"/>
      <c r="AFU414" s="268"/>
      <c r="AFV414" s="268"/>
      <c r="AFW414" s="268"/>
      <c r="AFX414" s="268"/>
      <c r="AFY414" s="268"/>
      <c r="AFZ414" s="268"/>
      <c r="AGA414" s="268"/>
      <c r="AGB414" s="268"/>
      <c r="AGC414" s="268"/>
      <c r="AGD414" s="268"/>
      <c r="AGE414" s="268"/>
      <c r="AGF414" s="268"/>
      <c r="AGG414" s="268"/>
      <c r="AGH414" s="268"/>
      <c r="AGI414" s="268"/>
      <c r="AGJ414" s="268"/>
      <c r="AGK414" s="268"/>
      <c r="AGL414" s="268"/>
      <c r="AGM414" s="268"/>
      <c r="AGN414" s="268"/>
      <c r="AGO414" s="268"/>
      <c r="AGP414" s="268"/>
      <c r="AGQ414" s="268"/>
      <c r="AGR414" s="268"/>
      <c r="AGS414" s="268"/>
      <c r="AGT414" s="268"/>
      <c r="AGU414" s="268"/>
      <c r="AGV414" s="268"/>
      <c r="AGW414" s="268"/>
      <c r="AGX414" s="268"/>
      <c r="AGY414" s="268"/>
      <c r="AGZ414" s="268"/>
      <c r="AHA414" s="268"/>
      <c r="AHB414" s="268"/>
      <c r="AHC414" s="268"/>
      <c r="AHD414" s="268"/>
      <c r="AHE414" s="268"/>
      <c r="AHF414" s="268"/>
      <c r="AHG414" s="268"/>
      <c r="AHH414" s="268"/>
      <c r="AHI414" s="268"/>
      <c r="AHJ414" s="268"/>
      <c r="AHK414" s="268"/>
      <c r="AHL414" s="268"/>
      <c r="AHM414" s="268"/>
      <c r="AHN414" s="268"/>
      <c r="AHO414" s="268"/>
      <c r="AHP414" s="268"/>
      <c r="AHQ414" s="268"/>
      <c r="AHR414" s="268"/>
      <c r="AHS414" s="268"/>
      <c r="AHT414" s="268"/>
      <c r="AHU414" s="268"/>
      <c r="AHV414" s="268"/>
      <c r="AHW414" s="268"/>
      <c r="AHX414" s="268"/>
      <c r="AHY414" s="268"/>
      <c r="AHZ414" s="268"/>
      <c r="AIA414" s="268"/>
      <c r="AIB414" s="268"/>
      <c r="AIC414" s="268"/>
      <c r="AID414" s="268"/>
      <c r="AIE414" s="268"/>
      <c r="AIF414" s="268"/>
      <c r="AIG414" s="268"/>
      <c r="AIH414" s="268"/>
      <c r="AII414" s="268"/>
      <c r="AIJ414" s="268"/>
      <c r="AIK414" s="268"/>
      <c r="AIL414" s="268"/>
      <c r="AIM414" s="268"/>
      <c r="AIN414" s="268"/>
      <c r="AIO414" s="268"/>
      <c r="AIP414" s="268"/>
      <c r="AIQ414" s="268"/>
      <c r="AIR414" s="268"/>
      <c r="AIS414" s="268"/>
      <c r="AIT414" s="268"/>
      <c r="AIU414" s="268"/>
      <c r="AIV414" s="268"/>
      <c r="AIW414" s="268"/>
      <c r="AIX414" s="268"/>
      <c r="AIY414" s="268"/>
      <c r="AIZ414" s="268"/>
      <c r="AJA414" s="268"/>
      <c r="AJB414" s="268"/>
      <c r="AJC414" s="268"/>
      <c r="AJD414" s="268"/>
      <c r="AJE414" s="268"/>
      <c r="AJF414" s="268"/>
      <c r="AJG414" s="268"/>
      <c r="AJH414" s="268"/>
      <c r="AJI414" s="268"/>
      <c r="AJJ414" s="268"/>
      <c r="AJK414" s="268"/>
      <c r="AJL414" s="268"/>
      <c r="AJM414" s="268"/>
      <c r="AJN414" s="268"/>
      <c r="AJO414" s="268"/>
      <c r="AJP414" s="268"/>
      <c r="AJQ414" s="268"/>
      <c r="AJR414" s="268"/>
      <c r="AJS414" s="268"/>
      <c r="AJT414" s="268"/>
      <c r="AJU414" s="268"/>
      <c r="AJV414" s="268"/>
      <c r="AJW414" s="268"/>
      <c r="AJX414" s="268"/>
      <c r="AJY414" s="268"/>
      <c r="AJZ414" s="268"/>
      <c r="AKA414" s="268"/>
      <c r="AKB414" s="268"/>
      <c r="AKC414" s="268"/>
      <c r="AKD414" s="268"/>
      <c r="AKE414" s="268"/>
      <c r="AKF414" s="268"/>
      <c r="AKG414" s="268"/>
      <c r="AKH414" s="268"/>
      <c r="AKI414" s="268"/>
      <c r="AKJ414" s="268"/>
      <c r="AKK414" s="268"/>
      <c r="AKL414" s="268"/>
      <c r="AKM414" s="268"/>
      <c r="AKN414" s="268"/>
      <c r="AKO414" s="268"/>
      <c r="AKP414" s="268"/>
      <c r="AKQ414" s="268"/>
      <c r="AKR414" s="268"/>
      <c r="AKS414" s="268"/>
      <c r="AKT414" s="268"/>
      <c r="AKU414" s="268"/>
      <c r="AKV414" s="268"/>
      <c r="AKW414" s="268"/>
      <c r="AKX414" s="268"/>
      <c r="AKY414" s="268"/>
      <c r="AKZ414" s="268"/>
      <c r="ALA414" s="268"/>
      <c r="ALB414" s="268"/>
      <c r="ALC414" s="268"/>
      <c r="ALD414" s="268"/>
      <c r="ALE414" s="268"/>
      <c r="ALF414" s="268"/>
      <c r="ALG414" s="268"/>
      <c r="ALH414" s="268"/>
      <c r="ALI414" s="268"/>
      <c r="ALJ414" s="268"/>
      <c r="ALK414" s="268"/>
      <c r="ALL414" s="268"/>
      <c r="ALM414" s="268"/>
      <c r="ALN414" s="268"/>
      <c r="ALO414" s="268"/>
      <c r="ALP414" s="268"/>
      <c r="ALQ414" s="268"/>
      <c r="ALR414" s="268"/>
      <c r="ALS414" s="268"/>
      <c r="ALT414" s="268"/>
      <c r="ALU414" s="268"/>
      <c r="ALV414" s="268"/>
      <c r="ALW414" s="268"/>
      <c r="ALX414" s="268"/>
      <c r="ALY414" s="268"/>
      <c r="ALZ414" s="268"/>
      <c r="AMA414" s="268"/>
      <c r="AMB414" s="268"/>
      <c r="AMC414" s="268"/>
      <c r="AMD414" s="268"/>
      <c r="AME414" s="268"/>
      <c r="AMF414" s="268"/>
      <c r="AMG414" s="268"/>
      <c r="AMH414" s="268"/>
      <c r="AMI414" s="268"/>
      <c r="AMJ414" s="268"/>
    </row>
    <row r="415" spans="1:1024" s="269" customFormat="1" ht="43.5" customHeight="1">
      <c r="A415" s="268"/>
      <c r="B415" s="268"/>
      <c r="C415" s="268"/>
      <c r="D415" s="350"/>
      <c r="E415" s="350"/>
      <c r="F415" s="350"/>
      <c r="G415" s="350"/>
      <c r="H415" s="350"/>
      <c r="I415" s="350"/>
      <c r="J415" s="350"/>
      <c r="K415" s="598" t="s">
        <v>152</v>
      </c>
      <c r="L415" s="598"/>
      <c r="M415" s="598"/>
      <c r="N415" s="350"/>
      <c r="O415" s="350"/>
      <c r="P415" s="348"/>
      <c r="Q415" s="356"/>
      <c r="R415" s="355"/>
      <c r="S415" s="355"/>
      <c r="T415" s="355"/>
      <c r="U415" s="354"/>
      <c r="V415" s="353"/>
      <c r="W415" s="353"/>
      <c r="X415" s="352"/>
      <c r="Y415" s="351"/>
      <c r="Z415" s="268"/>
      <c r="AA415" s="268"/>
      <c r="AB415" s="268"/>
      <c r="AC415" s="268"/>
      <c r="AD415" s="268"/>
      <c r="AE415" s="268"/>
      <c r="AF415" s="268"/>
      <c r="AG415" s="268"/>
      <c r="AH415" s="268"/>
      <c r="AI415" s="268"/>
      <c r="AJ415" s="268"/>
      <c r="AK415" s="268"/>
      <c r="AL415" s="268"/>
      <c r="AM415" s="268"/>
      <c r="AN415" s="268"/>
      <c r="AO415" s="268"/>
      <c r="AP415" s="268"/>
      <c r="AQ415" s="268"/>
      <c r="AR415" s="268"/>
      <c r="AS415" s="268"/>
      <c r="AT415" s="268"/>
      <c r="AU415" s="268"/>
      <c r="AV415" s="268"/>
      <c r="AW415" s="268"/>
      <c r="AX415" s="268"/>
      <c r="AY415" s="268"/>
      <c r="AZ415" s="268"/>
      <c r="BA415" s="268"/>
      <c r="BB415" s="268"/>
      <c r="BC415" s="268"/>
      <c r="BD415" s="268"/>
      <c r="BE415" s="268"/>
      <c r="BF415" s="268"/>
      <c r="BG415" s="268"/>
      <c r="BH415" s="268"/>
      <c r="BI415" s="268"/>
      <c r="BJ415" s="268"/>
      <c r="BK415" s="268"/>
      <c r="BL415" s="268"/>
      <c r="BM415" s="268"/>
      <c r="BN415" s="268"/>
      <c r="BO415" s="268"/>
      <c r="BP415" s="268"/>
      <c r="BQ415" s="268"/>
      <c r="BR415" s="268"/>
      <c r="BS415" s="268"/>
      <c r="BT415" s="268"/>
      <c r="BU415" s="268"/>
      <c r="BV415" s="268"/>
      <c r="BW415" s="268"/>
      <c r="BX415" s="268"/>
      <c r="BY415" s="268"/>
      <c r="BZ415" s="268"/>
      <c r="CA415" s="268"/>
      <c r="CB415" s="268"/>
      <c r="CC415" s="268"/>
      <c r="CD415" s="268"/>
      <c r="CE415" s="268"/>
      <c r="CF415" s="268"/>
      <c r="CG415" s="268"/>
      <c r="CH415" s="268"/>
      <c r="CI415" s="268"/>
      <c r="CJ415" s="268"/>
      <c r="CK415" s="268"/>
      <c r="CL415" s="268"/>
      <c r="CM415" s="268"/>
      <c r="CN415" s="268"/>
      <c r="CO415" s="268"/>
      <c r="CP415" s="268"/>
      <c r="CQ415" s="268"/>
      <c r="CR415" s="268"/>
      <c r="CS415" s="268"/>
      <c r="CT415" s="268"/>
      <c r="CU415" s="268"/>
      <c r="CV415" s="268"/>
      <c r="CW415" s="268"/>
      <c r="CX415" s="268"/>
      <c r="CY415" s="268"/>
      <c r="CZ415" s="268"/>
      <c r="DA415" s="268"/>
      <c r="DB415" s="294">
        <f>List1!D52</f>
        <v>0</v>
      </c>
      <c r="DC415" s="416" t="str">
        <f t="shared" si="14"/>
        <v>0</v>
      </c>
      <c r="DD415" s="416" t="str">
        <f t="shared" si="15"/>
        <v>0</v>
      </c>
      <c r="DE415" s="416" t="str">
        <f t="shared" si="16"/>
        <v>0</v>
      </c>
      <c r="DF415" s="416" t="str">
        <f t="shared" si="17"/>
        <v>0</v>
      </c>
      <c r="DG415" s="416" t="str">
        <f t="shared" si="18"/>
        <v>0</v>
      </c>
      <c r="DH415" s="416" t="str">
        <f t="shared" si="19"/>
        <v>0</v>
      </c>
      <c r="DI415" s="416" t="str">
        <f t="shared" si="20"/>
        <v>0</v>
      </c>
      <c r="DJ415" s="416" t="str">
        <f t="shared" si="21"/>
        <v>0</v>
      </c>
      <c r="DK415" s="416" t="str">
        <f t="shared" si="22"/>
        <v>0</v>
      </c>
      <c r="DL415" s="416" t="str">
        <f t="shared" si="23"/>
        <v>0</v>
      </c>
      <c r="DM415" s="416" t="str">
        <f t="shared" si="24"/>
        <v>0</v>
      </c>
      <c r="DN415" s="416" t="str">
        <f t="shared" si="25"/>
        <v>0</v>
      </c>
      <c r="DO415" s="416" t="str">
        <f t="shared" si="26"/>
        <v>0</v>
      </c>
      <c r="DP415" s="416" t="str">
        <f t="shared" si="27"/>
        <v>0</v>
      </c>
      <c r="DQ415" s="416" t="str">
        <f t="shared" si="28"/>
        <v>0</v>
      </c>
      <c r="DR415" s="416" t="str">
        <f t="shared" si="29"/>
        <v>0</v>
      </c>
      <c r="DS415" s="416" t="str">
        <f t="shared" si="30"/>
        <v>0</v>
      </c>
      <c r="DT415" s="416" t="str">
        <f t="shared" si="31"/>
        <v>0</v>
      </c>
      <c r="DU415" s="416" t="str">
        <f t="shared" si="32"/>
        <v>0</v>
      </c>
      <c r="DV415" s="416" t="str">
        <f t="shared" si="33"/>
        <v>0</v>
      </c>
      <c r="DW415" s="416" t="str">
        <f t="shared" si="34"/>
        <v>0</v>
      </c>
      <c r="DX415" s="416" t="str">
        <f t="shared" si="35"/>
        <v>0</v>
      </c>
      <c r="DY415" s="416" t="str">
        <f t="shared" si="36"/>
        <v>0</v>
      </c>
      <c r="DZ415" s="416" t="str">
        <f t="shared" si="37"/>
        <v>0</v>
      </c>
      <c r="EA415" s="268"/>
      <c r="EB415" s="268"/>
      <c r="EC415" s="268"/>
      <c r="ED415" s="417" t="str">
        <f>IF(List1!D52&gt;0,DZ415,"")</f>
        <v/>
      </c>
      <c r="EE415" s="268"/>
      <c r="EF415" s="268"/>
      <c r="EG415" s="268"/>
      <c r="EH415" s="268"/>
      <c r="EI415" s="268"/>
      <c r="EJ415" s="268"/>
      <c r="EK415" s="268"/>
      <c r="EL415" s="268"/>
      <c r="EM415" s="268"/>
      <c r="EN415" s="268"/>
      <c r="EO415" s="268"/>
      <c r="EP415" s="268"/>
      <c r="EQ415" s="268"/>
      <c r="ER415" s="268"/>
      <c r="ES415" s="268"/>
      <c r="ET415" s="268"/>
      <c r="EU415" s="268"/>
      <c r="EV415" s="268"/>
      <c r="EW415" s="268"/>
      <c r="EX415" s="268"/>
      <c r="EY415" s="268"/>
      <c r="EZ415" s="268"/>
      <c r="FA415" s="268"/>
      <c r="FB415" s="268"/>
      <c r="FC415" s="268"/>
      <c r="FD415" s="268"/>
      <c r="FE415" s="268"/>
      <c r="FF415" s="268"/>
      <c r="FG415" s="268"/>
      <c r="FH415" s="268"/>
      <c r="FI415" s="268"/>
      <c r="FJ415" s="268"/>
      <c r="FK415" s="268"/>
      <c r="FL415" s="268"/>
      <c r="FM415" s="268"/>
      <c r="FN415" s="268"/>
      <c r="FO415" s="268"/>
      <c r="FP415" s="268"/>
      <c r="FQ415" s="268"/>
      <c r="FR415" s="268"/>
      <c r="FS415" s="268"/>
      <c r="FT415" s="268"/>
      <c r="FU415" s="268"/>
      <c r="FV415" s="268"/>
      <c r="FW415" s="268"/>
      <c r="FX415" s="268"/>
      <c r="FY415" s="268"/>
      <c r="FZ415" s="268"/>
      <c r="GA415" s="268"/>
      <c r="GB415" s="268"/>
      <c r="GC415" s="268"/>
      <c r="GD415" s="268"/>
      <c r="GE415" s="268"/>
      <c r="GF415" s="268"/>
      <c r="GG415" s="268"/>
      <c r="GH415" s="268"/>
      <c r="GI415" s="268"/>
      <c r="GJ415" s="268"/>
      <c r="GK415" s="268"/>
      <c r="GL415" s="268"/>
      <c r="GM415" s="268"/>
      <c r="GN415" s="268"/>
      <c r="GO415" s="268"/>
      <c r="GP415" s="268"/>
      <c r="GQ415" s="268"/>
      <c r="GR415" s="268"/>
      <c r="GS415" s="268"/>
      <c r="GT415" s="268"/>
      <c r="GU415" s="268"/>
      <c r="GV415" s="268"/>
      <c r="GW415" s="268"/>
      <c r="GX415" s="268"/>
      <c r="GY415" s="268"/>
      <c r="GZ415" s="268"/>
      <c r="HA415" s="268"/>
      <c r="HB415" s="268"/>
      <c r="HC415" s="268"/>
      <c r="HD415" s="268"/>
      <c r="HE415" s="268"/>
      <c r="HF415" s="268"/>
      <c r="HG415" s="268"/>
      <c r="HH415" s="268"/>
      <c r="HI415" s="268"/>
      <c r="HJ415" s="268"/>
      <c r="HK415" s="268"/>
      <c r="HL415" s="268"/>
      <c r="HM415" s="268"/>
      <c r="HN415" s="268"/>
      <c r="HO415" s="268"/>
      <c r="HP415" s="268"/>
      <c r="HQ415" s="268"/>
      <c r="HR415" s="268"/>
      <c r="HS415" s="268"/>
      <c r="HT415" s="268"/>
      <c r="HU415" s="268"/>
      <c r="HV415" s="268"/>
      <c r="HW415" s="268"/>
      <c r="HX415" s="268"/>
      <c r="HY415" s="268"/>
      <c r="HZ415" s="268"/>
      <c r="IA415" s="268"/>
      <c r="IB415" s="268"/>
      <c r="IC415" s="268"/>
      <c r="ID415" s="268"/>
      <c r="IE415" s="268"/>
      <c r="IF415" s="268"/>
      <c r="IG415" s="268"/>
      <c r="IH415" s="268"/>
      <c r="II415" s="268"/>
      <c r="IJ415" s="268"/>
      <c r="IK415" s="268"/>
      <c r="IL415" s="268"/>
      <c r="IM415" s="268"/>
      <c r="IN415" s="268"/>
      <c r="IO415" s="268"/>
      <c r="IP415" s="268"/>
      <c r="IQ415" s="268"/>
      <c r="IR415" s="268"/>
      <c r="IS415" s="268"/>
      <c r="IT415" s="268"/>
      <c r="IU415" s="268"/>
      <c r="IV415" s="268"/>
      <c r="IW415" s="268"/>
      <c r="IX415" s="268"/>
      <c r="IY415" s="268"/>
      <c r="IZ415" s="268"/>
      <c r="JA415" s="268"/>
      <c r="JB415" s="268"/>
      <c r="JC415" s="268"/>
      <c r="JD415" s="268"/>
      <c r="JE415" s="268"/>
      <c r="JF415" s="268"/>
      <c r="JG415" s="268"/>
      <c r="JH415" s="268"/>
      <c r="JI415" s="268"/>
      <c r="JJ415" s="268"/>
      <c r="JK415" s="268"/>
      <c r="JL415" s="268"/>
      <c r="JM415" s="268"/>
      <c r="JN415" s="268"/>
      <c r="JO415" s="268"/>
      <c r="JP415" s="268"/>
      <c r="JQ415" s="268"/>
      <c r="JR415" s="268"/>
      <c r="JS415" s="268"/>
      <c r="JT415" s="268"/>
      <c r="JU415" s="268"/>
      <c r="JV415" s="268"/>
      <c r="JW415" s="268"/>
      <c r="JX415" s="268"/>
      <c r="JY415" s="268"/>
      <c r="JZ415" s="268"/>
      <c r="KA415" s="268"/>
      <c r="KB415" s="268"/>
      <c r="KC415" s="268"/>
      <c r="KD415" s="268"/>
      <c r="KE415" s="268"/>
      <c r="KF415" s="268"/>
      <c r="KG415" s="268"/>
      <c r="KH415" s="268"/>
      <c r="KI415" s="268"/>
      <c r="KJ415" s="268"/>
      <c r="KK415" s="268"/>
      <c r="KL415" s="268"/>
      <c r="KM415" s="268"/>
      <c r="KN415" s="268"/>
      <c r="KO415" s="268"/>
      <c r="KP415" s="268"/>
      <c r="KQ415" s="268"/>
      <c r="KR415" s="268"/>
      <c r="KS415" s="268"/>
      <c r="KT415" s="268"/>
      <c r="KU415" s="268"/>
      <c r="KV415" s="268"/>
      <c r="KW415" s="268"/>
      <c r="KX415" s="268"/>
      <c r="KY415" s="268"/>
      <c r="KZ415" s="268"/>
      <c r="LA415" s="268"/>
      <c r="LB415" s="268"/>
      <c r="LC415" s="268"/>
      <c r="LD415" s="268"/>
      <c r="LE415" s="268"/>
      <c r="LF415" s="268"/>
      <c r="LG415" s="268"/>
      <c r="LH415" s="268"/>
      <c r="LI415" s="268"/>
      <c r="LJ415" s="268"/>
      <c r="LK415" s="268"/>
      <c r="LL415" s="268"/>
      <c r="LM415" s="268"/>
      <c r="LN415" s="268"/>
      <c r="LO415" s="268"/>
      <c r="LP415" s="268"/>
      <c r="LQ415" s="268"/>
      <c r="LR415" s="268"/>
      <c r="LS415" s="268"/>
      <c r="LT415" s="268"/>
      <c r="LU415" s="268"/>
      <c r="LV415" s="268"/>
      <c r="LW415" s="268"/>
      <c r="LX415" s="268"/>
      <c r="LY415" s="268"/>
      <c r="LZ415" s="268"/>
      <c r="MA415" s="268"/>
      <c r="MB415" s="268"/>
      <c r="MC415" s="268"/>
      <c r="MD415" s="268"/>
      <c r="ME415" s="268"/>
      <c r="MF415" s="268"/>
      <c r="MG415" s="268"/>
      <c r="MH415" s="268"/>
      <c r="MI415" s="268"/>
      <c r="MJ415" s="268"/>
      <c r="MK415" s="268"/>
      <c r="ML415" s="268"/>
      <c r="MM415" s="268"/>
      <c r="MN415" s="268"/>
      <c r="MO415" s="268"/>
      <c r="MP415" s="268"/>
      <c r="MQ415" s="268"/>
      <c r="MR415" s="268"/>
      <c r="MS415" s="268"/>
      <c r="MT415" s="268"/>
      <c r="MU415" s="268"/>
      <c r="MV415" s="268"/>
      <c r="MW415" s="268"/>
      <c r="MX415" s="268"/>
      <c r="MY415" s="268"/>
      <c r="MZ415" s="268"/>
      <c r="NA415" s="268"/>
      <c r="NB415" s="268"/>
      <c r="NC415" s="268"/>
      <c r="ND415" s="268"/>
      <c r="NE415" s="268"/>
      <c r="NF415" s="268"/>
      <c r="NG415" s="268"/>
      <c r="NH415" s="268"/>
      <c r="NI415" s="268"/>
      <c r="NJ415" s="268"/>
      <c r="NK415" s="268"/>
      <c r="NL415" s="268"/>
      <c r="NM415" s="268"/>
      <c r="NN415" s="268"/>
      <c r="NO415" s="268"/>
      <c r="NP415" s="268"/>
      <c r="NQ415" s="268"/>
      <c r="NR415" s="268"/>
      <c r="NS415" s="268"/>
      <c r="NT415" s="268"/>
      <c r="NU415" s="268"/>
      <c r="NV415" s="268"/>
      <c r="NW415" s="268"/>
      <c r="NX415" s="268"/>
      <c r="NY415" s="268"/>
      <c r="NZ415" s="268"/>
      <c r="OA415" s="268"/>
      <c r="OB415" s="268"/>
      <c r="OC415" s="268"/>
      <c r="OD415" s="268"/>
      <c r="OE415" s="268"/>
      <c r="OF415" s="268"/>
      <c r="OG415" s="268"/>
      <c r="OH415" s="268"/>
      <c r="OI415" s="268"/>
      <c r="OJ415" s="268"/>
      <c r="OK415" s="268"/>
      <c r="OL415" s="268"/>
      <c r="OM415" s="268"/>
      <c r="ON415" s="268"/>
      <c r="OO415" s="268"/>
      <c r="OP415" s="268"/>
      <c r="OQ415" s="268"/>
      <c r="OR415" s="268"/>
      <c r="OS415" s="268"/>
      <c r="OT415" s="268"/>
      <c r="OU415" s="268"/>
      <c r="OV415" s="268"/>
      <c r="OW415" s="268"/>
      <c r="OX415" s="268"/>
      <c r="OY415" s="268"/>
      <c r="OZ415" s="268"/>
      <c r="PA415" s="268"/>
      <c r="PB415" s="268"/>
      <c r="PC415" s="268"/>
      <c r="PD415" s="268"/>
      <c r="PE415" s="268"/>
      <c r="PF415" s="268"/>
      <c r="PG415" s="268"/>
      <c r="PH415" s="268"/>
      <c r="PI415" s="268"/>
      <c r="PJ415" s="268"/>
      <c r="PK415" s="268"/>
      <c r="PL415" s="268"/>
      <c r="PM415" s="268"/>
      <c r="PN415" s="268"/>
      <c r="PO415" s="268"/>
      <c r="PP415" s="268"/>
      <c r="PQ415" s="268"/>
      <c r="PR415" s="268"/>
      <c r="PS415" s="268"/>
      <c r="PT415" s="268"/>
      <c r="PU415" s="268"/>
      <c r="PV415" s="268"/>
      <c r="PW415" s="268"/>
      <c r="PX415" s="268"/>
      <c r="PY415" s="268"/>
      <c r="PZ415" s="268"/>
      <c r="QA415" s="268"/>
      <c r="QB415" s="268"/>
      <c r="QC415" s="268"/>
      <c r="QD415" s="268"/>
      <c r="QE415" s="268"/>
      <c r="QF415" s="268"/>
      <c r="QG415" s="268"/>
      <c r="QH415" s="268"/>
      <c r="QI415" s="268"/>
      <c r="QJ415" s="268"/>
      <c r="QK415" s="268"/>
      <c r="QL415" s="268"/>
      <c r="QM415" s="268"/>
      <c r="QN415" s="268"/>
      <c r="QO415" s="268"/>
      <c r="QP415" s="268"/>
      <c r="QQ415" s="268"/>
      <c r="QR415" s="268"/>
      <c r="QS415" s="268"/>
      <c r="QT415" s="268"/>
      <c r="QU415" s="268"/>
      <c r="QV415" s="268"/>
      <c r="QW415" s="268"/>
      <c r="QX415" s="268"/>
      <c r="QY415" s="268"/>
      <c r="QZ415" s="268"/>
      <c r="RA415" s="268"/>
      <c r="RB415" s="268"/>
      <c r="RC415" s="268"/>
      <c r="RD415" s="268"/>
      <c r="RE415" s="268"/>
      <c r="RF415" s="268"/>
      <c r="RG415" s="268"/>
      <c r="RH415" s="268"/>
      <c r="RI415" s="268"/>
      <c r="RJ415" s="268"/>
      <c r="RK415" s="268"/>
      <c r="RL415" s="268"/>
      <c r="RM415" s="268"/>
      <c r="RN415" s="268"/>
      <c r="RO415" s="268"/>
      <c r="RP415" s="268"/>
      <c r="RQ415" s="268"/>
      <c r="RR415" s="268"/>
      <c r="RS415" s="268"/>
      <c r="RT415" s="268"/>
      <c r="RU415" s="268"/>
      <c r="RV415" s="268"/>
      <c r="RW415" s="268"/>
      <c r="RX415" s="268"/>
      <c r="RY415" s="268"/>
      <c r="RZ415" s="268"/>
      <c r="SA415" s="268"/>
      <c r="SB415" s="268"/>
      <c r="SC415" s="268"/>
      <c r="SD415" s="268"/>
      <c r="SE415" s="268"/>
      <c r="SF415" s="268"/>
      <c r="SG415" s="268"/>
      <c r="SH415" s="268"/>
      <c r="SI415" s="268"/>
      <c r="SJ415" s="268"/>
      <c r="SK415" s="268"/>
      <c r="SL415" s="268"/>
      <c r="SM415" s="268"/>
      <c r="SN415" s="268"/>
      <c r="SO415" s="268"/>
      <c r="SP415" s="268"/>
      <c r="SQ415" s="268"/>
      <c r="SR415" s="268"/>
      <c r="SS415" s="268"/>
      <c r="ST415" s="268"/>
      <c r="SU415" s="268"/>
      <c r="SV415" s="268"/>
      <c r="SW415" s="268"/>
      <c r="SX415" s="268"/>
      <c r="SY415" s="268"/>
      <c r="SZ415" s="268"/>
      <c r="TA415" s="268"/>
      <c r="TB415" s="268"/>
      <c r="TC415" s="268"/>
      <c r="TD415" s="268"/>
      <c r="TE415" s="268"/>
      <c r="TF415" s="268"/>
      <c r="TG415" s="268"/>
      <c r="TH415" s="268"/>
      <c r="TI415" s="268"/>
      <c r="TJ415" s="268"/>
      <c r="TK415" s="268"/>
      <c r="TL415" s="268"/>
      <c r="TM415" s="268"/>
      <c r="TN415" s="268"/>
      <c r="TO415" s="268"/>
      <c r="TP415" s="268"/>
      <c r="TQ415" s="268"/>
      <c r="TR415" s="268"/>
      <c r="TS415" s="268"/>
      <c r="TT415" s="268"/>
      <c r="TU415" s="268"/>
      <c r="TV415" s="268"/>
      <c r="TW415" s="268"/>
      <c r="TX415" s="268"/>
      <c r="TY415" s="268"/>
      <c r="TZ415" s="268"/>
      <c r="UA415" s="268"/>
      <c r="UB415" s="268"/>
      <c r="UC415" s="268"/>
      <c r="UD415" s="268"/>
      <c r="UE415" s="268"/>
      <c r="UF415" s="268"/>
      <c r="UG415" s="268"/>
      <c r="UH415" s="268"/>
      <c r="UI415" s="268"/>
      <c r="UJ415" s="268"/>
      <c r="UK415" s="268"/>
      <c r="UL415" s="268"/>
      <c r="UM415" s="268"/>
      <c r="UN415" s="268"/>
      <c r="UO415" s="268"/>
      <c r="UP415" s="268"/>
      <c r="UQ415" s="268"/>
      <c r="UR415" s="268"/>
      <c r="US415" s="268"/>
      <c r="UT415" s="268"/>
      <c r="UU415" s="268"/>
      <c r="UV415" s="268"/>
      <c r="UW415" s="268"/>
      <c r="UX415" s="268"/>
      <c r="UY415" s="268"/>
      <c r="UZ415" s="268"/>
      <c r="VA415" s="268"/>
      <c r="VB415" s="268"/>
      <c r="VC415" s="268"/>
      <c r="VD415" s="268"/>
      <c r="VE415" s="268"/>
      <c r="VF415" s="268"/>
      <c r="VG415" s="268"/>
      <c r="VH415" s="268"/>
      <c r="VI415" s="268"/>
      <c r="VJ415" s="268"/>
      <c r="VK415" s="268"/>
      <c r="VL415" s="268"/>
      <c r="VM415" s="268"/>
      <c r="VN415" s="268"/>
      <c r="VO415" s="268"/>
      <c r="VP415" s="268"/>
      <c r="VQ415" s="268"/>
      <c r="VR415" s="268"/>
      <c r="VS415" s="268"/>
      <c r="VT415" s="268"/>
      <c r="VU415" s="268"/>
      <c r="VV415" s="268"/>
      <c r="VW415" s="268"/>
      <c r="VX415" s="268"/>
      <c r="VY415" s="268"/>
      <c r="VZ415" s="268"/>
      <c r="WA415" s="268"/>
      <c r="WB415" s="268"/>
      <c r="WC415" s="268"/>
      <c r="WD415" s="268"/>
      <c r="WE415" s="268"/>
      <c r="WF415" s="268"/>
      <c r="WG415" s="268"/>
      <c r="WH415" s="268"/>
      <c r="WI415" s="268"/>
      <c r="WJ415" s="268"/>
      <c r="WK415" s="268"/>
      <c r="WL415" s="268"/>
      <c r="WM415" s="268"/>
      <c r="WN415" s="268"/>
      <c r="WO415" s="268"/>
      <c r="WP415" s="268"/>
      <c r="WQ415" s="268"/>
      <c r="WR415" s="268"/>
      <c r="WS415" s="268"/>
      <c r="WT415" s="268"/>
      <c r="WU415" s="268"/>
      <c r="WV415" s="268"/>
      <c r="WW415" s="268"/>
      <c r="WX415" s="268"/>
      <c r="WY415" s="268"/>
      <c r="WZ415" s="268"/>
      <c r="XA415" s="268"/>
      <c r="XB415" s="268"/>
      <c r="XC415" s="268"/>
      <c r="XD415" s="268"/>
      <c r="XE415" s="268"/>
      <c r="XF415" s="268"/>
      <c r="XG415" s="268"/>
      <c r="XH415" s="268"/>
      <c r="XI415" s="268"/>
      <c r="XJ415" s="268"/>
      <c r="XK415" s="268"/>
      <c r="XL415" s="268"/>
      <c r="XM415" s="268"/>
      <c r="XN415" s="268"/>
      <c r="XO415" s="268"/>
      <c r="XP415" s="268"/>
      <c r="XQ415" s="268"/>
      <c r="XR415" s="268"/>
      <c r="XS415" s="268"/>
      <c r="XT415" s="268"/>
      <c r="XU415" s="268"/>
      <c r="XV415" s="268"/>
      <c r="XW415" s="268"/>
      <c r="XX415" s="268"/>
      <c r="XY415" s="268"/>
      <c r="XZ415" s="268"/>
      <c r="YA415" s="268"/>
      <c r="YB415" s="268"/>
      <c r="YC415" s="268"/>
      <c r="YD415" s="268"/>
      <c r="YE415" s="268"/>
      <c r="YF415" s="268"/>
      <c r="YG415" s="268"/>
      <c r="YH415" s="268"/>
      <c r="YI415" s="268"/>
      <c r="YJ415" s="268"/>
      <c r="YK415" s="268"/>
      <c r="YL415" s="268"/>
      <c r="YM415" s="268"/>
      <c r="YN415" s="268"/>
      <c r="YO415" s="268"/>
      <c r="YP415" s="268"/>
      <c r="YQ415" s="268"/>
      <c r="YR415" s="268"/>
      <c r="YS415" s="268"/>
      <c r="YT415" s="268"/>
      <c r="YU415" s="268"/>
      <c r="YV415" s="268"/>
      <c r="YW415" s="268"/>
      <c r="YX415" s="268"/>
      <c r="YY415" s="268"/>
      <c r="YZ415" s="268"/>
      <c r="ZA415" s="268"/>
      <c r="ZB415" s="268"/>
      <c r="ZC415" s="268"/>
      <c r="ZD415" s="268"/>
      <c r="ZE415" s="268"/>
      <c r="ZF415" s="268"/>
      <c r="ZG415" s="268"/>
      <c r="ZH415" s="268"/>
      <c r="ZI415" s="268"/>
      <c r="ZJ415" s="268"/>
      <c r="ZK415" s="268"/>
      <c r="ZL415" s="268"/>
      <c r="ZM415" s="268"/>
      <c r="ZN415" s="268"/>
      <c r="ZO415" s="268"/>
      <c r="ZP415" s="268"/>
      <c r="ZQ415" s="268"/>
      <c r="ZR415" s="268"/>
      <c r="ZS415" s="268"/>
      <c r="ZT415" s="268"/>
      <c r="ZU415" s="268"/>
      <c r="ZV415" s="268"/>
      <c r="ZW415" s="268"/>
      <c r="ZX415" s="268"/>
      <c r="ZY415" s="268"/>
      <c r="ZZ415" s="268"/>
      <c r="AAA415" s="268"/>
      <c r="AAB415" s="268"/>
      <c r="AAC415" s="268"/>
      <c r="AAD415" s="268"/>
      <c r="AAE415" s="268"/>
      <c r="AAF415" s="268"/>
      <c r="AAG415" s="268"/>
      <c r="AAH415" s="268"/>
      <c r="AAI415" s="268"/>
      <c r="AAJ415" s="268"/>
      <c r="AAK415" s="268"/>
      <c r="AAL415" s="268"/>
      <c r="AAM415" s="268"/>
      <c r="AAN415" s="268"/>
      <c r="AAO415" s="268"/>
      <c r="AAP415" s="268"/>
      <c r="AAQ415" s="268"/>
      <c r="AAR415" s="268"/>
      <c r="AAS415" s="268"/>
      <c r="AAT415" s="268"/>
      <c r="AAU415" s="268"/>
      <c r="AAV415" s="268"/>
      <c r="AAW415" s="268"/>
      <c r="AAX415" s="268"/>
      <c r="AAY415" s="268"/>
      <c r="AAZ415" s="268"/>
      <c r="ABA415" s="268"/>
      <c r="ABB415" s="268"/>
      <c r="ABC415" s="268"/>
      <c r="ABD415" s="268"/>
      <c r="ABE415" s="268"/>
      <c r="ABF415" s="268"/>
      <c r="ABG415" s="268"/>
      <c r="ABH415" s="268"/>
      <c r="ABI415" s="268"/>
      <c r="ABJ415" s="268"/>
      <c r="ABK415" s="268"/>
      <c r="ABL415" s="268"/>
      <c r="ABM415" s="268"/>
      <c r="ABN415" s="268"/>
      <c r="ABO415" s="268"/>
      <c r="ABP415" s="268"/>
      <c r="ABQ415" s="268"/>
      <c r="ABR415" s="268"/>
      <c r="ABS415" s="268"/>
      <c r="ABT415" s="268"/>
      <c r="ABU415" s="268"/>
      <c r="ABV415" s="268"/>
      <c r="ABW415" s="268"/>
      <c r="ABX415" s="268"/>
      <c r="ABY415" s="268"/>
      <c r="ABZ415" s="268"/>
      <c r="ACA415" s="268"/>
      <c r="ACB415" s="268"/>
      <c r="ACC415" s="268"/>
      <c r="ACD415" s="268"/>
      <c r="ACE415" s="268"/>
      <c r="ACF415" s="268"/>
      <c r="ACG415" s="268"/>
      <c r="ACH415" s="268"/>
      <c r="ACI415" s="268"/>
      <c r="ACJ415" s="268"/>
      <c r="ACK415" s="268"/>
      <c r="ACL415" s="268"/>
      <c r="ACM415" s="268"/>
      <c r="ACN415" s="268"/>
      <c r="ACO415" s="268"/>
      <c r="ACP415" s="268"/>
      <c r="ACQ415" s="268"/>
      <c r="ACR415" s="268"/>
      <c r="ACS415" s="268"/>
      <c r="ACT415" s="268"/>
      <c r="ACU415" s="268"/>
      <c r="ACV415" s="268"/>
      <c r="ACW415" s="268"/>
      <c r="ACX415" s="268"/>
      <c r="ACY415" s="268"/>
      <c r="ACZ415" s="268"/>
      <c r="ADA415" s="268"/>
      <c r="ADB415" s="268"/>
      <c r="ADC415" s="268"/>
      <c r="ADD415" s="268"/>
      <c r="ADE415" s="268"/>
      <c r="ADF415" s="268"/>
      <c r="ADG415" s="268"/>
      <c r="ADH415" s="268"/>
      <c r="ADI415" s="268"/>
      <c r="ADJ415" s="268"/>
      <c r="ADK415" s="268"/>
      <c r="ADL415" s="268"/>
      <c r="ADM415" s="268"/>
      <c r="ADN415" s="268"/>
      <c r="ADO415" s="268"/>
      <c r="ADP415" s="268"/>
      <c r="ADQ415" s="268"/>
      <c r="ADR415" s="268"/>
      <c r="ADS415" s="268"/>
      <c r="ADT415" s="268"/>
      <c r="ADU415" s="268"/>
      <c r="ADV415" s="268"/>
      <c r="ADW415" s="268"/>
      <c r="ADX415" s="268"/>
      <c r="ADY415" s="268"/>
      <c r="ADZ415" s="268"/>
      <c r="AEA415" s="268"/>
      <c r="AEB415" s="268"/>
      <c r="AEC415" s="268"/>
      <c r="AED415" s="268"/>
      <c r="AEE415" s="268"/>
      <c r="AEF415" s="268"/>
      <c r="AEG415" s="268"/>
      <c r="AEH415" s="268"/>
      <c r="AEI415" s="268"/>
      <c r="AEJ415" s="268"/>
      <c r="AEK415" s="268"/>
      <c r="AEL415" s="268"/>
      <c r="AEM415" s="268"/>
      <c r="AEN415" s="268"/>
      <c r="AEO415" s="268"/>
      <c r="AEP415" s="268"/>
      <c r="AEQ415" s="268"/>
      <c r="AER415" s="268"/>
      <c r="AES415" s="268"/>
      <c r="AET415" s="268"/>
      <c r="AEU415" s="268"/>
      <c r="AEV415" s="268"/>
      <c r="AEW415" s="268"/>
      <c r="AEX415" s="268"/>
      <c r="AEY415" s="268"/>
      <c r="AEZ415" s="268"/>
      <c r="AFA415" s="268"/>
      <c r="AFB415" s="268"/>
      <c r="AFC415" s="268"/>
      <c r="AFD415" s="268"/>
      <c r="AFE415" s="268"/>
      <c r="AFF415" s="268"/>
      <c r="AFG415" s="268"/>
      <c r="AFH415" s="268"/>
      <c r="AFI415" s="268"/>
      <c r="AFJ415" s="268"/>
      <c r="AFK415" s="268"/>
      <c r="AFL415" s="268"/>
      <c r="AFM415" s="268"/>
      <c r="AFN415" s="268"/>
      <c r="AFO415" s="268"/>
      <c r="AFP415" s="268"/>
      <c r="AFQ415" s="268"/>
      <c r="AFR415" s="268"/>
      <c r="AFS415" s="268"/>
      <c r="AFT415" s="268"/>
      <c r="AFU415" s="268"/>
      <c r="AFV415" s="268"/>
      <c r="AFW415" s="268"/>
      <c r="AFX415" s="268"/>
      <c r="AFY415" s="268"/>
      <c r="AFZ415" s="268"/>
      <c r="AGA415" s="268"/>
      <c r="AGB415" s="268"/>
      <c r="AGC415" s="268"/>
      <c r="AGD415" s="268"/>
      <c r="AGE415" s="268"/>
      <c r="AGF415" s="268"/>
      <c r="AGG415" s="268"/>
      <c r="AGH415" s="268"/>
      <c r="AGI415" s="268"/>
      <c r="AGJ415" s="268"/>
      <c r="AGK415" s="268"/>
      <c r="AGL415" s="268"/>
      <c r="AGM415" s="268"/>
      <c r="AGN415" s="268"/>
      <c r="AGO415" s="268"/>
      <c r="AGP415" s="268"/>
      <c r="AGQ415" s="268"/>
      <c r="AGR415" s="268"/>
      <c r="AGS415" s="268"/>
      <c r="AGT415" s="268"/>
      <c r="AGU415" s="268"/>
      <c r="AGV415" s="268"/>
      <c r="AGW415" s="268"/>
      <c r="AGX415" s="268"/>
      <c r="AGY415" s="268"/>
      <c r="AGZ415" s="268"/>
      <c r="AHA415" s="268"/>
      <c r="AHB415" s="268"/>
      <c r="AHC415" s="268"/>
      <c r="AHD415" s="268"/>
      <c r="AHE415" s="268"/>
      <c r="AHF415" s="268"/>
      <c r="AHG415" s="268"/>
      <c r="AHH415" s="268"/>
      <c r="AHI415" s="268"/>
      <c r="AHJ415" s="268"/>
      <c r="AHK415" s="268"/>
      <c r="AHL415" s="268"/>
      <c r="AHM415" s="268"/>
      <c r="AHN415" s="268"/>
      <c r="AHO415" s="268"/>
      <c r="AHP415" s="268"/>
      <c r="AHQ415" s="268"/>
      <c r="AHR415" s="268"/>
      <c r="AHS415" s="268"/>
      <c r="AHT415" s="268"/>
      <c r="AHU415" s="268"/>
      <c r="AHV415" s="268"/>
      <c r="AHW415" s="268"/>
      <c r="AHX415" s="268"/>
      <c r="AHY415" s="268"/>
      <c r="AHZ415" s="268"/>
      <c r="AIA415" s="268"/>
      <c r="AIB415" s="268"/>
      <c r="AIC415" s="268"/>
      <c r="AID415" s="268"/>
      <c r="AIE415" s="268"/>
      <c r="AIF415" s="268"/>
      <c r="AIG415" s="268"/>
      <c r="AIH415" s="268"/>
      <c r="AII415" s="268"/>
      <c r="AIJ415" s="268"/>
      <c r="AIK415" s="268"/>
      <c r="AIL415" s="268"/>
      <c r="AIM415" s="268"/>
      <c r="AIN415" s="268"/>
      <c r="AIO415" s="268"/>
      <c r="AIP415" s="268"/>
      <c r="AIQ415" s="268"/>
      <c r="AIR415" s="268"/>
      <c r="AIS415" s="268"/>
      <c r="AIT415" s="268"/>
      <c r="AIU415" s="268"/>
      <c r="AIV415" s="268"/>
      <c r="AIW415" s="268"/>
      <c r="AIX415" s="268"/>
      <c r="AIY415" s="268"/>
      <c r="AIZ415" s="268"/>
      <c r="AJA415" s="268"/>
      <c r="AJB415" s="268"/>
      <c r="AJC415" s="268"/>
      <c r="AJD415" s="268"/>
      <c r="AJE415" s="268"/>
      <c r="AJF415" s="268"/>
      <c r="AJG415" s="268"/>
      <c r="AJH415" s="268"/>
      <c r="AJI415" s="268"/>
      <c r="AJJ415" s="268"/>
      <c r="AJK415" s="268"/>
      <c r="AJL415" s="268"/>
      <c r="AJM415" s="268"/>
      <c r="AJN415" s="268"/>
      <c r="AJO415" s="268"/>
      <c r="AJP415" s="268"/>
      <c r="AJQ415" s="268"/>
      <c r="AJR415" s="268"/>
      <c r="AJS415" s="268"/>
      <c r="AJT415" s="268"/>
      <c r="AJU415" s="268"/>
      <c r="AJV415" s="268"/>
      <c r="AJW415" s="268"/>
      <c r="AJX415" s="268"/>
      <c r="AJY415" s="268"/>
      <c r="AJZ415" s="268"/>
      <c r="AKA415" s="268"/>
      <c r="AKB415" s="268"/>
      <c r="AKC415" s="268"/>
      <c r="AKD415" s="268"/>
      <c r="AKE415" s="268"/>
      <c r="AKF415" s="268"/>
      <c r="AKG415" s="268"/>
      <c r="AKH415" s="268"/>
      <c r="AKI415" s="268"/>
      <c r="AKJ415" s="268"/>
      <c r="AKK415" s="268"/>
      <c r="AKL415" s="268"/>
      <c r="AKM415" s="268"/>
      <c r="AKN415" s="268"/>
      <c r="AKO415" s="268"/>
      <c r="AKP415" s="268"/>
      <c r="AKQ415" s="268"/>
      <c r="AKR415" s="268"/>
      <c r="AKS415" s="268"/>
      <c r="AKT415" s="268"/>
      <c r="AKU415" s="268"/>
      <c r="AKV415" s="268"/>
      <c r="AKW415" s="268"/>
      <c r="AKX415" s="268"/>
      <c r="AKY415" s="268"/>
      <c r="AKZ415" s="268"/>
      <c r="ALA415" s="268"/>
      <c r="ALB415" s="268"/>
      <c r="ALC415" s="268"/>
      <c r="ALD415" s="268"/>
      <c r="ALE415" s="268"/>
      <c r="ALF415" s="268"/>
      <c r="ALG415" s="268"/>
      <c r="ALH415" s="268"/>
      <c r="ALI415" s="268"/>
      <c r="ALJ415" s="268"/>
      <c r="ALK415" s="268"/>
      <c r="ALL415" s="268"/>
      <c r="ALM415" s="268"/>
      <c r="ALN415" s="268"/>
      <c r="ALO415" s="268"/>
      <c r="ALP415" s="268"/>
      <c r="ALQ415" s="268"/>
      <c r="ALR415" s="268"/>
      <c r="ALS415" s="268"/>
      <c r="ALT415" s="268"/>
      <c r="ALU415" s="268"/>
      <c r="ALV415" s="268"/>
      <c r="ALW415" s="268"/>
      <c r="ALX415" s="268"/>
      <c r="ALY415" s="268"/>
      <c r="ALZ415" s="268"/>
      <c r="AMA415" s="268"/>
      <c r="AMB415" s="268"/>
      <c r="AMC415" s="268"/>
      <c r="AMD415" s="268"/>
      <c r="AME415" s="268"/>
      <c r="AMF415" s="268"/>
      <c r="AMG415" s="268"/>
      <c r="AMH415" s="268"/>
      <c r="AMI415" s="268"/>
      <c r="AMJ415" s="268"/>
    </row>
    <row r="416" spans="1:1024" s="269" customFormat="1" ht="62.25" customHeight="1" thickBot="1">
      <c r="B416" s="268"/>
      <c r="C416" s="268"/>
      <c r="D416" s="350"/>
      <c r="E416" s="350"/>
      <c r="F416" s="350"/>
      <c r="G416" s="350"/>
      <c r="H416" s="350"/>
      <c r="I416" s="350"/>
      <c r="J416" s="350"/>
      <c r="K416" s="350"/>
      <c r="L416" s="350"/>
      <c r="M416" s="350"/>
      <c r="N416" s="350"/>
      <c r="O416" s="350"/>
      <c r="P416" s="348"/>
      <c r="S416" s="349"/>
      <c r="W416" s="268"/>
      <c r="X416" s="348"/>
      <c r="Y416" s="268"/>
      <c r="Z416" s="268"/>
      <c r="AA416" s="268"/>
      <c r="AB416" s="268"/>
      <c r="AC416" s="268"/>
      <c r="AD416" s="268"/>
      <c r="AE416" s="268"/>
      <c r="AF416" s="268"/>
      <c r="AG416" s="268"/>
      <c r="AH416" s="268"/>
      <c r="AI416" s="268"/>
      <c r="AJ416" s="268"/>
      <c r="AK416" s="268"/>
      <c r="AL416" s="268"/>
      <c r="AM416" s="268"/>
      <c r="AN416" s="268"/>
      <c r="AO416" s="268"/>
      <c r="AP416" s="268"/>
      <c r="AQ416" s="268"/>
      <c r="AR416" s="268"/>
      <c r="AS416" s="268"/>
      <c r="AT416" s="268"/>
      <c r="AU416" s="268"/>
      <c r="AV416" s="268"/>
      <c r="AW416" s="268"/>
      <c r="AX416" s="268"/>
      <c r="AY416" s="268"/>
      <c r="AZ416" s="268"/>
      <c r="BA416" s="268"/>
      <c r="BB416" s="268"/>
      <c r="BC416" s="268"/>
      <c r="BD416" s="268"/>
      <c r="BE416" s="268"/>
      <c r="BF416" s="268"/>
      <c r="BG416" s="268"/>
      <c r="BH416" s="268"/>
      <c r="BI416" s="268"/>
      <c r="BJ416" s="268"/>
      <c r="BK416" s="268"/>
      <c r="BL416" s="268"/>
      <c r="BM416" s="268"/>
      <c r="BN416" s="268"/>
      <c r="BO416" s="268"/>
      <c r="BP416" s="268"/>
      <c r="BQ416" s="268"/>
      <c r="BR416" s="268"/>
      <c r="BS416" s="268"/>
      <c r="BT416" s="268"/>
      <c r="BU416" s="268"/>
      <c r="BV416" s="268"/>
      <c r="BW416" s="268"/>
      <c r="BX416" s="268"/>
      <c r="BZ416" s="268"/>
      <c r="CA416" s="268"/>
      <c r="CB416" s="268"/>
      <c r="CC416" s="268"/>
      <c r="CD416" s="268"/>
      <c r="CE416" s="268"/>
      <c r="CF416" s="268"/>
      <c r="CG416" s="268"/>
      <c r="CH416" s="268"/>
      <c r="CJ416" s="268"/>
      <c r="CK416" s="268"/>
      <c r="CL416" s="268"/>
      <c r="CM416" s="268"/>
      <c r="CN416" s="268"/>
      <c r="CO416" s="268"/>
      <c r="CP416" s="268"/>
      <c r="CQ416" s="268"/>
      <c r="CR416" s="268"/>
      <c r="CS416" s="268"/>
      <c r="CT416" s="268"/>
      <c r="CU416" s="268"/>
      <c r="CV416" s="268"/>
      <c r="CW416" s="268"/>
      <c r="CX416" s="268"/>
      <c r="CY416" s="268"/>
      <c r="CZ416" s="268"/>
      <c r="DB416" s="294">
        <f>List1!D53</f>
        <v>0</v>
      </c>
      <c r="DC416" s="416" t="str">
        <f t="shared" si="14"/>
        <v>0</v>
      </c>
      <c r="DD416" s="416" t="str">
        <f t="shared" si="15"/>
        <v>0</v>
      </c>
      <c r="DE416" s="416" t="str">
        <f t="shared" si="16"/>
        <v>0</v>
      </c>
      <c r="DF416" s="416" t="str">
        <f t="shared" si="17"/>
        <v>0</v>
      </c>
      <c r="DG416" s="416" t="str">
        <f t="shared" si="18"/>
        <v>0</v>
      </c>
      <c r="DH416" s="416" t="str">
        <f t="shared" si="19"/>
        <v>0</v>
      </c>
      <c r="DI416" s="416" t="str">
        <f t="shared" si="20"/>
        <v>0</v>
      </c>
      <c r="DJ416" s="416" t="str">
        <f t="shared" si="21"/>
        <v>0</v>
      </c>
      <c r="DK416" s="416" t="str">
        <f t="shared" si="22"/>
        <v>0</v>
      </c>
      <c r="DL416" s="416" t="str">
        <f t="shared" si="23"/>
        <v>0</v>
      </c>
      <c r="DM416" s="416" t="str">
        <f t="shared" si="24"/>
        <v>0</v>
      </c>
      <c r="DN416" s="416" t="str">
        <f t="shared" si="25"/>
        <v>0</v>
      </c>
      <c r="DO416" s="416" t="str">
        <f t="shared" si="26"/>
        <v>0</v>
      </c>
      <c r="DP416" s="416" t="str">
        <f t="shared" si="27"/>
        <v>0</v>
      </c>
      <c r="DQ416" s="416" t="str">
        <f t="shared" si="28"/>
        <v>0</v>
      </c>
      <c r="DR416" s="416" t="str">
        <f t="shared" si="29"/>
        <v>0</v>
      </c>
      <c r="DS416" s="416" t="str">
        <f t="shared" si="30"/>
        <v>0</v>
      </c>
      <c r="DT416" s="416" t="str">
        <f t="shared" si="31"/>
        <v>0</v>
      </c>
      <c r="DU416" s="416" t="str">
        <f t="shared" si="32"/>
        <v>0</v>
      </c>
      <c r="DV416" s="416" t="str">
        <f t="shared" si="33"/>
        <v>0</v>
      </c>
      <c r="DW416" s="416" t="str">
        <f t="shared" si="34"/>
        <v>0</v>
      </c>
      <c r="DX416" s="416" t="str">
        <f t="shared" si="35"/>
        <v>0</v>
      </c>
      <c r="DY416" s="416" t="str">
        <f t="shared" si="36"/>
        <v>0</v>
      </c>
      <c r="DZ416" s="416" t="str">
        <f t="shared" si="37"/>
        <v>0</v>
      </c>
      <c r="ED416" s="417" t="s">
        <v>164</v>
      </c>
    </row>
    <row r="417" spans="1:1024" s="269" customFormat="1" ht="15.75" customHeight="1" thickBot="1">
      <c r="A417" s="268"/>
      <c r="B417" s="343"/>
      <c r="C417" s="347"/>
      <c r="D417" s="343" t="s">
        <v>123</v>
      </c>
      <c r="E417" s="343"/>
      <c r="F417" s="346" t="s">
        <v>158</v>
      </c>
      <c r="G417" s="343"/>
      <c r="H417" s="345"/>
      <c r="I417" s="344"/>
      <c r="J417" s="343"/>
      <c r="K417" s="343"/>
      <c r="L417" s="343"/>
      <c r="M417" s="343"/>
      <c r="N417" s="343"/>
      <c r="O417" s="342"/>
      <c r="P417" s="341"/>
      <c r="Q417" s="341"/>
      <c r="R417" s="341"/>
      <c r="S417" s="341"/>
      <c r="T417" s="341"/>
      <c r="U417" s="341"/>
      <c r="V417" s="341"/>
      <c r="W417" s="341"/>
      <c r="X417" s="341"/>
      <c r="Y417" s="304" t="s">
        <v>26</v>
      </c>
      <c r="Z417" s="304" t="s">
        <v>27</v>
      </c>
      <c r="AA417" s="304" t="s">
        <v>28</v>
      </c>
      <c r="AB417" s="304" t="s">
        <v>29</v>
      </c>
      <c r="AC417" s="304" t="s">
        <v>30</v>
      </c>
      <c r="AD417" s="304" t="s">
        <v>31</v>
      </c>
      <c r="AE417" s="304" t="s">
        <v>66</v>
      </c>
      <c r="AF417" s="304" t="s">
        <v>67</v>
      </c>
      <c r="AG417" s="304" t="s">
        <v>77</v>
      </c>
      <c r="AH417" s="301" t="s">
        <v>53</v>
      </c>
      <c r="AI417" s="301" t="s">
        <v>57</v>
      </c>
      <c r="AJ417" s="301" t="s">
        <v>58</v>
      </c>
      <c r="AK417" s="301" t="s">
        <v>7</v>
      </c>
      <c r="AL417" s="337" t="s">
        <v>32</v>
      </c>
      <c r="AM417" s="300" t="s">
        <v>157</v>
      </c>
      <c r="AN417" s="300" t="s">
        <v>34</v>
      </c>
      <c r="AO417" s="300" t="s">
        <v>35</v>
      </c>
      <c r="AP417" s="300" t="s">
        <v>36</v>
      </c>
      <c r="AQ417" s="300" t="s">
        <v>37</v>
      </c>
      <c r="AR417" s="300" t="s">
        <v>68</v>
      </c>
      <c r="AS417" s="300" t="s">
        <v>69</v>
      </c>
      <c r="AT417" s="300" t="s">
        <v>78</v>
      </c>
      <c r="AU417" s="340" t="s">
        <v>54</v>
      </c>
      <c r="AV417" s="340" t="s">
        <v>57</v>
      </c>
      <c r="AW417" s="340" t="s">
        <v>58</v>
      </c>
      <c r="AX417" s="340" t="s">
        <v>7</v>
      </c>
      <c r="AY417" s="306" t="s">
        <v>39</v>
      </c>
      <c r="AZ417" s="304" t="s">
        <v>40</v>
      </c>
      <c r="BA417" s="304" t="s">
        <v>41</v>
      </c>
      <c r="BB417" s="304" t="s">
        <v>42</v>
      </c>
      <c r="BC417" s="304" t="s">
        <v>43</v>
      </c>
      <c r="BD417" s="304" t="s">
        <v>44</v>
      </c>
      <c r="BE417" s="304" t="s">
        <v>70</v>
      </c>
      <c r="BF417" s="304" t="s">
        <v>71</v>
      </c>
      <c r="BG417" s="304" t="s">
        <v>79</v>
      </c>
      <c r="BH417" s="302" t="s">
        <v>55</v>
      </c>
      <c r="BI417" s="301" t="s">
        <v>57</v>
      </c>
      <c r="BJ417" s="301" t="s">
        <v>58</v>
      </c>
      <c r="BK417" s="301" t="s">
        <v>7</v>
      </c>
      <c r="BL417" s="337" t="s">
        <v>45</v>
      </c>
      <c r="BM417" s="300" t="s">
        <v>46</v>
      </c>
      <c r="BN417" s="300" t="s">
        <v>47</v>
      </c>
      <c r="BO417" s="300" t="s">
        <v>48</v>
      </c>
      <c r="BP417" s="300" t="s">
        <v>49</v>
      </c>
      <c r="BQ417" s="300" t="s">
        <v>50</v>
      </c>
      <c r="BR417" s="300" t="s">
        <v>72</v>
      </c>
      <c r="BS417" s="300" t="s">
        <v>73</v>
      </c>
      <c r="BT417" s="300" t="s">
        <v>80</v>
      </c>
      <c r="BU417" s="339" t="s">
        <v>56</v>
      </c>
      <c r="BV417" s="313" t="s">
        <v>57</v>
      </c>
      <c r="BW417" s="315" t="s">
        <v>58</v>
      </c>
      <c r="BX417" s="313" t="s">
        <v>7</v>
      </c>
      <c r="BY417" s="268"/>
      <c r="BZ417" s="268"/>
      <c r="CA417" s="338">
        <v>1</v>
      </c>
      <c r="CB417" s="338">
        <v>2</v>
      </c>
      <c r="CC417" s="338">
        <v>3</v>
      </c>
      <c r="CD417" s="338">
        <v>4</v>
      </c>
      <c r="CE417" s="338">
        <v>5</v>
      </c>
      <c r="CF417" s="338">
        <v>6</v>
      </c>
      <c r="CG417" s="338">
        <v>7</v>
      </c>
      <c r="CH417" s="338">
        <v>8</v>
      </c>
      <c r="CI417" s="268"/>
      <c r="CJ417" s="303"/>
      <c r="CK417" s="301"/>
      <c r="CL417" s="301"/>
      <c r="CM417" s="302"/>
      <c r="CN417" s="599" t="s">
        <v>65</v>
      </c>
      <c r="CO417" s="599"/>
      <c r="CP417" s="599"/>
      <c r="CQ417" s="599"/>
      <c r="CR417" s="599"/>
      <c r="CS417" s="599"/>
      <c r="CT417" s="599"/>
      <c r="CU417" s="599"/>
      <c r="CV417" s="337"/>
      <c r="CW417" s="300"/>
      <c r="CX417" s="300"/>
      <c r="CY417" s="311"/>
      <c r="CZ417" s="284"/>
      <c r="DA417" s="268"/>
      <c r="DB417" s="294" t="str">
        <f>List1!D54</f>
        <v>Soupis dílců</v>
      </c>
      <c r="DC417" s="416" t="str">
        <f t="shared" si="14"/>
        <v>Soupis dílců</v>
      </c>
      <c r="DD417" s="416" t="str">
        <f t="shared" si="15"/>
        <v>Soupis dílců</v>
      </c>
      <c r="DE417" s="416" t="str">
        <f t="shared" si="16"/>
        <v>Soupis dílců</v>
      </c>
      <c r="DF417" s="416" t="str">
        <f t="shared" si="17"/>
        <v>Soupis dílců</v>
      </c>
      <c r="DG417" s="416" t="str">
        <f t="shared" si="18"/>
        <v>Soupis dílců</v>
      </c>
      <c r="DH417" s="416" t="str">
        <f t="shared" si="19"/>
        <v>Soupis dílců</v>
      </c>
      <c r="DI417" s="416" t="str">
        <f t="shared" si="20"/>
        <v>Soupis dílců</v>
      </c>
      <c r="DJ417" s="416" t="str">
        <f t="shared" si="21"/>
        <v>Soupis dilců</v>
      </c>
      <c r="DK417" s="416" t="str">
        <f t="shared" si="22"/>
        <v>Soupis dilců</v>
      </c>
      <c r="DL417" s="416" t="str">
        <f t="shared" si="23"/>
        <v>Soupis dilcu</v>
      </c>
      <c r="DM417" s="416" t="str">
        <f t="shared" si="24"/>
        <v>Soupis dilcu</v>
      </c>
      <c r="DN417" s="416" t="str">
        <f t="shared" si="25"/>
        <v>Soupis dilcu</v>
      </c>
      <c r="DO417" s="416" t="str">
        <f t="shared" si="26"/>
        <v>Soupis dilcu</v>
      </c>
      <c r="DP417" s="416" t="str">
        <f t="shared" si="27"/>
        <v>Soupis dilcu</v>
      </c>
      <c r="DQ417" s="416" t="str">
        <f t="shared" si="28"/>
        <v>Soupis dilcu</v>
      </c>
      <c r="DR417" s="416" t="str">
        <f t="shared" si="29"/>
        <v>Soupis dilcu</v>
      </c>
      <c r="DS417" s="416" t="str">
        <f t="shared" si="30"/>
        <v>Soupis dilcu</v>
      </c>
      <c r="DT417" s="416" t="str">
        <f t="shared" si="31"/>
        <v>Soupis dilcu</v>
      </c>
      <c r="DU417" s="416" t="str">
        <f t="shared" si="32"/>
        <v>Soupis dilcu</v>
      </c>
      <c r="DV417" s="416" t="str">
        <f t="shared" si="33"/>
        <v>Soupis dilcu</v>
      </c>
      <c r="DW417" s="416" t="str">
        <f t="shared" si="34"/>
        <v>Soupis dilcu</v>
      </c>
      <c r="DX417" s="416" t="str">
        <f t="shared" si="35"/>
        <v>Soupis dilcu</v>
      </c>
      <c r="DY417" s="416" t="str">
        <f t="shared" si="36"/>
        <v>Soupis dilcu</v>
      </c>
      <c r="DZ417" s="416" t="str">
        <f t="shared" si="37"/>
        <v>Soupis dilcu</v>
      </c>
      <c r="EA417" s="268"/>
      <c r="EC417" s="268"/>
      <c r="ED417" s="417"/>
      <c r="EE417" s="268"/>
      <c r="EF417" s="268"/>
      <c r="EG417" s="268"/>
      <c r="EH417" s="268"/>
      <c r="EI417" s="268"/>
      <c r="EJ417" s="268"/>
      <c r="EK417" s="268"/>
      <c r="EL417" s="268"/>
      <c r="EM417" s="268"/>
      <c r="EN417" s="268"/>
      <c r="EO417" s="268"/>
      <c r="EP417" s="268"/>
      <c r="EQ417" s="268"/>
      <c r="ER417" s="268"/>
      <c r="ES417" s="268"/>
      <c r="ET417" s="268"/>
      <c r="EU417" s="268"/>
      <c r="EV417" s="268"/>
      <c r="EW417" s="268"/>
      <c r="EX417" s="268"/>
      <c r="EY417" s="268"/>
      <c r="EZ417" s="268"/>
      <c r="FA417" s="268"/>
      <c r="FB417" s="268"/>
      <c r="FC417" s="268"/>
      <c r="FD417" s="268"/>
      <c r="FE417" s="268"/>
      <c r="FF417" s="268"/>
      <c r="FG417" s="268"/>
      <c r="FH417" s="268"/>
      <c r="FI417" s="268"/>
      <c r="FJ417" s="268"/>
      <c r="FK417" s="268"/>
      <c r="FL417" s="268"/>
      <c r="FM417" s="268"/>
      <c r="FN417" s="268"/>
      <c r="FO417" s="268"/>
      <c r="FP417" s="268"/>
      <c r="FQ417" s="268"/>
      <c r="FR417" s="268"/>
      <c r="FS417" s="268"/>
      <c r="FT417" s="268"/>
      <c r="FU417" s="268"/>
      <c r="FV417" s="268"/>
      <c r="FW417" s="268"/>
      <c r="FX417" s="268"/>
      <c r="FY417" s="268"/>
      <c r="FZ417" s="268"/>
      <c r="GA417" s="268"/>
      <c r="GB417" s="268"/>
      <c r="GC417" s="268"/>
      <c r="GD417" s="268"/>
      <c r="GE417" s="268"/>
      <c r="GF417" s="268"/>
      <c r="GG417" s="268"/>
      <c r="GH417" s="268"/>
      <c r="GI417" s="268"/>
      <c r="GJ417" s="268"/>
      <c r="GK417" s="268"/>
      <c r="GL417" s="268"/>
      <c r="GM417" s="268"/>
      <c r="GN417" s="268"/>
      <c r="GO417" s="268"/>
      <c r="GP417" s="268"/>
      <c r="GQ417" s="268"/>
      <c r="GR417" s="268"/>
      <c r="GS417" s="268"/>
      <c r="GT417" s="268"/>
      <c r="GU417" s="268"/>
      <c r="GV417" s="268"/>
      <c r="GW417" s="268"/>
      <c r="GX417" s="268"/>
      <c r="GY417" s="268"/>
      <c r="GZ417" s="268"/>
      <c r="HA417" s="268"/>
      <c r="HB417" s="268"/>
      <c r="HC417" s="268"/>
      <c r="HD417" s="268"/>
      <c r="HE417" s="268"/>
      <c r="HF417" s="268"/>
      <c r="HG417" s="268"/>
      <c r="HH417" s="268"/>
      <c r="HI417" s="268"/>
      <c r="HJ417" s="268"/>
      <c r="HK417" s="268"/>
      <c r="HL417" s="268"/>
      <c r="HM417" s="268"/>
      <c r="HN417" s="268"/>
      <c r="HO417" s="268"/>
      <c r="HP417" s="268"/>
      <c r="HQ417" s="268"/>
      <c r="HR417" s="268"/>
      <c r="HS417" s="268"/>
      <c r="HT417" s="268"/>
      <c r="HU417" s="268"/>
      <c r="HV417" s="268"/>
      <c r="HW417" s="268"/>
      <c r="HX417" s="268"/>
      <c r="HY417" s="268"/>
      <c r="HZ417" s="268"/>
      <c r="IA417" s="268"/>
      <c r="IB417" s="268"/>
      <c r="IC417" s="268"/>
      <c r="ID417" s="268"/>
      <c r="IE417" s="268"/>
      <c r="IF417" s="268"/>
      <c r="IG417" s="268"/>
      <c r="IH417" s="268"/>
      <c r="II417" s="268"/>
      <c r="IJ417" s="268"/>
      <c r="IK417" s="268"/>
      <c r="IL417" s="268"/>
      <c r="IM417" s="268"/>
      <c r="IN417" s="268"/>
      <c r="IO417" s="268"/>
      <c r="IP417" s="268"/>
      <c r="IQ417" s="268"/>
      <c r="IR417" s="268"/>
      <c r="IS417" s="268"/>
      <c r="IT417" s="268"/>
      <c r="IU417" s="268"/>
      <c r="IV417" s="268"/>
      <c r="IW417" s="268"/>
      <c r="IX417" s="268"/>
      <c r="IY417" s="268"/>
      <c r="IZ417" s="268"/>
      <c r="JA417" s="268"/>
      <c r="JB417" s="268"/>
      <c r="JC417" s="268"/>
      <c r="JD417" s="268"/>
      <c r="JE417" s="268"/>
      <c r="JF417" s="268"/>
      <c r="JG417" s="268"/>
      <c r="JH417" s="268"/>
      <c r="JI417" s="268"/>
      <c r="JJ417" s="268"/>
      <c r="JK417" s="268"/>
      <c r="JL417" s="268"/>
      <c r="JM417" s="268"/>
      <c r="JN417" s="268"/>
      <c r="JO417" s="268"/>
      <c r="JP417" s="268"/>
      <c r="JQ417" s="268"/>
      <c r="JR417" s="268"/>
      <c r="JS417" s="268"/>
      <c r="JT417" s="268"/>
      <c r="JU417" s="268"/>
      <c r="JV417" s="268"/>
      <c r="JW417" s="268"/>
      <c r="JX417" s="268"/>
      <c r="JY417" s="268"/>
      <c r="JZ417" s="268"/>
      <c r="KA417" s="268"/>
      <c r="KB417" s="268"/>
      <c r="KC417" s="268"/>
      <c r="KD417" s="268"/>
      <c r="KE417" s="268"/>
      <c r="KF417" s="268"/>
      <c r="KG417" s="268"/>
      <c r="KH417" s="268"/>
      <c r="KI417" s="268"/>
      <c r="KJ417" s="268"/>
      <c r="KK417" s="268"/>
      <c r="KL417" s="268"/>
      <c r="KM417" s="268"/>
      <c r="KN417" s="268"/>
      <c r="KO417" s="268"/>
      <c r="KP417" s="268"/>
      <c r="KQ417" s="268"/>
      <c r="KR417" s="268"/>
      <c r="KS417" s="268"/>
      <c r="KT417" s="268"/>
      <c r="KU417" s="268"/>
      <c r="KV417" s="268"/>
      <c r="KW417" s="268"/>
      <c r="KX417" s="268"/>
      <c r="KY417" s="268"/>
      <c r="KZ417" s="268"/>
      <c r="LA417" s="268"/>
      <c r="LB417" s="268"/>
      <c r="LC417" s="268"/>
      <c r="LD417" s="268"/>
      <c r="LE417" s="268"/>
      <c r="LF417" s="268"/>
      <c r="LG417" s="268"/>
      <c r="LH417" s="268"/>
      <c r="LI417" s="268"/>
      <c r="LJ417" s="268"/>
      <c r="LK417" s="268"/>
      <c r="LL417" s="268"/>
      <c r="LM417" s="268"/>
      <c r="LN417" s="268"/>
      <c r="LO417" s="268"/>
      <c r="LP417" s="268"/>
      <c r="LQ417" s="268"/>
      <c r="LR417" s="268"/>
      <c r="LS417" s="268"/>
      <c r="LT417" s="268"/>
      <c r="LU417" s="268"/>
      <c r="LV417" s="268"/>
      <c r="LW417" s="268"/>
      <c r="LX417" s="268"/>
      <c r="LY417" s="268"/>
      <c r="LZ417" s="268"/>
      <c r="MA417" s="268"/>
      <c r="MB417" s="268"/>
      <c r="MC417" s="268"/>
      <c r="MD417" s="268"/>
      <c r="ME417" s="268"/>
      <c r="MF417" s="268"/>
      <c r="MG417" s="268"/>
      <c r="MH417" s="268"/>
      <c r="MI417" s="268"/>
      <c r="MJ417" s="268"/>
      <c r="MK417" s="268"/>
      <c r="ML417" s="268"/>
      <c r="MM417" s="268"/>
      <c r="MN417" s="268"/>
      <c r="MO417" s="268"/>
      <c r="MP417" s="268"/>
      <c r="MQ417" s="268"/>
      <c r="MR417" s="268"/>
      <c r="MS417" s="268"/>
      <c r="MT417" s="268"/>
      <c r="MU417" s="268"/>
      <c r="MV417" s="268"/>
      <c r="MW417" s="268"/>
      <c r="MX417" s="268"/>
      <c r="MY417" s="268"/>
      <c r="MZ417" s="268"/>
      <c r="NA417" s="268"/>
      <c r="NB417" s="268"/>
      <c r="NC417" s="268"/>
      <c r="ND417" s="268"/>
      <c r="NE417" s="268"/>
      <c r="NF417" s="268"/>
      <c r="NG417" s="268"/>
      <c r="NH417" s="268"/>
      <c r="NI417" s="268"/>
      <c r="NJ417" s="268"/>
      <c r="NK417" s="268"/>
      <c r="NL417" s="268"/>
      <c r="NM417" s="268"/>
      <c r="NN417" s="268"/>
      <c r="NO417" s="268"/>
      <c r="NP417" s="268"/>
      <c r="NQ417" s="268"/>
      <c r="NR417" s="268"/>
      <c r="NS417" s="268"/>
      <c r="NT417" s="268"/>
      <c r="NU417" s="268"/>
      <c r="NV417" s="268"/>
      <c r="NW417" s="268"/>
      <c r="NX417" s="268"/>
      <c r="NY417" s="268"/>
      <c r="NZ417" s="268"/>
      <c r="OA417" s="268"/>
      <c r="OB417" s="268"/>
      <c r="OC417" s="268"/>
      <c r="OD417" s="268"/>
      <c r="OE417" s="268"/>
      <c r="OF417" s="268"/>
      <c r="OG417" s="268"/>
      <c r="OH417" s="268"/>
      <c r="OI417" s="268"/>
      <c r="OJ417" s="268"/>
      <c r="OK417" s="268"/>
      <c r="OL417" s="268"/>
      <c r="OM417" s="268"/>
      <c r="ON417" s="268"/>
      <c r="OO417" s="268"/>
      <c r="OP417" s="268"/>
      <c r="OQ417" s="268"/>
      <c r="OR417" s="268"/>
      <c r="OS417" s="268"/>
      <c r="OT417" s="268"/>
      <c r="OU417" s="268"/>
      <c r="OV417" s="268"/>
      <c r="OW417" s="268"/>
      <c r="OX417" s="268"/>
      <c r="OY417" s="268"/>
      <c r="OZ417" s="268"/>
      <c r="PA417" s="268"/>
      <c r="PB417" s="268"/>
      <c r="PC417" s="268"/>
      <c r="PD417" s="268"/>
      <c r="PE417" s="268"/>
      <c r="PF417" s="268"/>
      <c r="PG417" s="268"/>
      <c r="PH417" s="268"/>
      <c r="PI417" s="268"/>
      <c r="PJ417" s="268"/>
      <c r="PK417" s="268"/>
      <c r="PL417" s="268"/>
      <c r="PM417" s="268"/>
      <c r="PN417" s="268"/>
      <c r="PO417" s="268"/>
      <c r="PP417" s="268"/>
      <c r="PQ417" s="268"/>
      <c r="PR417" s="268"/>
      <c r="PS417" s="268"/>
      <c r="PT417" s="268"/>
      <c r="PU417" s="268"/>
      <c r="PV417" s="268"/>
      <c r="PW417" s="268"/>
      <c r="PX417" s="268"/>
      <c r="PY417" s="268"/>
      <c r="PZ417" s="268"/>
      <c r="QA417" s="268"/>
      <c r="QB417" s="268"/>
      <c r="QC417" s="268"/>
      <c r="QD417" s="268"/>
      <c r="QE417" s="268"/>
      <c r="QF417" s="268"/>
      <c r="QG417" s="268"/>
      <c r="QH417" s="268"/>
      <c r="QI417" s="268"/>
      <c r="QJ417" s="268"/>
      <c r="QK417" s="268"/>
      <c r="QL417" s="268"/>
      <c r="QM417" s="268"/>
      <c r="QN417" s="268"/>
      <c r="QO417" s="268"/>
      <c r="QP417" s="268"/>
      <c r="QQ417" s="268"/>
      <c r="QR417" s="268"/>
      <c r="QS417" s="268"/>
      <c r="QT417" s="268"/>
      <c r="QU417" s="268"/>
      <c r="QV417" s="268"/>
      <c r="QW417" s="268"/>
      <c r="QX417" s="268"/>
      <c r="QY417" s="268"/>
      <c r="QZ417" s="268"/>
      <c r="RA417" s="268"/>
      <c r="RB417" s="268"/>
      <c r="RC417" s="268"/>
      <c r="RD417" s="268"/>
      <c r="RE417" s="268"/>
      <c r="RF417" s="268"/>
      <c r="RG417" s="268"/>
      <c r="RH417" s="268"/>
      <c r="RI417" s="268"/>
      <c r="RJ417" s="268"/>
      <c r="RK417" s="268"/>
      <c r="RL417" s="268"/>
      <c r="RM417" s="268"/>
      <c r="RN417" s="268"/>
      <c r="RO417" s="268"/>
      <c r="RP417" s="268"/>
      <c r="RQ417" s="268"/>
      <c r="RR417" s="268"/>
      <c r="RS417" s="268"/>
      <c r="RT417" s="268"/>
      <c r="RU417" s="268"/>
      <c r="RV417" s="268"/>
      <c r="RW417" s="268"/>
      <c r="RX417" s="268"/>
      <c r="RY417" s="268"/>
      <c r="RZ417" s="268"/>
      <c r="SA417" s="268"/>
      <c r="SB417" s="268"/>
      <c r="SC417" s="268"/>
      <c r="SD417" s="268"/>
      <c r="SE417" s="268"/>
      <c r="SF417" s="268"/>
      <c r="SG417" s="268"/>
      <c r="SH417" s="268"/>
      <c r="SI417" s="268"/>
      <c r="SJ417" s="268"/>
      <c r="SK417" s="268"/>
      <c r="SL417" s="268"/>
      <c r="SM417" s="268"/>
      <c r="SN417" s="268"/>
      <c r="SO417" s="268"/>
      <c r="SP417" s="268"/>
      <c r="SQ417" s="268"/>
      <c r="SR417" s="268"/>
      <c r="SS417" s="268"/>
      <c r="ST417" s="268"/>
      <c r="SU417" s="268"/>
      <c r="SV417" s="268"/>
      <c r="SW417" s="268"/>
      <c r="SX417" s="268"/>
      <c r="SY417" s="268"/>
      <c r="SZ417" s="268"/>
      <c r="TA417" s="268"/>
      <c r="TB417" s="268"/>
      <c r="TC417" s="268"/>
      <c r="TD417" s="268"/>
      <c r="TE417" s="268"/>
      <c r="TF417" s="268"/>
      <c r="TG417" s="268"/>
      <c r="TH417" s="268"/>
      <c r="TI417" s="268"/>
      <c r="TJ417" s="268"/>
      <c r="TK417" s="268"/>
      <c r="TL417" s="268"/>
      <c r="TM417" s="268"/>
      <c r="TN417" s="268"/>
      <c r="TO417" s="268"/>
      <c r="TP417" s="268"/>
      <c r="TQ417" s="268"/>
      <c r="TR417" s="268"/>
      <c r="TS417" s="268"/>
      <c r="TT417" s="268"/>
      <c r="TU417" s="268"/>
      <c r="TV417" s="268"/>
      <c r="TW417" s="268"/>
      <c r="TX417" s="268"/>
      <c r="TY417" s="268"/>
      <c r="TZ417" s="268"/>
      <c r="UA417" s="268"/>
      <c r="UB417" s="268"/>
      <c r="UC417" s="268"/>
      <c r="UD417" s="268"/>
      <c r="UE417" s="268"/>
      <c r="UF417" s="268"/>
      <c r="UG417" s="268"/>
      <c r="UH417" s="268"/>
      <c r="UI417" s="268"/>
      <c r="UJ417" s="268"/>
      <c r="UK417" s="268"/>
      <c r="UL417" s="268"/>
      <c r="UM417" s="268"/>
      <c r="UN417" s="268"/>
      <c r="UO417" s="268"/>
      <c r="UP417" s="268"/>
      <c r="UQ417" s="268"/>
      <c r="UR417" s="268"/>
      <c r="US417" s="268"/>
      <c r="UT417" s="268"/>
      <c r="UU417" s="268"/>
      <c r="UV417" s="268"/>
      <c r="UW417" s="268"/>
      <c r="UX417" s="268"/>
      <c r="UY417" s="268"/>
      <c r="UZ417" s="268"/>
      <c r="VA417" s="268"/>
      <c r="VB417" s="268"/>
      <c r="VC417" s="268"/>
      <c r="VD417" s="268"/>
      <c r="VE417" s="268"/>
      <c r="VF417" s="268"/>
      <c r="VG417" s="268"/>
      <c r="VH417" s="268"/>
      <c r="VI417" s="268"/>
      <c r="VJ417" s="268"/>
      <c r="VK417" s="268"/>
      <c r="VL417" s="268"/>
      <c r="VM417" s="268"/>
      <c r="VN417" s="268"/>
      <c r="VO417" s="268"/>
      <c r="VP417" s="268"/>
      <c r="VQ417" s="268"/>
      <c r="VR417" s="268"/>
      <c r="VS417" s="268"/>
      <c r="VT417" s="268"/>
      <c r="VU417" s="268"/>
      <c r="VV417" s="268"/>
      <c r="VW417" s="268"/>
      <c r="VX417" s="268"/>
      <c r="VY417" s="268"/>
      <c r="VZ417" s="268"/>
      <c r="WA417" s="268"/>
      <c r="WB417" s="268"/>
      <c r="WC417" s="268"/>
      <c r="WD417" s="268"/>
      <c r="WE417" s="268"/>
      <c r="WF417" s="268"/>
      <c r="WG417" s="268"/>
      <c r="WH417" s="268"/>
      <c r="WI417" s="268"/>
      <c r="WJ417" s="268"/>
      <c r="WK417" s="268"/>
      <c r="WL417" s="268"/>
      <c r="WM417" s="268"/>
      <c r="WN417" s="268"/>
      <c r="WO417" s="268"/>
      <c r="WP417" s="268"/>
      <c r="WQ417" s="268"/>
      <c r="WR417" s="268"/>
      <c r="WS417" s="268"/>
      <c r="WT417" s="268"/>
      <c r="WU417" s="268"/>
      <c r="WV417" s="268"/>
      <c r="WW417" s="268"/>
      <c r="WX417" s="268"/>
      <c r="WY417" s="268"/>
      <c r="WZ417" s="268"/>
      <c r="XA417" s="268"/>
      <c r="XB417" s="268"/>
      <c r="XC417" s="268"/>
      <c r="XD417" s="268"/>
      <c r="XE417" s="268"/>
      <c r="XF417" s="268"/>
      <c r="XG417" s="268"/>
      <c r="XH417" s="268"/>
      <c r="XI417" s="268"/>
      <c r="XJ417" s="268"/>
      <c r="XK417" s="268"/>
      <c r="XL417" s="268"/>
      <c r="XM417" s="268"/>
      <c r="XN417" s="268"/>
      <c r="XO417" s="268"/>
      <c r="XP417" s="268"/>
      <c r="XQ417" s="268"/>
      <c r="XR417" s="268"/>
      <c r="XS417" s="268"/>
      <c r="XT417" s="268"/>
      <c r="XU417" s="268"/>
      <c r="XV417" s="268"/>
      <c r="XW417" s="268"/>
      <c r="XX417" s="268"/>
      <c r="XY417" s="268"/>
      <c r="XZ417" s="268"/>
      <c r="YA417" s="268"/>
      <c r="YB417" s="268"/>
      <c r="YC417" s="268"/>
      <c r="YD417" s="268"/>
      <c r="YE417" s="268"/>
      <c r="YF417" s="268"/>
      <c r="YG417" s="268"/>
      <c r="YH417" s="268"/>
      <c r="YI417" s="268"/>
      <c r="YJ417" s="268"/>
      <c r="YK417" s="268"/>
      <c r="YL417" s="268"/>
      <c r="YM417" s="268"/>
      <c r="YN417" s="268"/>
      <c r="YO417" s="268"/>
      <c r="YP417" s="268"/>
      <c r="YQ417" s="268"/>
      <c r="YR417" s="268"/>
      <c r="YS417" s="268"/>
      <c r="YT417" s="268"/>
      <c r="YU417" s="268"/>
      <c r="YV417" s="268"/>
      <c r="YW417" s="268"/>
      <c r="YX417" s="268"/>
      <c r="YY417" s="268"/>
      <c r="YZ417" s="268"/>
      <c r="ZA417" s="268"/>
      <c r="ZB417" s="268"/>
      <c r="ZC417" s="268"/>
      <c r="ZD417" s="268"/>
      <c r="ZE417" s="268"/>
      <c r="ZF417" s="268"/>
      <c r="ZG417" s="268"/>
      <c r="ZH417" s="268"/>
      <c r="ZI417" s="268"/>
      <c r="ZJ417" s="268"/>
      <c r="ZK417" s="268"/>
      <c r="ZL417" s="268"/>
      <c r="ZM417" s="268"/>
      <c r="ZN417" s="268"/>
      <c r="ZO417" s="268"/>
      <c r="ZP417" s="268"/>
      <c r="ZQ417" s="268"/>
      <c r="ZR417" s="268"/>
      <c r="ZS417" s="268"/>
      <c r="ZT417" s="268"/>
      <c r="ZU417" s="268"/>
      <c r="ZV417" s="268"/>
      <c r="ZW417" s="268"/>
      <c r="ZX417" s="268"/>
      <c r="ZY417" s="268"/>
      <c r="ZZ417" s="268"/>
      <c r="AAA417" s="268"/>
      <c r="AAB417" s="268"/>
      <c r="AAC417" s="268"/>
      <c r="AAD417" s="268"/>
      <c r="AAE417" s="268"/>
      <c r="AAF417" s="268"/>
      <c r="AAG417" s="268"/>
      <c r="AAH417" s="268"/>
      <c r="AAI417" s="268"/>
      <c r="AAJ417" s="268"/>
      <c r="AAK417" s="268"/>
      <c r="AAL417" s="268"/>
      <c r="AAM417" s="268"/>
      <c r="AAN417" s="268"/>
      <c r="AAO417" s="268"/>
      <c r="AAP417" s="268"/>
      <c r="AAQ417" s="268"/>
      <c r="AAR417" s="268"/>
      <c r="AAS417" s="268"/>
      <c r="AAT417" s="268"/>
      <c r="AAU417" s="268"/>
      <c r="AAV417" s="268"/>
      <c r="AAW417" s="268"/>
      <c r="AAX417" s="268"/>
      <c r="AAY417" s="268"/>
      <c r="AAZ417" s="268"/>
      <c r="ABA417" s="268"/>
      <c r="ABB417" s="268"/>
      <c r="ABC417" s="268"/>
      <c r="ABD417" s="268"/>
      <c r="ABE417" s="268"/>
      <c r="ABF417" s="268"/>
      <c r="ABG417" s="268"/>
      <c r="ABH417" s="268"/>
      <c r="ABI417" s="268"/>
      <c r="ABJ417" s="268"/>
      <c r="ABK417" s="268"/>
      <c r="ABL417" s="268"/>
      <c r="ABM417" s="268"/>
      <c r="ABN417" s="268"/>
      <c r="ABO417" s="268"/>
      <c r="ABP417" s="268"/>
      <c r="ABQ417" s="268"/>
      <c r="ABR417" s="268"/>
      <c r="ABS417" s="268"/>
      <c r="ABT417" s="268"/>
      <c r="ABU417" s="268"/>
      <c r="ABV417" s="268"/>
      <c r="ABW417" s="268"/>
      <c r="ABX417" s="268"/>
      <c r="ABY417" s="268"/>
      <c r="ABZ417" s="268"/>
      <c r="ACA417" s="268"/>
      <c r="ACB417" s="268"/>
      <c r="ACC417" s="268"/>
      <c r="ACD417" s="268"/>
      <c r="ACE417" s="268"/>
      <c r="ACF417" s="268"/>
      <c r="ACG417" s="268"/>
      <c r="ACH417" s="268"/>
      <c r="ACI417" s="268"/>
      <c r="ACJ417" s="268"/>
      <c r="ACK417" s="268"/>
      <c r="ACL417" s="268"/>
      <c r="ACM417" s="268"/>
      <c r="ACN417" s="268"/>
      <c r="ACO417" s="268"/>
      <c r="ACP417" s="268"/>
      <c r="ACQ417" s="268"/>
      <c r="ACR417" s="268"/>
      <c r="ACS417" s="268"/>
      <c r="ACT417" s="268"/>
      <c r="ACU417" s="268"/>
      <c r="ACV417" s="268"/>
      <c r="ACW417" s="268"/>
      <c r="ACX417" s="268"/>
      <c r="ACY417" s="268"/>
      <c r="ACZ417" s="268"/>
      <c r="ADA417" s="268"/>
      <c r="ADB417" s="268"/>
      <c r="ADC417" s="268"/>
      <c r="ADD417" s="268"/>
      <c r="ADE417" s="268"/>
      <c r="ADF417" s="268"/>
      <c r="ADG417" s="268"/>
      <c r="ADH417" s="268"/>
      <c r="ADI417" s="268"/>
      <c r="ADJ417" s="268"/>
      <c r="ADK417" s="268"/>
      <c r="ADL417" s="268"/>
      <c r="ADM417" s="268"/>
      <c r="ADN417" s="268"/>
      <c r="ADO417" s="268"/>
      <c r="ADP417" s="268"/>
      <c r="ADQ417" s="268"/>
      <c r="ADR417" s="268"/>
      <c r="ADS417" s="268"/>
      <c r="ADT417" s="268"/>
      <c r="ADU417" s="268"/>
      <c r="ADV417" s="268"/>
      <c r="ADW417" s="268"/>
      <c r="ADX417" s="268"/>
      <c r="ADY417" s="268"/>
      <c r="ADZ417" s="268"/>
      <c r="AEA417" s="268"/>
      <c r="AEB417" s="268"/>
      <c r="AEC417" s="268"/>
      <c r="AED417" s="268"/>
      <c r="AEE417" s="268"/>
      <c r="AEF417" s="268"/>
      <c r="AEG417" s="268"/>
      <c r="AEH417" s="268"/>
      <c r="AEI417" s="268"/>
      <c r="AEJ417" s="268"/>
      <c r="AEK417" s="268"/>
      <c r="AEL417" s="268"/>
      <c r="AEM417" s="268"/>
      <c r="AEN417" s="268"/>
      <c r="AEO417" s="268"/>
      <c r="AEP417" s="268"/>
      <c r="AEQ417" s="268"/>
      <c r="AER417" s="268"/>
      <c r="AES417" s="268"/>
      <c r="AET417" s="268"/>
      <c r="AEU417" s="268"/>
      <c r="AEV417" s="268"/>
      <c r="AEW417" s="268"/>
      <c r="AEX417" s="268"/>
      <c r="AEY417" s="268"/>
      <c r="AEZ417" s="268"/>
      <c r="AFA417" s="268"/>
      <c r="AFB417" s="268"/>
      <c r="AFC417" s="268"/>
      <c r="AFD417" s="268"/>
      <c r="AFE417" s="268"/>
      <c r="AFF417" s="268"/>
      <c r="AFG417" s="268"/>
      <c r="AFH417" s="268"/>
      <c r="AFI417" s="268"/>
      <c r="AFJ417" s="268"/>
      <c r="AFK417" s="268"/>
      <c r="AFL417" s="268"/>
      <c r="AFM417" s="268"/>
      <c r="AFN417" s="268"/>
      <c r="AFO417" s="268"/>
      <c r="AFP417" s="268"/>
      <c r="AFQ417" s="268"/>
      <c r="AFR417" s="268"/>
      <c r="AFS417" s="268"/>
      <c r="AFT417" s="268"/>
      <c r="AFU417" s="268"/>
      <c r="AFV417" s="268"/>
      <c r="AFW417" s="268"/>
      <c r="AFX417" s="268"/>
      <c r="AFY417" s="268"/>
      <c r="AFZ417" s="268"/>
      <c r="AGA417" s="268"/>
      <c r="AGB417" s="268"/>
      <c r="AGC417" s="268"/>
      <c r="AGD417" s="268"/>
      <c r="AGE417" s="268"/>
      <c r="AGF417" s="268"/>
      <c r="AGG417" s="268"/>
      <c r="AGH417" s="268"/>
      <c r="AGI417" s="268"/>
      <c r="AGJ417" s="268"/>
      <c r="AGK417" s="268"/>
      <c r="AGL417" s="268"/>
      <c r="AGM417" s="268"/>
      <c r="AGN417" s="268"/>
      <c r="AGO417" s="268"/>
      <c r="AGP417" s="268"/>
      <c r="AGQ417" s="268"/>
      <c r="AGR417" s="268"/>
      <c r="AGS417" s="268"/>
      <c r="AGT417" s="268"/>
      <c r="AGU417" s="268"/>
      <c r="AGV417" s="268"/>
      <c r="AGW417" s="268"/>
      <c r="AGX417" s="268"/>
      <c r="AGY417" s="268"/>
      <c r="AGZ417" s="268"/>
      <c r="AHA417" s="268"/>
      <c r="AHB417" s="268"/>
      <c r="AHC417" s="268"/>
      <c r="AHD417" s="268"/>
      <c r="AHE417" s="268"/>
      <c r="AHF417" s="268"/>
      <c r="AHG417" s="268"/>
      <c r="AHH417" s="268"/>
      <c r="AHI417" s="268"/>
      <c r="AHJ417" s="268"/>
      <c r="AHK417" s="268"/>
      <c r="AHL417" s="268"/>
      <c r="AHM417" s="268"/>
      <c r="AHN417" s="268"/>
      <c r="AHO417" s="268"/>
      <c r="AHP417" s="268"/>
      <c r="AHQ417" s="268"/>
      <c r="AHR417" s="268"/>
      <c r="AHS417" s="268"/>
      <c r="AHT417" s="268"/>
      <c r="AHU417" s="268"/>
      <c r="AHV417" s="268"/>
      <c r="AHW417" s="268"/>
      <c r="AHX417" s="268"/>
      <c r="AHY417" s="268"/>
      <c r="AHZ417" s="268"/>
      <c r="AIA417" s="268"/>
      <c r="AIB417" s="268"/>
      <c r="AIC417" s="268"/>
      <c r="AID417" s="268"/>
      <c r="AIE417" s="268"/>
      <c r="AIF417" s="268"/>
      <c r="AIG417" s="268"/>
      <c r="AIH417" s="268"/>
      <c r="AII417" s="268"/>
      <c r="AIJ417" s="268"/>
      <c r="AIK417" s="268"/>
      <c r="AIL417" s="268"/>
      <c r="AIM417" s="268"/>
      <c r="AIN417" s="268"/>
      <c r="AIO417" s="268"/>
      <c r="AIP417" s="268"/>
      <c r="AIQ417" s="268"/>
      <c r="AIR417" s="268"/>
      <c r="AIS417" s="268"/>
      <c r="AIT417" s="268"/>
      <c r="AIU417" s="268"/>
      <c r="AIV417" s="268"/>
      <c r="AIW417" s="268"/>
      <c r="AIX417" s="268"/>
      <c r="AIY417" s="268"/>
      <c r="AIZ417" s="268"/>
      <c r="AJA417" s="268"/>
      <c r="AJB417" s="268"/>
      <c r="AJC417" s="268"/>
      <c r="AJD417" s="268"/>
      <c r="AJE417" s="268"/>
      <c r="AJF417" s="268"/>
      <c r="AJG417" s="268"/>
      <c r="AJH417" s="268"/>
      <c r="AJI417" s="268"/>
      <c r="AJJ417" s="268"/>
      <c r="AJK417" s="268"/>
      <c r="AJL417" s="268"/>
      <c r="AJM417" s="268"/>
      <c r="AJN417" s="268"/>
      <c r="AJO417" s="268"/>
      <c r="AJP417" s="268"/>
      <c r="AJQ417" s="268"/>
      <c r="AJR417" s="268"/>
      <c r="AJS417" s="268"/>
      <c r="AJT417" s="268"/>
      <c r="AJU417" s="268"/>
      <c r="AJV417" s="268"/>
      <c r="AJW417" s="268"/>
      <c r="AJX417" s="268"/>
      <c r="AJY417" s="268"/>
      <c r="AJZ417" s="268"/>
      <c r="AKA417" s="268"/>
      <c r="AKB417" s="268"/>
      <c r="AKC417" s="268"/>
      <c r="AKD417" s="268"/>
      <c r="AKE417" s="268"/>
      <c r="AKF417" s="268"/>
      <c r="AKG417" s="268"/>
      <c r="AKH417" s="268"/>
      <c r="AKI417" s="268"/>
      <c r="AKJ417" s="268"/>
      <c r="AKK417" s="268"/>
      <c r="AKL417" s="268"/>
      <c r="AKM417" s="268"/>
      <c r="AKN417" s="268"/>
      <c r="AKO417" s="268"/>
      <c r="AKP417" s="268"/>
      <c r="AKQ417" s="268"/>
      <c r="AKR417" s="268"/>
      <c r="AKS417" s="268"/>
      <c r="AKT417" s="268"/>
      <c r="AKU417" s="268"/>
      <c r="AKV417" s="268"/>
      <c r="AKW417" s="268"/>
      <c r="AKX417" s="268"/>
      <c r="AKY417" s="268"/>
      <c r="AKZ417" s="268"/>
      <c r="ALA417" s="268"/>
      <c r="ALB417" s="268"/>
      <c r="ALC417" s="268"/>
      <c r="ALD417" s="268"/>
      <c r="ALE417" s="268"/>
      <c r="ALF417" s="268"/>
      <c r="ALG417" s="268"/>
      <c r="ALH417" s="268"/>
      <c r="ALI417" s="268"/>
      <c r="ALJ417" s="268"/>
      <c r="ALK417" s="268"/>
      <c r="ALL417" s="268"/>
      <c r="ALM417" s="268"/>
      <c r="ALN417" s="268"/>
      <c r="ALO417" s="268"/>
      <c r="ALP417" s="268"/>
      <c r="ALQ417" s="268"/>
      <c r="ALR417" s="268"/>
      <c r="ALS417" s="268"/>
      <c r="ALT417" s="268"/>
      <c r="ALU417" s="268"/>
      <c r="ALV417" s="268"/>
      <c r="ALW417" s="268"/>
      <c r="ALX417" s="268"/>
      <c r="ALY417" s="268"/>
      <c r="ALZ417" s="268"/>
      <c r="AMA417" s="268"/>
      <c r="AMB417" s="268"/>
      <c r="AMC417" s="268"/>
      <c r="AMD417" s="268"/>
      <c r="AME417" s="268"/>
      <c r="AMF417" s="268"/>
      <c r="AMG417" s="268"/>
      <c r="AMH417" s="268"/>
      <c r="AMI417" s="268"/>
      <c r="AMJ417" s="268"/>
    </row>
    <row r="418" spans="1:1024" s="269" customFormat="1" ht="40" thickBot="1">
      <c r="B418" s="335" t="s">
        <v>8</v>
      </c>
      <c r="C418" s="334"/>
      <c r="D418" s="329" t="s">
        <v>9</v>
      </c>
      <c r="E418" s="333" t="s">
        <v>156</v>
      </c>
      <c r="F418" s="332" t="s">
        <v>155</v>
      </c>
      <c r="G418" s="329" t="s">
        <v>10</v>
      </c>
      <c r="H418" s="331" t="s">
        <v>131</v>
      </c>
      <c r="I418" s="330" t="s">
        <v>11</v>
      </c>
      <c r="J418" s="329" t="s">
        <v>12</v>
      </c>
      <c r="K418" s="328" t="s">
        <v>107</v>
      </c>
      <c r="L418" s="328" t="s">
        <v>106</v>
      </c>
      <c r="M418" s="327" t="s">
        <v>108</v>
      </c>
      <c r="N418" s="327" t="s">
        <v>109</v>
      </c>
      <c r="O418" s="326" t="s">
        <v>81</v>
      </c>
      <c r="P418" s="600" t="s">
        <v>154</v>
      </c>
      <c r="Q418" s="601"/>
      <c r="R418" s="601"/>
      <c r="S418" s="601"/>
      <c r="T418" s="601"/>
      <c r="U418" s="601"/>
      <c r="V418" s="602"/>
      <c r="X418" s="325"/>
      <c r="Y418" s="319">
        <f>IF(List1!$K418="A",(1*List1!$E418+80)*List1!$G418,0)</f>
        <v>0</v>
      </c>
      <c r="Z418" s="319">
        <f>IF(List1!$K418="B",(1*List1!$E418+80)*List1!$G418,0)</f>
        <v>0</v>
      </c>
      <c r="AA418" s="319">
        <f>IF(List1!$K418="C",(1*List1!$E418+80)*List1!$G418,0)</f>
        <v>0</v>
      </c>
      <c r="AB418" s="319">
        <f>IF(List1!$K418="D",(1*List1!$E418+80)*List1!$G418,0)</f>
        <v>0</v>
      </c>
      <c r="AC418" s="319">
        <f>IF(List1!$K418="E",(1*List1!$E418+80)*List1!$G418,0)</f>
        <v>0</v>
      </c>
      <c r="AD418" s="319">
        <f>IF(List1!$K418="G",(1*List1!$E418+80)*List1!$G418,0)</f>
        <v>0</v>
      </c>
      <c r="AE418" s="319">
        <f>IF(List1!$K418="J",(1*List1!$E418+80)*List1!$G418,0)</f>
        <v>0</v>
      </c>
      <c r="AF418" s="319">
        <f>IF(List1!$K418="K",(1*List1!$E418+80)*List1!$G418,0)</f>
        <v>0</v>
      </c>
      <c r="AG418" s="319">
        <f>IF(List1!$K418="L",(1*List1!$E418+80)*List1!$G418,0)</f>
        <v>0</v>
      </c>
      <c r="AH418" s="318">
        <f>IF(List1!$K418="FL",(1*List1!$E418)*List1!$G418,0)</f>
        <v>0</v>
      </c>
      <c r="AI418" s="318">
        <f>IF(List1!$K418="FP",List1!$E418*List1!$G418,0)</f>
        <v>0</v>
      </c>
      <c r="AJ418" s="318">
        <f>IF(List1!$K418="DR",List1!$E418*List1!$G418,0)</f>
        <v>0</v>
      </c>
      <c r="AK418" s="318">
        <f>IF(List1!$K418="F",List1!$E418*List1!$G418,0)</f>
        <v>0</v>
      </c>
      <c r="AL418" s="321">
        <f>IF(List1!$L418="A",(1*List1!$E418+80)*List1!$G418,0)</f>
        <v>0</v>
      </c>
      <c r="AM418" s="321">
        <f>IF(List1!$L418="B",(1*List1!$E418+80)*List1!$G418,0)</f>
        <v>0</v>
      </c>
      <c r="AN418" s="321">
        <f>IF(List1!$L418="C",(1*List1!$E418+80)*List1!$G418,0)</f>
        <v>0</v>
      </c>
      <c r="AO418" s="321">
        <f>IF(List1!$L418="D",(1*List1!$E418+80)*List1!$G418,0)</f>
        <v>0</v>
      </c>
      <c r="AP418" s="321">
        <f>IF(List1!$L418="E",(1*List1!$E418+80)*List1!$G418,0)</f>
        <v>0</v>
      </c>
      <c r="AQ418" s="321">
        <f>IF(List1!$L418="G",(1*List1!$E418+80)*List1!$G418,0)</f>
        <v>0</v>
      </c>
      <c r="AR418" s="321">
        <f>IF(List1!$L418="J",(1*List1!$E418+80)*List1!$G418,0)</f>
        <v>0</v>
      </c>
      <c r="AS418" s="321">
        <f>IF(List1!$L418="K",(1*List1!$E418+80)*List1!$G418,0)</f>
        <v>0</v>
      </c>
      <c r="AT418" s="321">
        <f>IF(List1!$L418="L",(1*List1!$E418+80)*List1!$G418,0)</f>
        <v>0</v>
      </c>
      <c r="AU418" s="320">
        <f>IF(List1!$L418="FL",(1*List1!$E418)*List1!$G418,0)</f>
        <v>0</v>
      </c>
      <c r="AV418" s="320">
        <f>IF(List1!$L418="FP",List1!$E418*List1!$G418,0)</f>
        <v>0</v>
      </c>
      <c r="AW418" s="320">
        <f>IF(List1!$L418="DR",List1!$E418*List1!$G418,0)</f>
        <v>0</v>
      </c>
      <c r="AX418" s="320">
        <f>IF(List1!$L418="F",List1!$E418*List1!$G418,0)</f>
        <v>0</v>
      </c>
      <c r="AY418" s="319">
        <f>IF(List1!$M418="A",(1*List1!$F418+80)*List1!$G418,0)</f>
        <v>0</v>
      </c>
      <c r="AZ418" s="319">
        <f>IF(List1!$M418="B",(1*List1!$F418+80)*List1!$G418,0)</f>
        <v>0</v>
      </c>
      <c r="BA418" s="319">
        <f>IF(List1!$M418="C",(1*List1!$F418+80)*List1!$G418,0)</f>
        <v>0</v>
      </c>
      <c r="BB418" s="319">
        <f>IF(List1!$M418="D",(1*List1!$F418+80)*List1!$G418,0)</f>
        <v>0</v>
      </c>
      <c r="BC418" s="319">
        <f>IF(List1!$M418="E",(1*List1!$F418+80)*List1!$G418,0)</f>
        <v>0</v>
      </c>
      <c r="BD418" s="319">
        <f>IF(List1!$M418="G",(1*List1!$F418+80)*List1!$G418,0)</f>
        <v>0</v>
      </c>
      <c r="BE418" s="319">
        <f>IF(List1!$M418="J",(1*List1!$F418+80)*List1!$G418,0)</f>
        <v>0</v>
      </c>
      <c r="BF418" s="319">
        <f>IF(List1!$M418="K",(1*List1!$F418+80)*List1!$G418,0)</f>
        <v>0</v>
      </c>
      <c r="BG418" s="319">
        <f>IF(List1!$M418="L",(1*List1!$F418+80)*List1!$G418,0)</f>
        <v>0</v>
      </c>
      <c r="BH418" s="318">
        <f>IF(List1!$M418="FL",(1*List1!$F418)*List1!$G418,0)</f>
        <v>0</v>
      </c>
      <c r="BI418" s="318">
        <f>IF(List1!$M418="FP",List1!$F418*List1!$G418,0)</f>
        <v>0</v>
      </c>
      <c r="BJ418" s="318">
        <f>IF(List1!$M418="DR",List1!$F418*List1!$G418,0)</f>
        <v>0</v>
      </c>
      <c r="BK418" s="318">
        <f>IF(List1!$M418="F",List1!$F418*List1!$G418,0)</f>
        <v>0</v>
      </c>
      <c r="BL418" s="317">
        <f>IF(List1!$N418="A",(1*List1!$F418+80)*List1!$G418,0)</f>
        <v>0</v>
      </c>
      <c r="BM418" s="317">
        <f>IF(List1!$N418="B",(1*List1!$F418+80)*List1!$G418,0)</f>
        <v>0</v>
      </c>
      <c r="BN418" s="317">
        <f>IF(List1!$N418="C",(1*List1!$F418+80)*List1!$G418,0)</f>
        <v>0</v>
      </c>
      <c r="BO418" s="317">
        <f>IF(List1!$N418="D",(1*List1!$F418+80)*List1!$G418,0)</f>
        <v>0</v>
      </c>
      <c r="BP418" s="317">
        <f>IF(List1!$N418="E",(1*List1!$F418+80)*List1!$G418,0)</f>
        <v>0</v>
      </c>
      <c r="BQ418" s="317">
        <f>IF(List1!$N418="G",(1*List1!$F418+80)*List1!$G418,0)</f>
        <v>0</v>
      </c>
      <c r="BR418" s="317">
        <f>IF(List1!$N418="J",(1*List1!$F418+80)*List1!$G418,0)</f>
        <v>0</v>
      </c>
      <c r="BS418" s="317">
        <f>IF(List1!$N418="K",(1*List1!$F418+80)*List1!$G418,0)</f>
        <v>0</v>
      </c>
      <c r="BT418" s="317">
        <f>IF(List1!$N418="L",(1*List1!$F418+80)*List1!$G418,0)</f>
        <v>0</v>
      </c>
      <c r="BU418" s="316">
        <f>IF(List1!$N418="FL",(1*List1!$F418)*List1!$G418,0)</f>
        <v>0</v>
      </c>
      <c r="BV418" s="315">
        <f>IF(List1!$N418="FP",List1!$F418*List1!$G418,0)</f>
        <v>0</v>
      </c>
      <c r="BW418" s="314">
        <f>IF(List1!$N418="DR",List1!$F418*List1!$G418,0)</f>
        <v>0</v>
      </c>
      <c r="BX418" s="313">
        <f>IF(List1!$N418="F",List1!$F418*List1!$G418,0)</f>
        <v>0</v>
      </c>
      <c r="BZ418" s="312" t="e">
        <f>((List1!$E418*List1!$F418)*List1!$G418)/1000000</f>
        <v>#VALUE!</v>
      </c>
      <c r="CA418" s="280">
        <f>IF(List1!$J418=$D$403,1*BZ418,0)</f>
        <v>0</v>
      </c>
      <c r="CB418" s="280">
        <f>IF(List1!$J418=$D$404,1*BZ418,0)</f>
        <v>0</v>
      </c>
      <c r="CC418" s="280">
        <f>IF(List1!$J418=$D$405,1*BZ418,0)</f>
        <v>0</v>
      </c>
      <c r="CD418" s="280">
        <f>IF(List1!$J418=$D$406,1*BZ418,0)</f>
        <v>0</v>
      </c>
      <c r="CE418" s="280">
        <f>IF(List1!$J418=$D$407,1*BZ418,0)</f>
        <v>0</v>
      </c>
      <c r="CF418" s="311">
        <f>IF(List1!$J418=$D$408,1*BZ418,0)</f>
        <v>0</v>
      </c>
      <c r="CG418" s="280">
        <f>IF(List1!$J418=$D$409,1*BZ418,0)</f>
        <v>0</v>
      </c>
      <c r="CH418" s="280">
        <f>IF(List1!$J418=$D$410,1*BZ418,0)</f>
        <v>0</v>
      </c>
      <c r="CJ418" s="303">
        <f>IF(AH418&gt;0,1*List1!$G418,0)</f>
        <v>0</v>
      </c>
      <c r="CK418" s="301">
        <f>IF(AI418&gt;0,1*List1!$G418,0)</f>
        <v>0</v>
      </c>
      <c r="CL418" s="301">
        <f>IF(AJ418&gt;0,1*List1!$G418,0)</f>
        <v>0</v>
      </c>
      <c r="CM418" s="302">
        <f>IF(AK418&gt;0,1*List1!$G418,0)</f>
        <v>0</v>
      </c>
      <c r="CN418" s="291">
        <f>IF(AU418&gt;0,1*List1!$G418,0)</f>
        <v>0</v>
      </c>
      <c r="CO418" s="291">
        <f>IF(AV418&gt;0,1*List1!$G418,0)</f>
        <v>0</v>
      </c>
      <c r="CP418" s="291">
        <f>IF(AW418&gt;0,1*List1!$G418,0)</f>
        <v>0</v>
      </c>
      <c r="CQ418" s="291">
        <f>IF(AX418&gt;0,1*List1!$G418,0)</f>
        <v>0</v>
      </c>
      <c r="CR418" s="303">
        <f>IF(BH418&gt;0,1*List1!$G418,0)</f>
        <v>0</v>
      </c>
      <c r="CS418" s="301">
        <f>IF(BI418&gt;0,1*List1!$G418,0)</f>
        <v>0</v>
      </c>
      <c r="CT418" s="301">
        <f>IF(BJ418&gt;0,1*List1!$G418,0)</f>
        <v>0</v>
      </c>
      <c r="CU418" s="302">
        <f>IF(BK418&gt;0,1*List1!$G418,0)</f>
        <v>0</v>
      </c>
      <c r="CV418" s="291">
        <f>IF(BU418&gt;0,1*List1!$G418,0)</f>
        <v>0</v>
      </c>
      <c r="CW418" s="291">
        <f>IF(BV418&gt;0,1*List1!$G418,0)</f>
        <v>0</v>
      </c>
      <c r="CX418" s="291">
        <f>IF(BW418&gt;0,1*List1!$G418,0)</f>
        <v>0</v>
      </c>
      <c r="CY418" s="324">
        <f>IF(BX418&gt;0,1*List1!$G418,0)</f>
        <v>0</v>
      </c>
      <c r="CZ418" s="284"/>
      <c r="DB418" s="294" t="str">
        <f>List1!D55</f>
        <v>Dílec</v>
      </c>
      <c r="DC418" s="416" t="str">
        <f t="shared" si="14"/>
        <v>Dílec</v>
      </c>
      <c r="DD418" s="416" t="str">
        <f t="shared" si="15"/>
        <v>Dílec</v>
      </c>
      <c r="DE418" s="416" t="str">
        <f t="shared" si="16"/>
        <v>Dílec</v>
      </c>
      <c r="DF418" s="416" t="str">
        <f t="shared" si="17"/>
        <v>Dílec</v>
      </c>
      <c r="DG418" s="416" t="str">
        <f t="shared" si="18"/>
        <v>Dílec</v>
      </c>
      <c r="DH418" s="416" t="str">
        <f t="shared" si="19"/>
        <v>Dílec</v>
      </c>
      <c r="DI418" s="416" t="str">
        <f t="shared" si="20"/>
        <v>Dílec</v>
      </c>
      <c r="DJ418" s="416" t="str">
        <f t="shared" si="21"/>
        <v>Dilec</v>
      </c>
      <c r="DK418" s="416" t="str">
        <f t="shared" si="22"/>
        <v>Dilec</v>
      </c>
      <c r="DL418" s="416" t="str">
        <f t="shared" si="23"/>
        <v>Dilec</v>
      </c>
      <c r="DM418" s="416" t="str">
        <f t="shared" si="24"/>
        <v>Dilec</v>
      </c>
      <c r="DN418" s="416" t="str">
        <f t="shared" si="25"/>
        <v>Dilec</v>
      </c>
      <c r="DO418" s="416" t="str">
        <f t="shared" si="26"/>
        <v>Dilec</v>
      </c>
      <c r="DP418" s="416" t="str">
        <f t="shared" si="27"/>
        <v>Dilec</v>
      </c>
      <c r="DQ418" s="416" t="str">
        <f t="shared" si="28"/>
        <v>Dilec</v>
      </c>
      <c r="DR418" s="416" t="str">
        <f t="shared" si="29"/>
        <v>Dilec</v>
      </c>
      <c r="DS418" s="416" t="str">
        <f t="shared" si="30"/>
        <v>Dilec</v>
      </c>
      <c r="DT418" s="416" t="str">
        <f t="shared" si="31"/>
        <v>Dilec</v>
      </c>
      <c r="DU418" s="416" t="str">
        <f t="shared" si="32"/>
        <v>Dilec</v>
      </c>
      <c r="DV418" s="416" t="str">
        <f t="shared" si="33"/>
        <v>Dilec</v>
      </c>
      <c r="DW418" s="416" t="str">
        <f t="shared" si="34"/>
        <v>Dilec</v>
      </c>
      <c r="DX418" s="416" t="str">
        <f t="shared" si="35"/>
        <v>Dilec</v>
      </c>
      <c r="DY418" s="416" t="str">
        <f t="shared" si="36"/>
        <v>Dilec</v>
      </c>
      <c r="DZ418" s="416" t="str">
        <f t="shared" si="37"/>
        <v>Dilec</v>
      </c>
      <c r="ED418" s="417" t="str">
        <f>IF(List1!D55&gt;0,DZ418,"")</f>
        <v>Dilec</v>
      </c>
    </row>
    <row r="419" spans="1:1024" s="269" customFormat="1" ht="19.5" customHeight="1" thickBot="1">
      <c r="B419" s="435">
        <v>1</v>
      </c>
      <c r="C419" s="308">
        <f t="shared" ref="C419:C450" si="38">LEN(D419)</f>
        <v>0</v>
      </c>
      <c r="D419" s="438" t="str">
        <f t="shared" ref="D419:D450" si="39">IF(ED419&gt;0,ED419,"")</f>
        <v/>
      </c>
      <c r="E419" s="439" t="str">
        <f>IF(List1!E56&gt;0,List1!E56,"")</f>
        <v/>
      </c>
      <c r="F419" s="439" t="str">
        <f>IF(List1!F56&gt;0,List1!F56,"")</f>
        <v/>
      </c>
      <c r="G419" s="439" t="str">
        <f>IF(List1!G56&gt;0,List1!G56,"")</f>
        <v/>
      </c>
      <c r="H419" s="439" t="str">
        <f>IF(List1!H56&gt;0,List1!H56,"")</f>
        <v/>
      </c>
      <c r="I419" s="439" t="str">
        <f>IF(List1!I56&gt;0,List1!I56,"")</f>
        <v/>
      </c>
      <c r="J419" s="439" t="str">
        <f t="shared" ref="J419:J450" si="40">IF(FF419&gt;0,FF419,"")</f>
        <v/>
      </c>
      <c r="K419" s="439" t="str">
        <f>IF(List1!K56&gt;0,List1!K56,"")</f>
        <v/>
      </c>
      <c r="L419" s="439" t="str">
        <f>IF(List1!L56&gt;0,List1!L56,"")</f>
        <v/>
      </c>
      <c r="M419" s="439" t="str">
        <f>IF(List1!M56&gt;0,List1!M56,"")</f>
        <v/>
      </c>
      <c r="N419" s="439" t="str">
        <f>IF(List1!N56&gt;0,List1!N56,"")</f>
        <v/>
      </c>
      <c r="O419" s="440">
        <v>0</v>
      </c>
      <c r="P419" s="603" t="str">
        <f>IF(List1!P56&gt;0,List1!P56,"")</f>
        <v/>
      </c>
      <c r="Q419" s="603"/>
      <c r="R419" s="603"/>
      <c r="S419" s="603"/>
      <c r="T419" s="603"/>
      <c r="U419" s="603"/>
      <c r="V419" s="603"/>
      <c r="W419" s="268"/>
      <c r="X419" s="307"/>
      <c r="Y419" s="319">
        <f>IF(List1!$K419="A",(1*List1!$E419+80)*List1!$G419,0)</f>
        <v>0</v>
      </c>
      <c r="Z419" s="319">
        <f>IF(List1!$K419="B",(1*List1!$E419+80)*List1!$G419,0)</f>
        <v>0</v>
      </c>
      <c r="AA419" s="319">
        <f>IF(List1!$K419="C",(1*List1!$E419+80)*List1!$G419,0)</f>
        <v>0</v>
      </c>
      <c r="AB419" s="319">
        <f>IF(List1!$K419="D",(1*List1!$E419+80)*List1!$G419,0)</f>
        <v>0</v>
      </c>
      <c r="AC419" s="319">
        <f>IF(List1!$K419="E",(1*List1!$E419+70)*List1!$G419,0)</f>
        <v>0</v>
      </c>
      <c r="AD419" s="319">
        <f>IF(List1!$K419="G",(1*List1!$E419+80)*List1!$G419,0)</f>
        <v>0</v>
      </c>
      <c r="AE419" s="319">
        <f>IF(List1!$K419="J",(1*List1!$E419+80)*List1!$G419,0)</f>
        <v>0</v>
      </c>
      <c r="AF419" s="319">
        <f>IF(List1!$K419="K",(1*List1!$E419+80)*List1!$G419,0)</f>
        <v>0</v>
      </c>
      <c r="AG419" s="319">
        <f>IF(List1!$K419="L",(1*List1!$E419+80)*List1!$G419,0)</f>
        <v>0</v>
      </c>
      <c r="AH419" s="318">
        <f>IF(List1!$K419="FL",(1*List1!$E419)*List1!$G419,0)</f>
        <v>0</v>
      </c>
      <c r="AI419" s="318">
        <f>IF(List1!$K419="FP",List1!$E419*List1!$G419,0)</f>
        <v>0</v>
      </c>
      <c r="AJ419" s="318">
        <f>IF(List1!$K419="DR",List1!$E419*List1!$G419,0)</f>
        <v>0</v>
      </c>
      <c r="AK419" s="318">
        <f>IF(List1!$K419="F",List1!$E419*List1!$G419,0)</f>
        <v>0</v>
      </c>
      <c r="AL419" s="321">
        <f>IF(List1!$L419="A",(1*List1!$E419+80)*List1!$G419,0)</f>
        <v>0</v>
      </c>
      <c r="AM419" s="321">
        <f>IF(List1!$L419="B",(1*List1!$E419+80)*List1!$G419,0)</f>
        <v>0</v>
      </c>
      <c r="AN419" s="321">
        <f>IF(List1!$L419="C",(1*List1!$E419+80)*List1!$G419,0)</f>
        <v>0</v>
      </c>
      <c r="AO419" s="321">
        <f>IF(List1!$L419="D",(1*List1!$E419+80)*List1!$G419,0)</f>
        <v>0</v>
      </c>
      <c r="AP419" s="321">
        <f>IF(List1!$L419="E",(1*List1!$E419+80)*List1!$G419,0)</f>
        <v>0</v>
      </c>
      <c r="AQ419" s="321">
        <f>IF(List1!$L419="G",(1*List1!$E419+80)*List1!$G419,0)</f>
        <v>0</v>
      </c>
      <c r="AR419" s="321">
        <f>IF(List1!$L419="J",(1*List1!$E419+80)*List1!$G419,0)</f>
        <v>0</v>
      </c>
      <c r="AS419" s="321">
        <f>IF(List1!$L419="K",(1*List1!$E419+80)*List1!$G419,0)</f>
        <v>0</v>
      </c>
      <c r="AT419" s="321">
        <f>IF(List1!$L419="L",(1*List1!$E419+70)*List1!$G419,0)</f>
        <v>0</v>
      </c>
      <c r="AU419" s="320">
        <f>IF(List1!$L419="FL",(1*List1!$E419)*List1!$G419,0)</f>
        <v>0</v>
      </c>
      <c r="AV419" s="320">
        <f>IF(List1!$L419="FP",List1!$E419*List1!$G419,0)</f>
        <v>0</v>
      </c>
      <c r="AW419" s="320">
        <f>IF(List1!$L419="DR",List1!$E419*List1!$G419,0)</f>
        <v>0</v>
      </c>
      <c r="AX419" s="320">
        <f>IF(List1!$L419="F",List1!$E419*List1!$G419,0)</f>
        <v>0</v>
      </c>
      <c r="AY419" s="319">
        <f>IF(List1!$M419="A",(1*List1!$F419+80)*List1!$G419,0)</f>
        <v>0</v>
      </c>
      <c r="AZ419" s="319">
        <f>IF(List1!$M419="B",(1*List1!$F419+80)*List1!$G419,0)</f>
        <v>0</v>
      </c>
      <c r="BA419" s="319">
        <f>IF(List1!$M419="C",(1*List1!$F419+80)*List1!$G419,0)</f>
        <v>0</v>
      </c>
      <c r="BB419" s="319">
        <f>IF(List1!$M419="D",(1*List1!$F419+80)*List1!$G419,0)</f>
        <v>0</v>
      </c>
      <c r="BC419" s="319">
        <f>IF(List1!$M419="E",(1*List1!$F419+80)*List1!$G419,0)</f>
        <v>0</v>
      </c>
      <c r="BD419" s="319">
        <f>IF(List1!$M419="G",(1*List1!$F419+80)*List1!$G419,0)</f>
        <v>0</v>
      </c>
      <c r="BE419" s="319">
        <f>IF(List1!$M419="J",(1*List1!$F419+80)*List1!$G419,0)</f>
        <v>0</v>
      </c>
      <c r="BF419" s="319">
        <f>IF(List1!$M419="K",(1*List1!$F419+80)*List1!$G419,0)</f>
        <v>0</v>
      </c>
      <c r="BG419" s="319">
        <f>IF(List1!$M419="L",(1*List1!$F419+80)*List1!$G419,0)</f>
        <v>0</v>
      </c>
      <c r="BH419" s="318">
        <f>IF(List1!$M419="FL",(1*List1!$F419)*List1!$G419,0)</f>
        <v>0</v>
      </c>
      <c r="BI419" s="318">
        <f>IF(List1!$M419="FP",List1!$F419*List1!$G419,0)</f>
        <v>0</v>
      </c>
      <c r="BJ419" s="318">
        <f>IF(List1!$M419="DR",List1!$F419*List1!$G419,0)</f>
        <v>0</v>
      </c>
      <c r="BK419" s="318">
        <f>IF(List1!$M419="F",List1!$F419*List1!$G419,0)</f>
        <v>0</v>
      </c>
      <c r="BL419" s="317">
        <f>IF(List1!$N419="A",(1*List1!$F419+80)*List1!$G419,0)</f>
        <v>0</v>
      </c>
      <c r="BM419" s="317">
        <f>IF(List1!$N419="B",(1*List1!$F419+80)*List1!$G419,0)</f>
        <v>0</v>
      </c>
      <c r="BN419" s="317">
        <f>IF(List1!$N419="C",(1*List1!$F419+80)*List1!$G419,0)</f>
        <v>0</v>
      </c>
      <c r="BO419" s="317">
        <f>IF(List1!$N419="D",(1*List1!$F419+80)*List1!$G419,0)</f>
        <v>0</v>
      </c>
      <c r="BP419" s="317">
        <f>IF(List1!$N419="E",(1*List1!$F419+80)*List1!$G419,0)</f>
        <v>0</v>
      </c>
      <c r="BQ419" s="317">
        <f>IF(List1!$N419="G",(1*List1!$F419+80)*List1!$G419,0)</f>
        <v>0</v>
      </c>
      <c r="BR419" s="317">
        <f>IF(List1!$N419="J",(1*List1!$F419+80)*List1!$G419,0)</f>
        <v>0</v>
      </c>
      <c r="BS419" s="317">
        <f>IF(List1!$N419="K",(1*List1!$F419+80)*List1!$G419,0)</f>
        <v>0</v>
      </c>
      <c r="BT419" s="317">
        <f>IF(List1!$N419="L",(1*List1!$F419+80)*List1!$G419,0)</f>
        <v>0</v>
      </c>
      <c r="BU419" s="316">
        <f>IF(List1!$N419="FL",(1*List1!$F419)*List1!$G419,0)</f>
        <v>0</v>
      </c>
      <c r="BV419" s="315">
        <f>IF(List1!$N419="FP",List1!$F419*List1!$G419,0)</f>
        <v>0</v>
      </c>
      <c r="BW419" s="314">
        <f>IF(List1!$N419="DR",List1!$F419*List1!$G419,0)</f>
        <v>0</v>
      </c>
      <c r="BX419" s="313">
        <f>IF(List1!$N419="F",List1!$F419*List1!$G419,0)</f>
        <v>0</v>
      </c>
      <c r="BZ419" s="312" t="e">
        <f>((List1!$E419*List1!$F419)*List1!$G419)/1000000</f>
        <v>#VALUE!</v>
      </c>
      <c r="CA419" s="280" t="e">
        <f>IF(List1!$J419=$D$403,1*BZ419,0)</f>
        <v>#VALUE!</v>
      </c>
      <c r="CB419" s="280" t="e">
        <f>IF(List1!$J419=$D$404,1*BZ419,0)</f>
        <v>#VALUE!</v>
      </c>
      <c r="CC419" s="280" t="e">
        <f>IF(List1!$J419=$D$405,1*BZ419,0)</f>
        <v>#VALUE!</v>
      </c>
      <c r="CD419" s="280" t="e">
        <f>IF(List1!$J419=$D$406,1*BZ419,0)</f>
        <v>#VALUE!</v>
      </c>
      <c r="CE419" s="280" t="e">
        <f>IF(List1!$J419=$D$407,1*BZ419,0)</f>
        <v>#VALUE!</v>
      </c>
      <c r="CF419" s="311" t="e">
        <f>IF(List1!$J419=$D$408,1*BZ419,0)</f>
        <v>#VALUE!</v>
      </c>
      <c r="CG419" s="280" t="e">
        <f>IF(List1!$J419=$D$409,1*BZ419,0)</f>
        <v>#VALUE!</v>
      </c>
      <c r="CH419" s="280" t="e">
        <f>IF(List1!$J419=$D$410,1*BZ419,0)</f>
        <v>#VALUE!</v>
      </c>
      <c r="CJ419" s="303">
        <f>IF(AH419&gt;0,1*List1!$G419,0)</f>
        <v>0</v>
      </c>
      <c r="CK419" s="301">
        <f>IF(AI419&gt;0,1*List1!$G419,0)</f>
        <v>0</v>
      </c>
      <c r="CL419" s="301">
        <f>IF(AJ419&gt;0,1*List1!$G419,0)</f>
        <v>0</v>
      </c>
      <c r="CM419" s="302">
        <f>IF(AK419&gt;0,1*List1!$G419,0)</f>
        <v>0</v>
      </c>
      <c r="CN419" s="284">
        <f>IF(AU419&gt;0,1*List1!$G419,0)</f>
        <v>0</v>
      </c>
      <c r="CO419" s="284">
        <f>IF(AV419&gt;0,1*List1!$G419,0)</f>
        <v>0</v>
      </c>
      <c r="CP419" s="284">
        <f>IF(AW419&gt;0,1*List1!$G419,0)</f>
        <v>0</v>
      </c>
      <c r="CQ419" s="284">
        <f>IF(AX419&gt;0,1*List1!$G419,0)</f>
        <v>0</v>
      </c>
      <c r="CR419" s="303">
        <f>IF(BH419&gt;0,1*List1!$G419,0)</f>
        <v>0</v>
      </c>
      <c r="CS419" s="301">
        <f>IF(BI419&gt;0,1*List1!$G419,0)</f>
        <v>0</v>
      </c>
      <c r="CT419" s="301">
        <f>IF(BJ419&gt;0,1*List1!$G419,0)</f>
        <v>0</v>
      </c>
      <c r="CU419" s="302">
        <f>IF(BK419&gt;0,1*List1!$G419,0)</f>
        <v>0</v>
      </c>
      <c r="CV419" s="284">
        <f>IF(BU419&gt;0,1*List1!$G419,0)</f>
        <v>0</v>
      </c>
      <c r="CW419" s="284">
        <f>IF(BV419&gt;0,1*List1!$G419,0)</f>
        <v>0</v>
      </c>
      <c r="CX419" s="284">
        <f>IF(BW419&gt;0,1*List1!$G419,0)</f>
        <v>0</v>
      </c>
      <c r="CY419" s="322">
        <f>IF(BX419&gt;0,1*List1!$G419,0)</f>
        <v>0</v>
      </c>
      <c r="CZ419" s="284"/>
      <c r="DB419" s="294">
        <f>List1!D56</f>
        <v>0</v>
      </c>
      <c r="DC419" s="416" t="str">
        <f t="shared" si="14"/>
        <v>0</v>
      </c>
      <c r="DD419" s="416" t="str">
        <f t="shared" si="15"/>
        <v>0</v>
      </c>
      <c r="DE419" s="416" t="str">
        <f t="shared" si="16"/>
        <v>0</v>
      </c>
      <c r="DF419" s="416" t="str">
        <f t="shared" si="17"/>
        <v>0</v>
      </c>
      <c r="DG419" s="416" t="str">
        <f t="shared" si="18"/>
        <v>0</v>
      </c>
      <c r="DH419" s="416" t="str">
        <f t="shared" si="19"/>
        <v>0</v>
      </c>
      <c r="DI419" s="416" t="str">
        <f t="shared" si="20"/>
        <v>0</v>
      </c>
      <c r="DJ419" s="416" t="str">
        <f t="shared" si="21"/>
        <v>0</v>
      </c>
      <c r="DK419" s="416" t="str">
        <f t="shared" si="22"/>
        <v>0</v>
      </c>
      <c r="DL419" s="416" t="str">
        <f t="shared" si="23"/>
        <v>0</v>
      </c>
      <c r="DM419" s="416" t="str">
        <f t="shared" si="24"/>
        <v>0</v>
      </c>
      <c r="DN419" s="416" t="str">
        <f t="shared" si="25"/>
        <v>0</v>
      </c>
      <c r="DO419" s="416" t="str">
        <f t="shared" si="26"/>
        <v>0</v>
      </c>
      <c r="DP419" s="416" t="str">
        <f t="shared" si="27"/>
        <v>0</v>
      </c>
      <c r="DQ419" s="416" t="str">
        <f t="shared" si="28"/>
        <v>0</v>
      </c>
      <c r="DR419" s="416" t="str">
        <f t="shared" si="29"/>
        <v>0</v>
      </c>
      <c r="DS419" s="416" t="str">
        <f t="shared" si="30"/>
        <v>0</v>
      </c>
      <c r="DT419" s="416" t="str">
        <f t="shared" si="31"/>
        <v>0</v>
      </c>
      <c r="DU419" s="416" t="str">
        <f t="shared" si="32"/>
        <v>0</v>
      </c>
      <c r="DV419" s="416" t="str">
        <f t="shared" si="33"/>
        <v>0</v>
      </c>
      <c r="DW419" s="416" t="str">
        <f t="shared" si="34"/>
        <v>0</v>
      </c>
      <c r="DX419" s="416" t="str">
        <f t="shared" si="35"/>
        <v>0</v>
      </c>
      <c r="DY419" s="416" t="str">
        <f t="shared" si="36"/>
        <v>0</v>
      </c>
      <c r="DZ419" s="416" t="str">
        <f t="shared" si="37"/>
        <v>0</v>
      </c>
      <c r="EA419" s="417"/>
      <c r="EB419" s="417"/>
      <c r="EC419" s="417"/>
      <c r="ED419" s="417" t="str">
        <f>IF(List1!D56&gt;0,DZ419,"")</f>
        <v/>
      </c>
      <c r="EF419" s="416">
        <f>List1!J56</f>
        <v>0</v>
      </c>
      <c r="EG419" s="416" t="str">
        <f t="shared" ref="EG419:EG450" si="41">SUBSTITUTE(EF419,"ě","e")</f>
        <v>0</v>
      </c>
      <c r="EH419" s="416" t="str">
        <f t="shared" ref="EH419:EH450" si="42">SUBSTITUTE(EG419,"š","s")</f>
        <v>0</v>
      </c>
      <c r="EI419" s="416" t="str">
        <f t="shared" ref="EI419:EI450" si="43">SUBSTITUTE(EH419,"č","c")</f>
        <v>0</v>
      </c>
      <c r="EJ419" s="416" t="str">
        <f t="shared" ref="EJ419:EJ450" si="44">SUBSTITUTE(EI419,"ř","r")</f>
        <v>0</v>
      </c>
      <c r="EK419" s="416" t="str">
        <f t="shared" ref="EK419:EK450" si="45">SUBSTITUTE(EJ419,"ž","z")</f>
        <v>0</v>
      </c>
      <c r="EL419" s="416" t="str">
        <f t="shared" ref="EL419:EL450" si="46">SUBSTITUTE(EK419,"ý","y")</f>
        <v>0</v>
      </c>
      <c r="EM419" s="416" t="str">
        <f t="shared" ref="EM419:EM450" si="47">SUBSTITUTE(EL419,"á","a")</f>
        <v>0</v>
      </c>
      <c r="EN419" s="416" t="str">
        <f t="shared" ref="EN419:EN450" si="48">SUBSTITUTE(EM419,"í","i")</f>
        <v>0</v>
      </c>
      <c r="EO419" s="416" t="str">
        <f t="shared" ref="EO419:EO450" si="49">SUBSTITUTE(EN419,"é","e")</f>
        <v>0</v>
      </c>
      <c r="EP419" s="416" t="str">
        <f t="shared" ref="EP419:EP450" si="50">SUBSTITUTE(EO419,"ů","u")</f>
        <v>0</v>
      </c>
      <c r="EQ419" s="416" t="str">
        <f t="shared" ref="EQ419:EQ450" si="51">SUBSTITUTE(EP419,"ú","u")</f>
        <v>0</v>
      </c>
      <c r="ER419" s="416" t="str">
        <f t="shared" ref="ER419:ER450" si="52">SUBSTITUTE(EQ419,"ň","n")</f>
        <v>0</v>
      </c>
      <c r="ES419" s="416" t="str">
        <f t="shared" ref="ES419:ES450" si="53">SUBSTITUTE(ER419,"Ě","E")</f>
        <v>0</v>
      </c>
      <c r="ET419" s="416" t="str">
        <f t="shared" ref="ET419:ET450" si="54">SUBSTITUTE(ES419,"Š","S")</f>
        <v>0</v>
      </c>
      <c r="EU419" s="416" t="str">
        <f t="shared" ref="EU419:EU450" si="55">SUBSTITUTE(ET419,"Č","C")</f>
        <v>0</v>
      </c>
      <c r="EV419" s="416" t="str">
        <f t="shared" ref="EV419:EV450" si="56">SUBSTITUTE(EU419,"Ř","R")</f>
        <v>0</v>
      </c>
      <c r="EW419" s="416" t="str">
        <f t="shared" ref="EW419:EW450" si="57">SUBSTITUTE(EV419,"Ž","Z")</f>
        <v>0</v>
      </c>
      <c r="EX419" s="416" t="str">
        <f t="shared" ref="EX419:EX450" si="58">SUBSTITUTE(EW419,"Ý","Y")</f>
        <v>0</v>
      </c>
      <c r="EY419" s="416" t="str">
        <f t="shared" ref="EY419:EY450" si="59">SUBSTITUTE(EX419,"Á","A")</f>
        <v>0</v>
      </c>
      <c r="EZ419" s="416" t="str">
        <f t="shared" ref="EZ419:EZ450" si="60">SUBSTITUTE(EY419,"Í","I")</f>
        <v>0</v>
      </c>
      <c r="FA419" s="416" t="str">
        <f t="shared" ref="FA419:FA450" si="61">SUBSTITUTE(EZ419,"É","E")</f>
        <v>0</v>
      </c>
      <c r="FB419" s="416" t="str">
        <f t="shared" ref="FB419:FB450" si="62">SUBSTITUTE(FA419,"Ú","U")</f>
        <v>0</v>
      </c>
      <c r="FC419" s="416" t="str">
        <f t="shared" ref="FC419:FC450" si="63">SUBSTITUTE(FB419,"Ů","U")</f>
        <v>0</v>
      </c>
      <c r="FD419" s="416" t="str">
        <f t="shared" ref="FD419:FD450" si="64">SUBSTITUTE(FC419,"Ň","N")</f>
        <v>0</v>
      </c>
      <c r="FF419" s="269" t="str">
        <f>IF(List1!J56&gt;0,List1!FD419,"")</f>
        <v/>
      </c>
    </row>
    <row r="420" spans="1:1024" s="269" customFormat="1" ht="19.5" customHeight="1" thickBot="1">
      <c r="B420" s="436">
        <v>2</v>
      </c>
      <c r="C420" s="308">
        <f t="shared" si="38"/>
        <v>0</v>
      </c>
      <c r="D420" s="438" t="str">
        <f t="shared" si="39"/>
        <v/>
      </c>
      <c r="E420" s="439" t="str">
        <f>IF(List1!E57&gt;0,List1!E57,"")</f>
        <v/>
      </c>
      <c r="F420" s="439" t="str">
        <f>IF(List1!F57&gt;0,List1!F57,"")</f>
        <v/>
      </c>
      <c r="G420" s="439" t="str">
        <f>IF(List1!G57&gt;0,List1!G57,"")</f>
        <v/>
      </c>
      <c r="H420" s="439" t="str">
        <f>IF(List1!H57&gt;0,List1!H57,"")</f>
        <v/>
      </c>
      <c r="I420" s="439" t="str">
        <f>IF(List1!I57&gt;0,List1!I57,"")</f>
        <v/>
      </c>
      <c r="J420" s="439" t="str">
        <f t="shared" si="40"/>
        <v/>
      </c>
      <c r="K420" s="439" t="str">
        <f>IF(List1!K57&gt;0,List1!K57,"")</f>
        <v/>
      </c>
      <c r="L420" s="439" t="str">
        <f>IF(List1!L57&gt;0,List1!L57,"")</f>
        <v/>
      </c>
      <c r="M420" s="439" t="str">
        <f>IF(List1!M57&gt;0,List1!M57,"")</f>
        <v/>
      </c>
      <c r="N420" s="439" t="str">
        <f>IF(List1!N57&gt;0,List1!N57,"")</f>
        <v/>
      </c>
      <c r="O420" s="440">
        <v>0</v>
      </c>
      <c r="P420" s="603" t="str">
        <f>IF(List1!P57&gt;0,List1!P57,"")</f>
        <v/>
      </c>
      <c r="Q420" s="603"/>
      <c r="R420" s="603"/>
      <c r="S420" s="603"/>
      <c r="T420" s="603"/>
      <c r="U420" s="603"/>
      <c r="V420" s="603"/>
      <c r="W420" s="268"/>
      <c r="X420" s="323"/>
      <c r="Y420" s="319">
        <f>IF(List1!$K420="A",(1*List1!$E420+80)*List1!$G420,0)</f>
        <v>0</v>
      </c>
      <c r="Z420" s="319">
        <f>IF(List1!$K420="B",(1*List1!$E420+80)*List1!$G420,0)</f>
        <v>0</v>
      </c>
      <c r="AA420" s="319">
        <f>IF(List1!$K420="C",(1*List1!$E420+80)*List1!$G420,0)</f>
        <v>0</v>
      </c>
      <c r="AB420" s="319">
        <f>IF(List1!$K420="D",(1*List1!$E420+80)*List1!$G420,0)</f>
        <v>0</v>
      </c>
      <c r="AC420" s="319">
        <f>IF(List1!$K420="E",(1*List1!$E420+70)*List1!$G420,0)</f>
        <v>0</v>
      </c>
      <c r="AD420" s="319">
        <f>IF(List1!$K420="G",(1*List1!$E420+80)*List1!$G420,0)</f>
        <v>0</v>
      </c>
      <c r="AE420" s="319">
        <f>IF(List1!$K420="J",(1*List1!$E420+80)*List1!$G420,0)</f>
        <v>0</v>
      </c>
      <c r="AF420" s="319">
        <f>IF(List1!$K420="K",(1*List1!$E420+80)*List1!$G420,0)</f>
        <v>0</v>
      </c>
      <c r="AG420" s="319">
        <f>IF(List1!$K420="L",(1*List1!$E420+80)*List1!$G420,0)</f>
        <v>0</v>
      </c>
      <c r="AH420" s="318">
        <f>IF(List1!$K420="FL",(1*List1!$E420)*List1!$G420,0)</f>
        <v>0</v>
      </c>
      <c r="AI420" s="318">
        <f>IF(List1!$K420="FP",List1!$E420*List1!$G420,0)</f>
        <v>0</v>
      </c>
      <c r="AJ420" s="318">
        <f>IF(List1!$K420="DR",List1!$E420*List1!$G420,0)</f>
        <v>0</v>
      </c>
      <c r="AK420" s="318">
        <f>IF(List1!$K420="F",List1!$E420*List1!$G420,0)</f>
        <v>0</v>
      </c>
      <c r="AL420" s="321">
        <f>IF(List1!$L420="A",(1*List1!$E420+80)*List1!$G420,0)</f>
        <v>0</v>
      </c>
      <c r="AM420" s="321">
        <f>IF(List1!$L420="B",(1*List1!$E420+80)*List1!$G420,0)</f>
        <v>0</v>
      </c>
      <c r="AN420" s="321">
        <f>IF(List1!$L420="C",(1*List1!$E420+80)*List1!$G420,0)</f>
        <v>0</v>
      </c>
      <c r="AO420" s="321">
        <f>IF(List1!$L420="D",(1*List1!$E420+80)*List1!$G420,0)</f>
        <v>0</v>
      </c>
      <c r="AP420" s="321">
        <f>IF(List1!$L420="E",(1*List1!$E420+80)*List1!$G420,0)</f>
        <v>0</v>
      </c>
      <c r="AQ420" s="321">
        <f>IF(List1!$L420="G",(1*List1!$E420+80)*List1!$G420,0)</f>
        <v>0</v>
      </c>
      <c r="AR420" s="321">
        <f>IF(List1!$L420="J",(1*List1!$E420+80)*List1!$G420,0)</f>
        <v>0</v>
      </c>
      <c r="AS420" s="321">
        <f>IF(List1!$L420="K",(1*List1!$E420+80)*List1!$G420,0)</f>
        <v>0</v>
      </c>
      <c r="AT420" s="321">
        <f>IF(List1!$L420="L",(1*List1!$E420+80)*List1!$G420,0)</f>
        <v>0</v>
      </c>
      <c r="AU420" s="320">
        <f>IF(List1!$L420="FL",(1*List1!$E420)*List1!$G420,0)</f>
        <v>0</v>
      </c>
      <c r="AV420" s="320">
        <f>IF(List1!$L420="FP",List1!$E420*List1!$G420,0)</f>
        <v>0</v>
      </c>
      <c r="AW420" s="320">
        <f>IF(List1!$L420="DR",List1!$E420*List1!$G420,0)</f>
        <v>0</v>
      </c>
      <c r="AX420" s="320">
        <f>IF(List1!$L420="F",List1!$E420*List1!$G420,0)</f>
        <v>0</v>
      </c>
      <c r="AY420" s="319">
        <f>IF(List1!$M420="A",(1*List1!$F420+80)*List1!$G420,0)</f>
        <v>0</v>
      </c>
      <c r="AZ420" s="319">
        <f>IF(List1!$M420="B",(1*List1!$F420+80)*List1!$G420,0)</f>
        <v>0</v>
      </c>
      <c r="BA420" s="319">
        <f>IF(List1!$M420="C",(1*List1!$F420+80)*List1!$G420,0)</f>
        <v>0</v>
      </c>
      <c r="BB420" s="319">
        <f>IF(List1!$M420="D",(1*List1!$F420+80)*List1!$G420,0)</f>
        <v>0</v>
      </c>
      <c r="BC420" s="319">
        <f>IF(List1!$M420="E",(1*List1!$F420+80)*List1!$G420,0)</f>
        <v>0</v>
      </c>
      <c r="BD420" s="319">
        <f>IF(List1!$M420="G",(1*List1!$F420+80)*List1!$G420,0)</f>
        <v>0</v>
      </c>
      <c r="BE420" s="319">
        <f>IF(List1!$M420="J",(1*List1!$F420+80)*List1!$G420,0)</f>
        <v>0</v>
      </c>
      <c r="BF420" s="319">
        <f>IF(List1!$M420="K",(1*List1!$F420+80)*List1!$G420,0)</f>
        <v>0</v>
      </c>
      <c r="BG420" s="319">
        <f>IF(List1!$M420="L",(1*List1!$F420+80)*List1!$G420,0)</f>
        <v>0</v>
      </c>
      <c r="BH420" s="318">
        <f>IF(List1!$M420="FL",(1*List1!$F420)*List1!$G420,0)</f>
        <v>0</v>
      </c>
      <c r="BI420" s="318">
        <f>IF(List1!$M420="FP",List1!$F420*List1!$G420,0)</f>
        <v>0</v>
      </c>
      <c r="BJ420" s="318">
        <f>IF(List1!$M420="DR",List1!$F420*List1!$G420,0)</f>
        <v>0</v>
      </c>
      <c r="BK420" s="318">
        <f>IF(List1!$M420="F",List1!$F420*List1!$G420,0)</f>
        <v>0</v>
      </c>
      <c r="BL420" s="317">
        <f>IF(List1!$N420="A",(1*List1!$F420+80)*List1!$G420,0)</f>
        <v>0</v>
      </c>
      <c r="BM420" s="317">
        <f>IF(List1!$N420="B",(1*List1!$F420+80)*List1!$G420,0)</f>
        <v>0</v>
      </c>
      <c r="BN420" s="317">
        <f>IF(List1!$N420="C",(1*List1!$F420+80)*List1!$G420,0)</f>
        <v>0</v>
      </c>
      <c r="BO420" s="317">
        <f>IF(List1!$N420="D",(1*List1!$F420+80)*List1!$G420,0)</f>
        <v>0</v>
      </c>
      <c r="BP420" s="317">
        <f>IF(List1!$N420="E",(1*List1!$F420+80)*List1!$G420,0)</f>
        <v>0</v>
      </c>
      <c r="BQ420" s="317">
        <f>IF(List1!$N420="G",(1*List1!$F420+80)*List1!$G420,0)</f>
        <v>0</v>
      </c>
      <c r="BR420" s="317">
        <f>IF(List1!$N420="J",(1*List1!$F420+80)*List1!$G420,0)</f>
        <v>0</v>
      </c>
      <c r="BS420" s="317">
        <f>IF(List1!$N420="K",(1*List1!$F420+80)*List1!$G420,0)</f>
        <v>0</v>
      </c>
      <c r="BT420" s="317">
        <f>IF(List1!$N420="L",(1*List1!$F420+80)*List1!$G420,0)</f>
        <v>0</v>
      </c>
      <c r="BU420" s="316">
        <f>IF(List1!$N420="FL",(1*List1!$F420)*List1!$G420,0)</f>
        <v>0</v>
      </c>
      <c r="BV420" s="315">
        <f>IF(List1!$N420="FP",List1!$F420*List1!$G420,0)</f>
        <v>0</v>
      </c>
      <c r="BW420" s="314">
        <f>IF(List1!$N420="DR",List1!$F420*List1!$G420,0)</f>
        <v>0</v>
      </c>
      <c r="BX420" s="313">
        <f>IF(List1!$N420="F",List1!$F420*List1!$G420,0)</f>
        <v>0</v>
      </c>
      <c r="BZ420" s="312" t="e">
        <f>((List1!$E420*List1!$F420)*List1!$G420)/1000000</f>
        <v>#VALUE!</v>
      </c>
      <c r="CA420" s="280" t="e">
        <f>IF(List1!$J420=$D$403,1*BZ420,0)</f>
        <v>#VALUE!</v>
      </c>
      <c r="CB420" s="280" t="e">
        <f>IF(List1!$J420=$D$404,1*BZ420,0)</f>
        <v>#VALUE!</v>
      </c>
      <c r="CC420" s="280" t="e">
        <f>IF(List1!$J420=$D$405,1*BZ420,0)</f>
        <v>#VALUE!</v>
      </c>
      <c r="CD420" s="280" t="e">
        <f>IF(List1!$J420=$D$406,1*BZ420,0)</f>
        <v>#VALUE!</v>
      </c>
      <c r="CE420" s="280" t="e">
        <f>IF(List1!$J420=$D$407,1*BZ420,0)</f>
        <v>#VALUE!</v>
      </c>
      <c r="CF420" s="311" t="e">
        <f>IF(List1!$J420=$D$408,1*BZ420,0)</f>
        <v>#VALUE!</v>
      </c>
      <c r="CG420" s="280" t="e">
        <f>IF(List1!$J420=$D$409,1*BZ420,0)</f>
        <v>#VALUE!</v>
      </c>
      <c r="CH420" s="280" t="e">
        <f>IF(List1!$J420=$D$410,1*BZ420,0)</f>
        <v>#VALUE!</v>
      </c>
      <c r="CJ420" s="303">
        <f>IF(AH420&gt;0,1*List1!$G420,0)</f>
        <v>0</v>
      </c>
      <c r="CK420" s="301">
        <f>IF(AI420&gt;0,1*List1!$G420,0)</f>
        <v>0</v>
      </c>
      <c r="CL420" s="301">
        <f>IF(AJ420&gt;0,1*List1!$G420,0)</f>
        <v>0</v>
      </c>
      <c r="CM420" s="302">
        <f>IF(AK420&gt;0,1*List1!$G420,0)</f>
        <v>0</v>
      </c>
      <c r="CN420" s="284">
        <f>IF(AU420&gt;0,1*List1!$G420,0)</f>
        <v>0</v>
      </c>
      <c r="CO420" s="284">
        <f>IF(AV420&gt;0,1*List1!$G420,0)</f>
        <v>0</v>
      </c>
      <c r="CP420" s="284">
        <f>IF(AW420&gt;0,1*List1!$G420,0)</f>
        <v>0</v>
      </c>
      <c r="CQ420" s="284">
        <f>IF(AX420&gt;0,1*List1!$G420,0)</f>
        <v>0</v>
      </c>
      <c r="CR420" s="303">
        <f>IF(BH420&gt;0,1*List1!$G420,0)</f>
        <v>0</v>
      </c>
      <c r="CS420" s="301">
        <f>IF(BI420&gt;0,1*List1!$G420,0)</f>
        <v>0</v>
      </c>
      <c r="CT420" s="301">
        <f>IF(BJ420&gt;0,1*List1!$G420,0)</f>
        <v>0</v>
      </c>
      <c r="CU420" s="302">
        <f>IF(BK420&gt;0,1*List1!$G420,0)</f>
        <v>0</v>
      </c>
      <c r="CV420" s="284">
        <f>IF(BU420&gt;0,1*List1!$G420,0)</f>
        <v>0</v>
      </c>
      <c r="CW420" s="284">
        <f>IF(BV420&gt;0,1*List1!$G420,0)</f>
        <v>0</v>
      </c>
      <c r="CX420" s="284">
        <f>IF(BW420&gt;0,1*List1!$G420,0)</f>
        <v>0</v>
      </c>
      <c r="CY420" s="322">
        <f>IF(BX420&gt;0,1*List1!$G420,0)</f>
        <v>0</v>
      </c>
      <c r="CZ420" s="284"/>
      <c r="DB420" s="294">
        <f>List1!D57</f>
        <v>0</v>
      </c>
      <c r="DC420" s="416" t="str">
        <f t="shared" si="14"/>
        <v>0</v>
      </c>
      <c r="DD420" s="416" t="str">
        <f t="shared" si="15"/>
        <v>0</v>
      </c>
      <c r="DE420" s="416" t="str">
        <f t="shared" si="16"/>
        <v>0</v>
      </c>
      <c r="DF420" s="416" t="str">
        <f t="shared" si="17"/>
        <v>0</v>
      </c>
      <c r="DG420" s="416" t="str">
        <f t="shared" si="18"/>
        <v>0</v>
      </c>
      <c r="DH420" s="416" t="str">
        <f t="shared" si="19"/>
        <v>0</v>
      </c>
      <c r="DI420" s="416" t="str">
        <f t="shared" si="20"/>
        <v>0</v>
      </c>
      <c r="DJ420" s="416" t="str">
        <f t="shared" si="21"/>
        <v>0</v>
      </c>
      <c r="DK420" s="416" t="str">
        <f t="shared" si="22"/>
        <v>0</v>
      </c>
      <c r="DL420" s="416" t="str">
        <f t="shared" si="23"/>
        <v>0</v>
      </c>
      <c r="DM420" s="416" t="str">
        <f t="shared" si="24"/>
        <v>0</v>
      </c>
      <c r="DN420" s="416" t="str">
        <f t="shared" si="25"/>
        <v>0</v>
      </c>
      <c r="DO420" s="416" t="str">
        <f t="shared" si="26"/>
        <v>0</v>
      </c>
      <c r="DP420" s="416" t="str">
        <f t="shared" si="27"/>
        <v>0</v>
      </c>
      <c r="DQ420" s="416" t="str">
        <f t="shared" si="28"/>
        <v>0</v>
      </c>
      <c r="DR420" s="416" t="str">
        <f t="shared" si="29"/>
        <v>0</v>
      </c>
      <c r="DS420" s="416" t="str">
        <f t="shared" si="30"/>
        <v>0</v>
      </c>
      <c r="DT420" s="416" t="str">
        <f t="shared" si="31"/>
        <v>0</v>
      </c>
      <c r="DU420" s="416" t="str">
        <f t="shared" si="32"/>
        <v>0</v>
      </c>
      <c r="DV420" s="416" t="str">
        <f t="shared" si="33"/>
        <v>0</v>
      </c>
      <c r="DW420" s="416" t="str">
        <f t="shared" si="34"/>
        <v>0</v>
      </c>
      <c r="DX420" s="416" t="str">
        <f t="shared" si="35"/>
        <v>0</v>
      </c>
      <c r="DY420" s="416" t="str">
        <f t="shared" si="36"/>
        <v>0</v>
      </c>
      <c r="DZ420" s="416" t="str">
        <f t="shared" si="37"/>
        <v>0</v>
      </c>
      <c r="EA420" s="417"/>
      <c r="EB420" s="417"/>
      <c r="EC420" s="417"/>
      <c r="ED420" s="417" t="str">
        <f>IF(List1!D57&gt;0,DZ420,"")</f>
        <v/>
      </c>
      <c r="EF420" s="416">
        <f>List1!J57</f>
        <v>0</v>
      </c>
      <c r="EG420" s="416" t="str">
        <f t="shared" si="41"/>
        <v>0</v>
      </c>
      <c r="EH420" s="416" t="str">
        <f t="shared" si="42"/>
        <v>0</v>
      </c>
      <c r="EI420" s="416" t="str">
        <f t="shared" si="43"/>
        <v>0</v>
      </c>
      <c r="EJ420" s="416" t="str">
        <f t="shared" si="44"/>
        <v>0</v>
      </c>
      <c r="EK420" s="416" t="str">
        <f t="shared" si="45"/>
        <v>0</v>
      </c>
      <c r="EL420" s="416" t="str">
        <f t="shared" si="46"/>
        <v>0</v>
      </c>
      <c r="EM420" s="416" t="str">
        <f t="shared" si="47"/>
        <v>0</v>
      </c>
      <c r="EN420" s="416" t="str">
        <f t="shared" si="48"/>
        <v>0</v>
      </c>
      <c r="EO420" s="416" t="str">
        <f t="shared" si="49"/>
        <v>0</v>
      </c>
      <c r="EP420" s="416" t="str">
        <f t="shared" si="50"/>
        <v>0</v>
      </c>
      <c r="EQ420" s="416" t="str">
        <f t="shared" si="51"/>
        <v>0</v>
      </c>
      <c r="ER420" s="416" t="str">
        <f t="shared" si="52"/>
        <v>0</v>
      </c>
      <c r="ES420" s="416" t="str">
        <f t="shared" si="53"/>
        <v>0</v>
      </c>
      <c r="ET420" s="416" t="str">
        <f t="shared" si="54"/>
        <v>0</v>
      </c>
      <c r="EU420" s="416" t="str">
        <f t="shared" si="55"/>
        <v>0</v>
      </c>
      <c r="EV420" s="416" t="str">
        <f t="shared" si="56"/>
        <v>0</v>
      </c>
      <c r="EW420" s="416" t="str">
        <f t="shared" si="57"/>
        <v>0</v>
      </c>
      <c r="EX420" s="416" t="str">
        <f t="shared" si="58"/>
        <v>0</v>
      </c>
      <c r="EY420" s="416" t="str">
        <f t="shared" si="59"/>
        <v>0</v>
      </c>
      <c r="EZ420" s="416" t="str">
        <f t="shared" si="60"/>
        <v>0</v>
      </c>
      <c r="FA420" s="416" t="str">
        <f t="shared" si="61"/>
        <v>0</v>
      </c>
      <c r="FB420" s="416" t="str">
        <f t="shared" si="62"/>
        <v>0</v>
      </c>
      <c r="FC420" s="416" t="str">
        <f t="shared" si="63"/>
        <v>0</v>
      </c>
      <c r="FD420" s="416" t="str">
        <f t="shared" si="64"/>
        <v>0</v>
      </c>
      <c r="FF420" s="269" t="str">
        <f>IF(List1!J57&gt;0,List1!FD420,"")</f>
        <v/>
      </c>
    </row>
    <row r="421" spans="1:1024" s="269" customFormat="1" ht="19.5" customHeight="1" thickBot="1">
      <c r="B421" s="436">
        <v>3</v>
      </c>
      <c r="C421" s="308">
        <f t="shared" si="38"/>
        <v>0</v>
      </c>
      <c r="D421" s="438" t="str">
        <f t="shared" si="39"/>
        <v/>
      </c>
      <c r="E421" s="439" t="str">
        <f>IF(List1!E58&gt;0,List1!E58,"")</f>
        <v/>
      </c>
      <c r="F421" s="439" t="str">
        <f>IF(List1!F58&gt;0,List1!F58,"")</f>
        <v/>
      </c>
      <c r="G421" s="439" t="str">
        <f>IF(List1!G58&gt;0,List1!G58,"")</f>
        <v/>
      </c>
      <c r="H421" s="439" t="str">
        <f>IF(List1!H58&gt;0,List1!H58,"")</f>
        <v/>
      </c>
      <c r="I421" s="439" t="str">
        <f>IF(List1!I58&gt;0,List1!I58,"")</f>
        <v/>
      </c>
      <c r="J421" s="439" t="str">
        <f t="shared" si="40"/>
        <v/>
      </c>
      <c r="K421" s="439" t="str">
        <f>IF(List1!K58&gt;0,List1!K58,"")</f>
        <v/>
      </c>
      <c r="L421" s="439" t="str">
        <f>IF(List1!L58&gt;0,List1!L58,"")</f>
        <v/>
      </c>
      <c r="M421" s="439" t="str">
        <f>IF(List1!M58&gt;0,List1!M58,"")</f>
        <v/>
      </c>
      <c r="N421" s="439" t="str">
        <f>IF(List1!N58&gt;0,List1!N58,"")</f>
        <v/>
      </c>
      <c r="O421" s="440">
        <v>0</v>
      </c>
      <c r="P421" s="603" t="str">
        <f>IF(List1!P58&gt;0,List1!P58,"")</f>
        <v/>
      </c>
      <c r="Q421" s="603"/>
      <c r="R421" s="603"/>
      <c r="S421" s="603"/>
      <c r="T421" s="603"/>
      <c r="U421" s="603"/>
      <c r="V421" s="603"/>
      <c r="W421" s="268"/>
      <c r="X421" s="323"/>
      <c r="Y421" s="319">
        <f>IF(List1!$K421="A",(1*List1!$E421+80)*List1!$G421,0)</f>
        <v>0</v>
      </c>
      <c r="Z421" s="319">
        <f>IF(List1!$K421="B",(1*List1!$E421+80)*List1!$G421,0)</f>
        <v>0</v>
      </c>
      <c r="AA421" s="319">
        <f>IF(List1!$K421="C",(1*List1!$E421+80)*List1!$G421,0)</f>
        <v>0</v>
      </c>
      <c r="AB421" s="319">
        <f>IF(List1!$K421="D",(1*List1!$E421+80)*List1!$G421,0)</f>
        <v>0</v>
      </c>
      <c r="AC421" s="319">
        <f>IF(List1!$K421="E",(1*List1!$E421+70)*List1!$G421,0)</f>
        <v>0</v>
      </c>
      <c r="AD421" s="319">
        <f>IF(List1!$K421="G",(1*List1!$E421+80)*List1!$G421,0)</f>
        <v>0</v>
      </c>
      <c r="AE421" s="319">
        <f>IF(List1!$K421="J",(1*List1!$E421+80)*List1!$G421,0)</f>
        <v>0</v>
      </c>
      <c r="AF421" s="319">
        <f>IF(List1!$K421="K",(1*List1!$E421+80)*List1!$G421,0)</f>
        <v>0</v>
      </c>
      <c r="AG421" s="319">
        <f>IF(List1!$K421="L",(1*List1!$E421+80)*List1!$G421,0)</f>
        <v>0</v>
      </c>
      <c r="AH421" s="318">
        <f>IF(List1!$K421="FL",(1*List1!$E421)*List1!$G421,0)</f>
        <v>0</v>
      </c>
      <c r="AI421" s="318">
        <f>IF(List1!$K421="FP",List1!$E421*List1!$G421,0)</f>
        <v>0</v>
      </c>
      <c r="AJ421" s="318">
        <f>IF(List1!$K421="DR",List1!$E421*List1!$G421,0)</f>
        <v>0</v>
      </c>
      <c r="AK421" s="318">
        <f>IF(List1!$K421="F",List1!$E421*List1!$G421,0)</f>
        <v>0</v>
      </c>
      <c r="AL421" s="321">
        <f>IF(List1!$L421="A",(1*List1!$E421+80)*List1!$G421,0)</f>
        <v>0</v>
      </c>
      <c r="AM421" s="321">
        <f>IF(List1!$L421="B",(1*List1!$E421+80)*List1!$G421,0)</f>
        <v>0</v>
      </c>
      <c r="AN421" s="321">
        <f>IF(List1!$L421="C",(1*List1!$E421+80)*List1!$G421,0)</f>
        <v>0</v>
      </c>
      <c r="AO421" s="321">
        <f>IF(List1!$L421="D",(1*List1!$E421+80)*List1!$G421,0)</f>
        <v>0</v>
      </c>
      <c r="AP421" s="321">
        <f>IF(List1!$L421="E",(1*List1!$E421+80)*List1!$G421,0)</f>
        <v>0</v>
      </c>
      <c r="AQ421" s="321">
        <f>IF(List1!$L421="G",(1*List1!$E421+80)*List1!$G421,0)</f>
        <v>0</v>
      </c>
      <c r="AR421" s="321">
        <f>IF(List1!$L421="J",(1*List1!$E421+80)*List1!$G421,0)</f>
        <v>0</v>
      </c>
      <c r="AS421" s="321">
        <f>IF(List1!$L421="K",(1*List1!$E421+80)*List1!$G421,0)</f>
        <v>0</v>
      </c>
      <c r="AT421" s="321">
        <f>IF(List1!$L421="L",(1*List1!$E421+80)*List1!$G421,0)</f>
        <v>0</v>
      </c>
      <c r="AU421" s="320">
        <f>IF(List1!$L421="FL",(1*List1!$E421)*List1!$G421,0)</f>
        <v>0</v>
      </c>
      <c r="AV421" s="320">
        <f>IF(List1!$L421="FP",List1!$E421*List1!$G421,0)</f>
        <v>0</v>
      </c>
      <c r="AW421" s="320">
        <f>IF(List1!$L421="DR",List1!$E421*List1!$G421,0)</f>
        <v>0</v>
      </c>
      <c r="AX421" s="320">
        <f>IF(List1!$L421="F",List1!$E421*List1!$G421,0)</f>
        <v>0</v>
      </c>
      <c r="AY421" s="319">
        <f>IF(List1!$M421="A",(1*List1!$F421+80)*List1!$G421,0)</f>
        <v>0</v>
      </c>
      <c r="AZ421" s="319">
        <f>IF(List1!$M421="B",(1*List1!$F421+80)*List1!$G421,0)</f>
        <v>0</v>
      </c>
      <c r="BA421" s="319">
        <f>IF(List1!$M421="C",(1*List1!$F421+80)*List1!$G421,0)</f>
        <v>0</v>
      </c>
      <c r="BB421" s="319">
        <f>IF(List1!$M421="D",(1*List1!$F421+80)*List1!$G421,0)</f>
        <v>0</v>
      </c>
      <c r="BC421" s="319">
        <f>IF(List1!$M421="E",(1*List1!$F421+80)*List1!$G421,0)</f>
        <v>0</v>
      </c>
      <c r="BD421" s="319">
        <f>IF(List1!$M421="G",(1*List1!$F421+80)*List1!$G421,0)</f>
        <v>0</v>
      </c>
      <c r="BE421" s="319">
        <f>IF(List1!$M421="J",(1*List1!$F421+80)*List1!$G421,0)</f>
        <v>0</v>
      </c>
      <c r="BF421" s="319">
        <f>IF(List1!$M421="K",(1*List1!$F421+80)*List1!$G421,0)</f>
        <v>0</v>
      </c>
      <c r="BG421" s="319">
        <f>IF(List1!$M421="L",(1*List1!$F421+80)*List1!$G421,0)</f>
        <v>0</v>
      </c>
      <c r="BH421" s="318">
        <f>IF(List1!$M421="FL",(1*List1!$F421)*List1!$G421,0)</f>
        <v>0</v>
      </c>
      <c r="BI421" s="318">
        <f>IF(List1!$M421="FP",List1!$F421*List1!$G421,0)</f>
        <v>0</v>
      </c>
      <c r="BJ421" s="318">
        <f>IF(List1!$M421="DR",List1!$F421*List1!$G421,0)</f>
        <v>0</v>
      </c>
      <c r="BK421" s="318">
        <f>IF(List1!$M421="F",List1!$F421*List1!$G421,0)</f>
        <v>0</v>
      </c>
      <c r="BL421" s="317">
        <f>IF(List1!$N421="A",(1*List1!$F421+80)*List1!$G421,0)</f>
        <v>0</v>
      </c>
      <c r="BM421" s="317">
        <f>IF(List1!$N421="B",(1*List1!$F421+80)*List1!$G421,0)</f>
        <v>0</v>
      </c>
      <c r="BN421" s="317">
        <f>IF(List1!$N421="C",(1*List1!$F421+80)*List1!$G421,0)</f>
        <v>0</v>
      </c>
      <c r="BO421" s="317">
        <f>IF(List1!$N421="D",(1*List1!$F421+80)*List1!$G421,0)</f>
        <v>0</v>
      </c>
      <c r="BP421" s="317">
        <f>IF(List1!$N421="E",(1*List1!$F421+80)*List1!$G421,0)</f>
        <v>0</v>
      </c>
      <c r="BQ421" s="317">
        <f>IF(List1!$N421="G",(1*List1!$F421+80)*List1!$G421,0)</f>
        <v>0</v>
      </c>
      <c r="BR421" s="317">
        <f>IF(List1!$N421="J",(1*List1!$F421+80)*List1!$G421,0)</f>
        <v>0</v>
      </c>
      <c r="BS421" s="317">
        <f>IF(List1!$N421="K",(1*List1!$F421+80)*List1!$G421,0)</f>
        <v>0</v>
      </c>
      <c r="BT421" s="317">
        <f>IF(List1!$N421="L",(1*List1!$F421+80)*List1!$G421,0)</f>
        <v>0</v>
      </c>
      <c r="BU421" s="316">
        <f>IF(List1!$N421="FL",(1*List1!$F421)*List1!$G421,0)</f>
        <v>0</v>
      </c>
      <c r="BV421" s="315">
        <f>IF(List1!$N421="FP",List1!$F421*List1!$G421,0)</f>
        <v>0</v>
      </c>
      <c r="BW421" s="314">
        <f>IF(List1!$N421="DR",List1!$F421*List1!$G421,0)</f>
        <v>0</v>
      </c>
      <c r="BX421" s="313">
        <f>IF(List1!$N421="F",List1!$F421*List1!$G421,0)</f>
        <v>0</v>
      </c>
      <c r="BZ421" s="312" t="e">
        <f>((List1!$E421*List1!$F421)*List1!$G421)/1000000</f>
        <v>#VALUE!</v>
      </c>
      <c r="CA421" s="280" t="e">
        <f>IF(List1!$J421=$D$403,1*BZ421,0)</f>
        <v>#VALUE!</v>
      </c>
      <c r="CB421" s="280" t="e">
        <f>IF(List1!$J421=$D$404,1*BZ421,0)</f>
        <v>#VALUE!</v>
      </c>
      <c r="CC421" s="280" t="e">
        <f>IF(List1!$J421=$D$405,1*BZ421,0)</f>
        <v>#VALUE!</v>
      </c>
      <c r="CD421" s="280" t="e">
        <f>IF(List1!$J421=$D$406,1*BZ421,0)</f>
        <v>#VALUE!</v>
      </c>
      <c r="CE421" s="280" t="e">
        <f>IF(List1!$J421=$D$407,1*BZ421,0)</f>
        <v>#VALUE!</v>
      </c>
      <c r="CF421" s="311" t="e">
        <f>IF(List1!$J421=$D$408,1*BZ421,0)</f>
        <v>#VALUE!</v>
      </c>
      <c r="CG421" s="280" t="e">
        <f>IF(List1!$J421=$D$409,1*BZ421,0)</f>
        <v>#VALUE!</v>
      </c>
      <c r="CH421" s="280" t="e">
        <f>IF(List1!$J421=$D$410,1*BZ421,0)</f>
        <v>#VALUE!</v>
      </c>
      <c r="CJ421" s="303">
        <f>IF(AH421&gt;0,1*List1!$G421,0)</f>
        <v>0</v>
      </c>
      <c r="CK421" s="301">
        <f>IF(AI421&gt;0,1*List1!$G421,0)</f>
        <v>0</v>
      </c>
      <c r="CL421" s="301">
        <f>IF(AJ421&gt;0,1*List1!$G421,0)</f>
        <v>0</v>
      </c>
      <c r="CM421" s="302">
        <f>IF(AK421&gt;0,1*List1!$G421,0)</f>
        <v>0</v>
      </c>
      <c r="CN421" s="284">
        <f>IF(AU421&gt;0,1*List1!$G421,0)</f>
        <v>0</v>
      </c>
      <c r="CO421" s="284">
        <f>IF(AV421&gt;0,1*List1!$G421,0)</f>
        <v>0</v>
      </c>
      <c r="CP421" s="284">
        <f>IF(AW421&gt;0,1*List1!$G421,0)</f>
        <v>0</v>
      </c>
      <c r="CQ421" s="284">
        <f>IF(AX421&gt;0,1*List1!$G421,0)</f>
        <v>0</v>
      </c>
      <c r="CR421" s="303">
        <f>IF(BH421&gt;0,1*List1!$G421,0)</f>
        <v>0</v>
      </c>
      <c r="CS421" s="301">
        <f>IF(BI421&gt;0,1*List1!$G421,0)</f>
        <v>0</v>
      </c>
      <c r="CT421" s="301">
        <f>IF(BJ421&gt;0,1*List1!$G421,0)</f>
        <v>0</v>
      </c>
      <c r="CU421" s="302">
        <f>IF(BK421&gt;0,1*List1!$G421,0)</f>
        <v>0</v>
      </c>
      <c r="CV421" s="284">
        <f>IF(BU421&gt;0,1*List1!$G421,0)</f>
        <v>0</v>
      </c>
      <c r="CW421" s="284">
        <f>IF(BV421&gt;0,1*List1!$G421,0)</f>
        <v>0</v>
      </c>
      <c r="CX421" s="284">
        <f>IF(BW421&gt;0,1*List1!$G421,0)</f>
        <v>0</v>
      </c>
      <c r="CY421" s="322">
        <f>IF(BX421&gt;0,1*List1!$G421,0)</f>
        <v>0</v>
      </c>
      <c r="CZ421" s="284"/>
      <c r="DB421" s="294">
        <f>List1!D58</f>
        <v>0</v>
      </c>
      <c r="DC421" s="416" t="str">
        <f t="shared" si="14"/>
        <v>0</v>
      </c>
      <c r="DD421" s="416" t="str">
        <f t="shared" si="15"/>
        <v>0</v>
      </c>
      <c r="DE421" s="416" t="str">
        <f t="shared" si="16"/>
        <v>0</v>
      </c>
      <c r="DF421" s="416" t="str">
        <f t="shared" si="17"/>
        <v>0</v>
      </c>
      <c r="DG421" s="416" t="str">
        <f t="shared" si="18"/>
        <v>0</v>
      </c>
      <c r="DH421" s="416" t="str">
        <f t="shared" si="19"/>
        <v>0</v>
      </c>
      <c r="DI421" s="416" t="str">
        <f t="shared" si="20"/>
        <v>0</v>
      </c>
      <c r="DJ421" s="416" t="str">
        <f t="shared" si="21"/>
        <v>0</v>
      </c>
      <c r="DK421" s="416" t="str">
        <f t="shared" si="22"/>
        <v>0</v>
      </c>
      <c r="DL421" s="416" t="str">
        <f t="shared" si="23"/>
        <v>0</v>
      </c>
      <c r="DM421" s="416" t="str">
        <f t="shared" si="24"/>
        <v>0</v>
      </c>
      <c r="DN421" s="416" t="str">
        <f t="shared" si="25"/>
        <v>0</v>
      </c>
      <c r="DO421" s="416" t="str">
        <f t="shared" si="26"/>
        <v>0</v>
      </c>
      <c r="DP421" s="416" t="str">
        <f t="shared" si="27"/>
        <v>0</v>
      </c>
      <c r="DQ421" s="416" t="str">
        <f t="shared" si="28"/>
        <v>0</v>
      </c>
      <c r="DR421" s="416" t="str">
        <f t="shared" si="29"/>
        <v>0</v>
      </c>
      <c r="DS421" s="416" t="str">
        <f t="shared" si="30"/>
        <v>0</v>
      </c>
      <c r="DT421" s="416" t="str">
        <f t="shared" si="31"/>
        <v>0</v>
      </c>
      <c r="DU421" s="416" t="str">
        <f t="shared" si="32"/>
        <v>0</v>
      </c>
      <c r="DV421" s="416" t="str">
        <f t="shared" si="33"/>
        <v>0</v>
      </c>
      <c r="DW421" s="416" t="str">
        <f t="shared" si="34"/>
        <v>0</v>
      </c>
      <c r="DX421" s="416" t="str">
        <f t="shared" si="35"/>
        <v>0</v>
      </c>
      <c r="DY421" s="416" t="str">
        <f t="shared" si="36"/>
        <v>0</v>
      </c>
      <c r="DZ421" s="416" t="str">
        <f t="shared" si="37"/>
        <v>0</v>
      </c>
      <c r="EA421" s="417"/>
      <c r="EB421" s="417"/>
      <c r="EC421" s="417"/>
      <c r="ED421" s="417" t="str">
        <f>IF(List1!D58&gt;0,DZ421,"")</f>
        <v/>
      </c>
      <c r="EF421" s="416">
        <f>List1!J58</f>
        <v>0</v>
      </c>
      <c r="EG421" s="416" t="str">
        <f t="shared" si="41"/>
        <v>0</v>
      </c>
      <c r="EH421" s="416" t="str">
        <f t="shared" si="42"/>
        <v>0</v>
      </c>
      <c r="EI421" s="416" t="str">
        <f t="shared" si="43"/>
        <v>0</v>
      </c>
      <c r="EJ421" s="416" t="str">
        <f t="shared" si="44"/>
        <v>0</v>
      </c>
      <c r="EK421" s="416" t="str">
        <f t="shared" si="45"/>
        <v>0</v>
      </c>
      <c r="EL421" s="416" t="str">
        <f t="shared" si="46"/>
        <v>0</v>
      </c>
      <c r="EM421" s="416" t="str">
        <f t="shared" si="47"/>
        <v>0</v>
      </c>
      <c r="EN421" s="416" t="str">
        <f t="shared" si="48"/>
        <v>0</v>
      </c>
      <c r="EO421" s="416" t="str">
        <f t="shared" si="49"/>
        <v>0</v>
      </c>
      <c r="EP421" s="416" t="str">
        <f t="shared" si="50"/>
        <v>0</v>
      </c>
      <c r="EQ421" s="416" t="str">
        <f t="shared" si="51"/>
        <v>0</v>
      </c>
      <c r="ER421" s="416" t="str">
        <f t="shared" si="52"/>
        <v>0</v>
      </c>
      <c r="ES421" s="416" t="str">
        <f t="shared" si="53"/>
        <v>0</v>
      </c>
      <c r="ET421" s="416" t="str">
        <f t="shared" si="54"/>
        <v>0</v>
      </c>
      <c r="EU421" s="416" t="str">
        <f t="shared" si="55"/>
        <v>0</v>
      </c>
      <c r="EV421" s="416" t="str">
        <f t="shared" si="56"/>
        <v>0</v>
      </c>
      <c r="EW421" s="416" t="str">
        <f t="shared" si="57"/>
        <v>0</v>
      </c>
      <c r="EX421" s="416" t="str">
        <f t="shared" si="58"/>
        <v>0</v>
      </c>
      <c r="EY421" s="416" t="str">
        <f t="shared" si="59"/>
        <v>0</v>
      </c>
      <c r="EZ421" s="416" t="str">
        <f t="shared" si="60"/>
        <v>0</v>
      </c>
      <c r="FA421" s="416" t="str">
        <f t="shared" si="61"/>
        <v>0</v>
      </c>
      <c r="FB421" s="416" t="str">
        <f t="shared" si="62"/>
        <v>0</v>
      </c>
      <c r="FC421" s="416" t="str">
        <f t="shared" si="63"/>
        <v>0</v>
      </c>
      <c r="FD421" s="416" t="str">
        <f t="shared" si="64"/>
        <v>0</v>
      </c>
      <c r="FF421" s="269" t="str">
        <f>IF(List1!J58&gt;0,List1!FD421,"")</f>
        <v/>
      </c>
    </row>
    <row r="422" spans="1:1024" s="269" customFormat="1" ht="19.5" customHeight="1" thickBot="1">
      <c r="B422" s="435">
        <v>4</v>
      </c>
      <c r="C422" s="308">
        <f t="shared" si="38"/>
        <v>0</v>
      </c>
      <c r="D422" s="438" t="str">
        <f t="shared" si="39"/>
        <v/>
      </c>
      <c r="E422" s="439" t="str">
        <f>IF(List1!E59&gt;0,List1!E59,"")</f>
        <v/>
      </c>
      <c r="F422" s="439" t="str">
        <f>IF(List1!F59&gt;0,List1!F59,"")</f>
        <v/>
      </c>
      <c r="G422" s="439" t="str">
        <f>IF(List1!G59&gt;0,List1!G59,"")</f>
        <v/>
      </c>
      <c r="H422" s="439" t="str">
        <f>IF(List1!H59&gt;0,List1!H59,"")</f>
        <v/>
      </c>
      <c r="I422" s="439" t="str">
        <f>IF(List1!I59&gt;0,List1!I59,"")</f>
        <v/>
      </c>
      <c r="J422" s="439" t="str">
        <f t="shared" si="40"/>
        <v/>
      </c>
      <c r="K422" s="439" t="str">
        <f>IF(List1!K59&gt;0,List1!K59,"")</f>
        <v/>
      </c>
      <c r="L422" s="439" t="str">
        <f>IF(List1!L59&gt;0,List1!L59,"")</f>
        <v/>
      </c>
      <c r="M422" s="439" t="str">
        <f>IF(List1!M59&gt;0,List1!M59,"")</f>
        <v/>
      </c>
      <c r="N422" s="439" t="str">
        <f>IF(List1!N59&gt;0,List1!N59,"")</f>
        <v/>
      </c>
      <c r="O422" s="440">
        <v>0</v>
      </c>
      <c r="P422" s="603" t="str">
        <f>IF(List1!P59&gt;0,List1!P59,"")</f>
        <v/>
      </c>
      <c r="Q422" s="603"/>
      <c r="R422" s="603"/>
      <c r="S422" s="603"/>
      <c r="T422" s="603"/>
      <c r="U422" s="603"/>
      <c r="V422" s="603"/>
      <c r="W422" s="268"/>
      <c r="X422" s="307"/>
      <c r="Y422" s="319">
        <f>IF(List1!$K422="A",(1*List1!$E422+80)*List1!$G422,0)</f>
        <v>0</v>
      </c>
      <c r="Z422" s="319">
        <f>IF(List1!$K422="B",(1*List1!$E422+80)*List1!$G422,0)</f>
        <v>0</v>
      </c>
      <c r="AA422" s="319">
        <f>IF(List1!$K422="C",(1*List1!$E422+80)*List1!$G422,0)</f>
        <v>0</v>
      </c>
      <c r="AB422" s="319">
        <f>IF(List1!$K422="D",(1*List1!$E422+80)*List1!$G422,0)</f>
        <v>0</v>
      </c>
      <c r="AC422" s="319">
        <f>IF(List1!$K422="E",(1*List1!$E422+70)*List1!$G422,0)</f>
        <v>0</v>
      </c>
      <c r="AD422" s="319">
        <f>IF(List1!$K422="G",(1*List1!$E422+80)*List1!$G422,0)</f>
        <v>0</v>
      </c>
      <c r="AE422" s="319">
        <f>IF(List1!$K422="J",(1*List1!$E422+80)*List1!$G422,0)</f>
        <v>0</v>
      </c>
      <c r="AF422" s="319">
        <f>IF(List1!$K422="K",(1*List1!$E422+80)*List1!$G422,0)</f>
        <v>0</v>
      </c>
      <c r="AG422" s="319">
        <f>IF(List1!$K422="L",(1*List1!$E422+80)*List1!$G422,0)</f>
        <v>0</v>
      </c>
      <c r="AH422" s="318">
        <f>IF(List1!$K422="FL",(1*List1!$E422)*List1!$G422,0)</f>
        <v>0</v>
      </c>
      <c r="AI422" s="318">
        <f>IF(List1!$K422="FP",List1!$E422*List1!$G422,0)</f>
        <v>0</v>
      </c>
      <c r="AJ422" s="318">
        <f>IF(List1!$K422="DR",List1!$E422*List1!$G422,0)</f>
        <v>0</v>
      </c>
      <c r="AK422" s="318">
        <f>IF(List1!$K422="F",List1!$E422*List1!$G422,0)</f>
        <v>0</v>
      </c>
      <c r="AL422" s="321">
        <f>IF(List1!$L422="A",(1*List1!$E422+80)*List1!$G422,0)</f>
        <v>0</v>
      </c>
      <c r="AM422" s="321">
        <f>IF(List1!$L422="B",(1*List1!$E422+80)*List1!$G422,0)</f>
        <v>0</v>
      </c>
      <c r="AN422" s="321">
        <f>IF(List1!$L422="C",(1*List1!$E422+80)*List1!$G422,0)</f>
        <v>0</v>
      </c>
      <c r="AO422" s="321">
        <f>IF(List1!$L422="D",(1*List1!$E422+80)*List1!$G422,0)</f>
        <v>0</v>
      </c>
      <c r="AP422" s="321">
        <f>IF(List1!$L422="E",(1*List1!$E422+80)*List1!$G422,0)</f>
        <v>0</v>
      </c>
      <c r="AQ422" s="321">
        <f>IF(List1!$L422="G",(1*List1!$E422+80)*List1!$G422,0)</f>
        <v>0</v>
      </c>
      <c r="AR422" s="321">
        <f>IF(List1!$L422="J",(1*List1!$E422+80)*List1!$G422,0)</f>
        <v>0</v>
      </c>
      <c r="AS422" s="321">
        <f>IF(List1!$L422="K",(1*List1!$E422+80)*List1!$G422,0)</f>
        <v>0</v>
      </c>
      <c r="AT422" s="321">
        <f>IF(List1!$L422="L",(1*List1!$E422+80)*List1!$G422,0)</f>
        <v>0</v>
      </c>
      <c r="AU422" s="320">
        <f>IF(List1!$L422="FL",(1*List1!$E422)*List1!$G422,0)</f>
        <v>0</v>
      </c>
      <c r="AV422" s="320">
        <f>IF(List1!$L422="FP",List1!$E422*List1!$G422,0)</f>
        <v>0</v>
      </c>
      <c r="AW422" s="320">
        <f>IF(List1!$L422="DR",List1!$E422*List1!$G422,0)</f>
        <v>0</v>
      </c>
      <c r="AX422" s="320">
        <f>IF(List1!$L422="F",List1!$E422*List1!$G422,0)</f>
        <v>0</v>
      </c>
      <c r="AY422" s="319">
        <f>IF(List1!$M422="A",(1*List1!$F422+80)*List1!$G422,0)</f>
        <v>0</v>
      </c>
      <c r="AZ422" s="319">
        <f>IF(List1!$M422="B",(1*List1!$F422+80)*List1!$G422,0)</f>
        <v>0</v>
      </c>
      <c r="BA422" s="319">
        <f>IF(List1!$M422="C",(1*List1!$F422+80)*List1!$G422,0)</f>
        <v>0</v>
      </c>
      <c r="BB422" s="319">
        <f>IF(List1!$M422="D",(1*List1!$F422+80)*List1!$G422,0)</f>
        <v>0</v>
      </c>
      <c r="BC422" s="319">
        <f>IF(List1!$M422="E",(1*List1!$F422+80)*List1!$G422,0)</f>
        <v>0</v>
      </c>
      <c r="BD422" s="319">
        <f>IF(List1!$M422="G",(1*List1!$F422+80)*List1!$G422,0)</f>
        <v>0</v>
      </c>
      <c r="BE422" s="319">
        <f>IF(List1!$M422="J",(1*List1!$F422+80)*List1!$G422,0)</f>
        <v>0</v>
      </c>
      <c r="BF422" s="319">
        <f>IF(List1!$M422="K",(1*List1!$F422+80)*List1!$G422,0)</f>
        <v>0</v>
      </c>
      <c r="BG422" s="319">
        <f>IF(List1!$M422="L",(1*List1!$F422+80)*List1!$G422,0)</f>
        <v>0</v>
      </c>
      <c r="BH422" s="318">
        <f>IF(List1!$M422="FL",(1*List1!$F422)*List1!$G422,0)</f>
        <v>0</v>
      </c>
      <c r="BI422" s="318">
        <f>IF(List1!$M422="FP",List1!$F422*List1!$G422,0)</f>
        <v>0</v>
      </c>
      <c r="BJ422" s="318">
        <f>IF(List1!$M422="DR",List1!$F422*List1!$G422,0)</f>
        <v>0</v>
      </c>
      <c r="BK422" s="318">
        <f>IF(List1!$M422="F",List1!$F422*List1!$G422,0)</f>
        <v>0</v>
      </c>
      <c r="BL422" s="317">
        <f>IF(List1!$N422="A",(1*List1!$F422+80)*List1!$G422,0)</f>
        <v>0</v>
      </c>
      <c r="BM422" s="317">
        <f>IF(List1!$N422="B",(1*List1!$F422+80)*List1!$G422,0)</f>
        <v>0</v>
      </c>
      <c r="BN422" s="317">
        <f>IF(List1!$N422="C",(1*List1!$F422+80)*List1!$G422,0)</f>
        <v>0</v>
      </c>
      <c r="BO422" s="317">
        <f>IF(List1!$N422="D",(1*List1!$F422+80)*List1!$G422,0)</f>
        <v>0</v>
      </c>
      <c r="BP422" s="317">
        <f>IF(List1!$N422="E",(1*List1!$F422+80)*List1!$G422,0)</f>
        <v>0</v>
      </c>
      <c r="BQ422" s="317">
        <f>IF(List1!$N422="G",(1*List1!$F422+80)*List1!$G422,0)</f>
        <v>0</v>
      </c>
      <c r="BR422" s="317">
        <f>IF(List1!$N422="J",(1*List1!$F422+80)*List1!$G422,0)</f>
        <v>0</v>
      </c>
      <c r="BS422" s="317">
        <f>IF(List1!$N422="K",(1*List1!$F422+80)*List1!$G422,0)</f>
        <v>0</v>
      </c>
      <c r="BT422" s="317">
        <f>IF(List1!$N422="L",(1*List1!$F422+80)*List1!$G422,0)</f>
        <v>0</v>
      </c>
      <c r="BU422" s="316">
        <f>IF(List1!$N422="FL",(1*List1!$F422)*List1!$G422,0)</f>
        <v>0</v>
      </c>
      <c r="BV422" s="315">
        <f>IF(List1!$N422="FP",List1!$F422*List1!$G422,0)</f>
        <v>0</v>
      </c>
      <c r="BW422" s="314">
        <f>IF(List1!$N422="DR",List1!$F422*List1!$G422,0)</f>
        <v>0</v>
      </c>
      <c r="BX422" s="313">
        <f>IF(List1!$N422="F",List1!$F422*List1!$G422,0)</f>
        <v>0</v>
      </c>
      <c r="BZ422" s="312" t="e">
        <f>((List1!$E422*List1!$F422)*List1!$G422)/1000000</f>
        <v>#VALUE!</v>
      </c>
      <c r="CA422" s="280" t="e">
        <f>IF(List1!$J422=$D$403,1*BZ422,0)</f>
        <v>#VALUE!</v>
      </c>
      <c r="CB422" s="280" t="e">
        <f>IF(List1!$J422=$D$404,1*BZ422,0)</f>
        <v>#VALUE!</v>
      </c>
      <c r="CC422" s="280" t="e">
        <f>IF(List1!$J422=$D$405,1*BZ422,0)</f>
        <v>#VALUE!</v>
      </c>
      <c r="CD422" s="280" t="e">
        <f>IF(List1!$J422=$D$406,1*BZ422,0)</f>
        <v>#VALUE!</v>
      </c>
      <c r="CE422" s="280" t="e">
        <f>IF(List1!$J422=$D$407,1*BZ422,0)</f>
        <v>#VALUE!</v>
      </c>
      <c r="CF422" s="311" t="e">
        <f>IF(List1!$J422=$D$408,1*BZ422,0)</f>
        <v>#VALUE!</v>
      </c>
      <c r="CG422" s="280" t="e">
        <f>IF(List1!$J422=$D$409,1*BZ422,0)</f>
        <v>#VALUE!</v>
      </c>
      <c r="CH422" s="280" t="e">
        <f>IF(List1!$J422=$D$410,1*BZ422,0)</f>
        <v>#VALUE!</v>
      </c>
      <c r="CJ422" s="303">
        <f>IF(AH422&gt;0,1*List1!$G422,0)</f>
        <v>0</v>
      </c>
      <c r="CK422" s="301">
        <f>IF(AI422&gt;0,1*List1!$G422,0)</f>
        <v>0</v>
      </c>
      <c r="CL422" s="301">
        <f>IF(AJ422&gt;0,1*List1!$G422,0)</f>
        <v>0</v>
      </c>
      <c r="CM422" s="302">
        <f>IF(AK422&gt;0,1*List1!$G422,0)</f>
        <v>0</v>
      </c>
      <c r="CN422" s="284">
        <f>IF(AU422&gt;0,1*List1!$G422,0)</f>
        <v>0</v>
      </c>
      <c r="CO422" s="284">
        <f>IF(AV422&gt;0,1*List1!$G422,0)</f>
        <v>0</v>
      </c>
      <c r="CP422" s="284">
        <f>IF(AW422&gt;0,1*List1!$G422,0)</f>
        <v>0</v>
      </c>
      <c r="CQ422" s="284">
        <f>IF(AX422&gt;0,1*List1!$G422,0)</f>
        <v>0</v>
      </c>
      <c r="CR422" s="303">
        <f>IF(BH422&gt;0,1*List1!$G422,0)</f>
        <v>0</v>
      </c>
      <c r="CS422" s="301">
        <f>IF(BI422&gt;0,1*List1!$G422,0)</f>
        <v>0</v>
      </c>
      <c r="CT422" s="301">
        <f>IF(BJ422&gt;0,1*List1!$G422,0)</f>
        <v>0</v>
      </c>
      <c r="CU422" s="302">
        <f>IF(BK422&gt;0,1*List1!$G422,0)</f>
        <v>0</v>
      </c>
      <c r="CV422" s="284">
        <f>IF(BU422&gt;0,1*List1!$G422,0)</f>
        <v>0</v>
      </c>
      <c r="CW422" s="284">
        <f>IF(BV422&gt;0,1*List1!$G422,0)</f>
        <v>0</v>
      </c>
      <c r="CX422" s="284">
        <f>IF(BW422&gt;0,1*List1!$G422,0)</f>
        <v>0</v>
      </c>
      <c r="CY422" s="322">
        <f>IF(BX422&gt;0,1*List1!$G422,0)</f>
        <v>0</v>
      </c>
      <c r="CZ422" s="284"/>
      <c r="DB422" s="294">
        <f>List1!D59</f>
        <v>0</v>
      </c>
      <c r="DC422" s="416" t="str">
        <f t="shared" si="14"/>
        <v>0</v>
      </c>
      <c r="DD422" s="416" t="str">
        <f t="shared" si="15"/>
        <v>0</v>
      </c>
      <c r="DE422" s="416" t="str">
        <f t="shared" si="16"/>
        <v>0</v>
      </c>
      <c r="DF422" s="416" t="str">
        <f t="shared" si="17"/>
        <v>0</v>
      </c>
      <c r="DG422" s="416" t="str">
        <f t="shared" si="18"/>
        <v>0</v>
      </c>
      <c r="DH422" s="416" t="str">
        <f t="shared" si="19"/>
        <v>0</v>
      </c>
      <c r="DI422" s="416" t="str">
        <f t="shared" si="20"/>
        <v>0</v>
      </c>
      <c r="DJ422" s="416" t="str">
        <f t="shared" si="21"/>
        <v>0</v>
      </c>
      <c r="DK422" s="416" t="str">
        <f t="shared" si="22"/>
        <v>0</v>
      </c>
      <c r="DL422" s="416" t="str">
        <f t="shared" si="23"/>
        <v>0</v>
      </c>
      <c r="DM422" s="416" t="str">
        <f t="shared" si="24"/>
        <v>0</v>
      </c>
      <c r="DN422" s="416" t="str">
        <f t="shared" si="25"/>
        <v>0</v>
      </c>
      <c r="DO422" s="416" t="str">
        <f t="shared" si="26"/>
        <v>0</v>
      </c>
      <c r="DP422" s="416" t="str">
        <f t="shared" si="27"/>
        <v>0</v>
      </c>
      <c r="DQ422" s="416" t="str">
        <f t="shared" si="28"/>
        <v>0</v>
      </c>
      <c r="DR422" s="416" t="str">
        <f t="shared" si="29"/>
        <v>0</v>
      </c>
      <c r="DS422" s="416" t="str">
        <f t="shared" si="30"/>
        <v>0</v>
      </c>
      <c r="DT422" s="416" t="str">
        <f t="shared" si="31"/>
        <v>0</v>
      </c>
      <c r="DU422" s="416" t="str">
        <f t="shared" si="32"/>
        <v>0</v>
      </c>
      <c r="DV422" s="416" t="str">
        <f t="shared" si="33"/>
        <v>0</v>
      </c>
      <c r="DW422" s="416" t="str">
        <f t="shared" si="34"/>
        <v>0</v>
      </c>
      <c r="DX422" s="416" t="str">
        <f t="shared" si="35"/>
        <v>0</v>
      </c>
      <c r="DY422" s="416" t="str">
        <f t="shared" si="36"/>
        <v>0</v>
      </c>
      <c r="DZ422" s="416" t="str">
        <f t="shared" si="37"/>
        <v>0</v>
      </c>
      <c r="EA422" s="417"/>
      <c r="EB422" s="417"/>
      <c r="EC422" s="417"/>
      <c r="ED422" s="417" t="str">
        <f>IF(List1!D59&gt;0,DZ422,"")</f>
        <v/>
      </c>
      <c r="EF422" s="416">
        <f>List1!J59</f>
        <v>0</v>
      </c>
      <c r="EG422" s="416" t="str">
        <f t="shared" si="41"/>
        <v>0</v>
      </c>
      <c r="EH422" s="416" t="str">
        <f t="shared" si="42"/>
        <v>0</v>
      </c>
      <c r="EI422" s="416" t="str">
        <f t="shared" si="43"/>
        <v>0</v>
      </c>
      <c r="EJ422" s="416" t="str">
        <f t="shared" si="44"/>
        <v>0</v>
      </c>
      <c r="EK422" s="416" t="str">
        <f t="shared" si="45"/>
        <v>0</v>
      </c>
      <c r="EL422" s="416" t="str">
        <f t="shared" si="46"/>
        <v>0</v>
      </c>
      <c r="EM422" s="416" t="str">
        <f t="shared" si="47"/>
        <v>0</v>
      </c>
      <c r="EN422" s="416" t="str">
        <f t="shared" si="48"/>
        <v>0</v>
      </c>
      <c r="EO422" s="416" t="str">
        <f t="shared" si="49"/>
        <v>0</v>
      </c>
      <c r="EP422" s="416" t="str">
        <f t="shared" si="50"/>
        <v>0</v>
      </c>
      <c r="EQ422" s="416" t="str">
        <f t="shared" si="51"/>
        <v>0</v>
      </c>
      <c r="ER422" s="416" t="str">
        <f t="shared" si="52"/>
        <v>0</v>
      </c>
      <c r="ES422" s="416" t="str">
        <f t="shared" si="53"/>
        <v>0</v>
      </c>
      <c r="ET422" s="416" t="str">
        <f t="shared" si="54"/>
        <v>0</v>
      </c>
      <c r="EU422" s="416" t="str">
        <f t="shared" si="55"/>
        <v>0</v>
      </c>
      <c r="EV422" s="416" t="str">
        <f t="shared" si="56"/>
        <v>0</v>
      </c>
      <c r="EW422" s="416" t="str">
        <f t="shared" si="57"/>
        <v>0</v>
      </c>
      <c r="EX422" s="416" t="str">
        <f t="shared" si="58"/>
        <v>0</v>
      </c>
      <c r="EY422" s="416" t="str">
        <f t="shared" si="59"/>
        <v>0</v>
      </c>
      <c r="EZ422" s="416" t="str">
        <f t="shared" si="60"/>
        <v>0</v>
      </c>
      <c r="FA422" s="416" t="str">
        <f t="shared" si="61"/>
        <v>0</v>
      </c>
      <c r="FB422" s="416" t="str">
        <f t="shared" si="62"/>
        <v>0</v>
      </c>
      <c r="FC422" s="416" t="str">
        <f t="shared" si="63"/>
        <v>0</v>
      </c>
      <c r="FD422" s="416" t="str">
        <f t="shared" si="64"/>
        <v>0</v>
      </c>
      <c r="FF422" s="269" t="str">
        <f>IF(List1!J59&gt;0,List1!FD422,"")</f>
        <v/>
      </c>
    </row>
    <row r="423" spans="1:1024" s="269" customFormat="1" ht="19.5" customHeight="1" thickBot="1">
      <c r="B423" s="436">
        <v>5</v>
      </c>
      <c r="C423" s="308">
        <f t="shared" si="38"/>
        <v>0</v>
      </c>
      <c r="D423" s="438" t="str">
        <f t="shared" si="39"/>
        <v/>
      </c>
      <c r="E423" s="439" t="str">
        <f>IF(List1!E60&gt;0,List1!E60,"")</f>
        <v/>
      </c>
      <c r="F423" s="439" t="str">
        <f>IF(List1!F60&gt;0,List1!F60,"")</f>
        <v/>
      </c>
      <c r="G423" s="439" t="str">
        <f>IF(List1!G60&gt;0,List1!G60,"")</f>
        <v/>
      </c>
      <c r="H423" s="439" t="str">
        <f>IF(List1!H60&gt;0,List1!H60,"")</f>
        <v/>
      </c>
      <c r="I423" s="439" t="str">
        <f>IF(List1!I60&gt;0,List1!I60,"")</f>
        <v/>
      </c>
      <c r="J423" s="439" t="str">
        <f t="shared" si="40"/>
        <v/>
      </c>
      <c r="K423" s="439" t="str">
        <f>IF(List1!K60&gt;0,List1!K60,"")</f>
        <v/>
      </c>
      <c r="L423" s="439" t="str">
        <f>IF(List1!L60&gt;0,List1!L60,"")</f>
        <v/>
      </c>
      <c r="M423" s="439" t="str">
        <f>IF(List1!M60&gt;0,List1!M60,"")</f>
        <v/>
      </c>
      <c r="N423" s="439" t="str">
        <f>IF(List1!N60&gt;0,List1!N60,"")</f>
        <v/>
      </c>
      <c r="O423" s="440">
        <v>0</v>
      </c>
      <c r="P423" s="603" t="str">
        <f>IF(List1!P60&gt;0,List1!P60,"")</f>
        <v/>
      </c>
      <c r="Q423" s="603"/>
      <c r="R423" s="603"/>
      <c r="S423" s="603"/>
      <c r="T423" s="603"/>
      <c r="U423" s="603"/>
      <c r="V423" s="603"/>
      <c r="W423" s="268"/>
      <c r="X423" s="307"/>
      <c r="Y423" s="319">
        <f>IF(List1!$K423="A",(1*List1!$E423+80)*List1!$G423,0)</f>
        <v>0</v>
      </c>
      <c r="Z423" s="319">
        <f>IF(List1!$K423="B",(1*List1!$E423+80)*List1!$G423,0)</f>
        <v>0</v>
      </c>
      <c r="AA423" s="319">
        <f>IF(List1!$K423="C",(1*List1!$E423+80)*List1!$G423,0)</f>
        <v>0</v>
      </c>
      <c r="AB423" s="319">
        <f>IF(List1!$K423="D",(1*List1!$E423+80)*List1!$G423,0)</f>
        <v>0</v>
      </c>
      <c r="AC423" s="319">
        <f>IF(List1!$K423="E",(1*List1!$E423+70)*List1!$G423,0)</f>
        <v>0</v>
      </c>
      <c r="AD423" s="319">
        <f>IF(List1!$K423="G",(1*List1!$E423+80)*List1!$G423,0)</f>
        <v>0</v>
      </c>
      <c r="AE423" s="319">
        <f>IF(List1!$K423="J",(1*List1!$E423+80)*List1!$G423,0)</f>
        <v>0</v>
      </c>
      <c r="AF423" s="319">
        <f>IF(List1!$K423="K",(1*List1!$E423+80)*List1!$G423,0)</f>
        <v>0</v>
      </c>
      <c r="AG423" s="319">
        <f>IF(List1!$K423="L",(1*List1!$E423+80)*List1!$G423,0)</f>
        <v>0</v>
      </c>
      <c r="AH423" s="318">
        <f>IF(List1!$K423="FL",(1*List1!$E423)*List1!$G423,0)</f>
        <v>0</v>
      </c>
      <c r="AI423" s="318">
        <f>IF(List1!$K423="FP",List1!$E423*List1!$G423,0)</f>
        <v>0</v>
      </c>
      <c r="AJ423" s="318">
        <f>IF(List1!$K423="DR",List1!$E423*List1!$G423,0)</f>
        <v>0</v>
      </c>
      <c r="AK423" s="318">
        <f>IF(List1!$K423="F",List1!$E423*List1!$G423,0)</f>
        <v>0</v>
      </c>
      <c r="AL423" s="321">
        <f>IF(List1!$L423="A",(1*List1!$E423+80)*List1!$G423,0)</f>
        <v>0</v>
      </c>
      <c r="AM423" s="321">
        <f>IF(List1!$L423="B",(1*List1!$E423+80)*List1!$G423,0)</f>
        <v>0</v>
      </c>
      <c r="AN423" s="321">
        <f>IF(List1!$L423="C",(1*List1!$E423+80)*List1!$G423,0)</f>
        <v>0</v>
      </c>
      <c r="AO423" s="321">
        <f>IF(List1!$L423="D",(1*List1!$E423+80)*List1!$G423,0)</f>
        <v>0</v>
      </c>
      <c r="AP423" s="321">
        <f>IF(List1!$L423="E",(1*List1!$E423+80)*List1!$G423,0)</f>
        <v>0</v>
      </c>
      <c r="AQ423" s="321">
        <f>IF(List1!$L423="G",(1*List1!$E423+80)*List1!$G423,0)</f>
        <v>0</v>
      </c>
      <c r="AR423" s="321">
        <f>IF(List1!$L423="J",(1*List1!$E423+80)*List1!$G423,0)</f>
        <v>0</v>
      </c>
      <c r="AS423" s="321">
        <f>IF(List1!$L423="K",(1*List1!$E423+80)*List1!$G423,0)</f>
        <v>0</v>
      </c>
      <c r="AT423" s="321">
        <f>IF(List1!$L423="L",(1*List1!$E423+80)*List1!$G423,0)</f>
        <v>0</v>
      </c>
      <c r="AU423" s="320">
        <f>IF(List1!$L423="FL",(1*List1!$E423)*List1!$G423,0)</f>
        <v>0</v>
      </c>
      <c r="AV423" s="320">
        <f>IF(List1!$L423="FP",List1!$E423*List1!$G423,0)</f>
        <v>0</v>
      </c>
      <c r="AW423" s="320">
        <f>IF(List1!$L423="DR",List1!$E423*List1!$G423,0)</f>
        <v>0</v>
      </c>
      <c r="AX423" s="320">
        <f>IF(List1!$L423="F",List1!$E423*List1!$G423,0)</f>
        <v>0</v>
      </c>
      <c r="AY423" s="319">
        <f>IF(List1!$M423="A",(1*List1!$F423+80)*List1!$G423,0)</f>
        <v>0</v>
      </c>
      <c r="AZ423" s="319">
        <f>IF(List1!$M423="B",(1*List1!$F423+80)*List1!$G423,0)</f>
        <v>0</v>
      </c>
      <c r="BA423" s="319">
        <f>IF(List1!$M423="C",(1*List1!$F423+80)*List1!$G423,0)</f>
        <v>0</v>
      </c>
      <c r="BB423" s="319">
        <f>IF(List1!$M423="D",(1*List1!$F423+80)*List1!$G423,0)</f>
        <v>0</v>
      </c>
      <c r="BC423" s="319">
        <f>IF(List1!$M423="E",(1*List1!$F423+80)*List1!$G423,0)</f>
        <v>0</v>
      </c>
      <c r="BD423" s="319">
        <f>IF(List1!$M423="G",(1*List1!$F423+80)*List1!$G423,0)</f>
        <v>0</v>
      </c>
      <c r="BE423" s="319">
        <f>IF(List1!$M423="J",(1*List1!$F423+80)*List1!$G423,0)</f>
        <v>0</v>
      </c>
      <c r="BF423" s="319">
        <f>IF(List1!$M423="K",(1*List1!$F423+80)*List1!$G423,0)</f>
        <v>0</v>
      </c>
      <c r="BG423" s="319">
        <f>IF(List1!$M423="L",(1*List1!$F423+80)*List1!$G423,0)</f>
        <v>0</v>
      </c>
      <c r="BH423" s="318">
        <f>IF(List1!$M423="FL",(1*List1!$F423)*List1!$G423,0)</f>
        <v>0</v>
      </c>
      <c r="BI423" s="318">
        <f>IF(List1!$M423="FP",List1!$F423*List1!$G423,0)</f>
        <v>0</v>
      </c>
      <c r="BJ423" s="318">
        <f>IF(List1!$M423="DR",List1!$F423*List1!$G423,0)</f>
        <v>0</v>
      </c>
      <c r="BK423" s="318">
        <f>IF(List1!$M423="F",List1!$F423*List1!$G423,0)</f>
        <v>0</v>
      </c>
      <c r="BL423" s="317">
        <f>IF(List1!$N423="A",(1*List1!$F423+80)*List1!$G423,0)</f>
        <v>0</v>
      </c>
      <c r="BM423" s="317">
        <f>IF(List1!$N423="B",(1*List1!$F423+80)*List1!$G423,0)</f>
        <v>0</v>
      </c>
      <c r="BN423" s="317">
        <f>IF(List1!$N423="C",(1*List1!$F423+80)*List1!$G423,0)</f>
        <v>0</v>
      </c>
      <c r="BO423" s="317">
        <f>IF(List1!$N423="D",(1*List1!$F423+80)*List1!$G423,0)</f>
        <v>0</v>
      </c>
      <c r="BP423" s="317">
        <f>IF(List1!$N423="E",(1*List1!$F423+80)*List1!$G423,0)</f>
        <v>0</v>
      </c>
      <c r="BQ423" s="317">
        <f>IF(List1!$N423="G",(1*List1!$F423+80)*List1!$G423,0)</f>
        <v>0</v>
      </c>
      <c r="BR423" s="317">
        <f>IF(List1!$N423="J",(1*List1!$F423+80)*List1!$G423,0)</f>
        <v>0</v>
      </c>
      <c r="BS423" s="317">
        <f>IF(List1!$N423="K",(1*List1!$F423+80)*List1!$G423,0)</f>
        <v>0</v>
      </c>
      <c r="BT423" s="317">
        <f>IF(List1!$N423="L",(1*List1!$F423+80)*List1!$G423,0)</f>
        <v>0</v>
      </c>
      <c r="BU423" s="316">
        <f>IF(List1!$N423="FL",(1*List1!$F423)*List1!$G423,0)</f>
        <v>0</v>
      </c>
      <c r="BV423" s="315">
        <f>IF(List1!$N423="FP",List1!$F423*List1!$G423,0)</f>
        <v>0</v>
      </c>
      <c r="BW423" s="314">
        <f>IF(List1!$N423="DR",List1!$F423*List1!$G423,0)</f>
        <v>0</v>
      </c>
      <c r="BX423" s="313">
        <f>IF(List1!$N423="F",List1!$F423*List1!$G423,0)</f>
        <v>0</v>
      </c>
      <c r="BZ423" s="312" t="e">
        <f>((List1!$E423*List1!$F423)*List1!$G423)/1000000</f>
        <v>#VALUE!</v>
      </c>
      <c r="CA423" s="280" t="e">
        <f>IF(List1!$J423=$D$403,1*BZ423,0)</f>
        <v>#VALUE!</v>
      </c>
      <c r="CB423" s="280" t="e">
        <f>IF(List1!$J423=$D$404,1*BZ423,0)</f>
        <v>#VALUE!</v>
      </c>
      <c r="CC423" s="280" t="e">
        <f>IF(List1!$J423=$D$405,1*BZ423,0)</f>
        <v>#VALUE!</v>
      </c>
      <c r="CD423" s="280" t="e">
        <f>IF(List1!$J423=$D$406,1*BZ423,0)</f>
        <v>#VALUE!</v>
      </c>
      <c r="CE423" s="280" t="e">
        <f>IF(List1!$J423=$D$407,1*BZ423,0)</f>
        <v>#VALUE!</v>
      </c>
      <c r="CF423" s="311" t="e">
        <f>IF(List1!$J423=$D$408,1*BZ423,0)</f>
        <v>#VALUE!</v>
      </c>
      <c r="CG423" s="280" t="e">
        <f>IF(List1!$J423=$D$409,1*BZ423,0)</f>
        <v>#VALUE!</v>
      </c>
      <c r="CH423" s="280" t="e">
        <f>IF(List1!$J423=$D$410,1*BZ423,0)</f>
        <v>#VALUE!</v>
      </c>
      <c r="CJ423" s="303">
        <f>IF(AH423&gt;0,1*List1!$G423,0)</f>
        <v>0</v>
      </c>
      <c r="CK423" s="301">
        <f>IF(AI423&gt;0,1*List1!$G423,0)</f>
        <v>0</v>
      </c>
      <c r="CL423" s="301">
        <f>IF(AJ423&gt;0,1*List1!$G423,0)</f>
        <v>0</v>
      </c>
      <c r="CM423" s="302">
        <f>IF(AK423&gt;0,1*List1!$G423,0)</f>
        <v>0</v>
      </c>
      <c r="CN423" s="284">
        <f>IF(AU423&gt;0,1*List1!$G423,0)</f>
        <v>0</v>
      </c>
      <c r="CO423" s="284">
        <f>IF(AV423&gt;0,1*List1!$G423,0)</f>
        <v>0</v>
      </c>
      <c r="CP423" s="284">
        <f>IF(AW423&gt;0,1*List1!$G423,0)</f>
        <v>0</v>
      </c>
      <c r="CQ423" s="284">
        <f>IF(AX423&gt;0,1*List1!$G423,0)</f>
        <v>0</v>
      </c>
      <c r="CR423" s="303">
        <f>IF(BH423&gt;0,1*List1!$G423,0)</f>
        <v>0</v>
      </c>
      <c r="CS423" s="301">
        <f>IF(BI423&gt;0,1*List1!$G423,0)</f>
        <v>0</v>
      </c>
      <c r="CT423" s="301">
        <f>IF(BJ423&gt;0,1*List1!$G423,0)</f>
        <v>0</v>
      </c>
      <c r="CU423" s="302">
        <f>IF(BK423&gt;0,1*List1!$G423,0)</f>
        <v>0</v>
      </c>
      <c r="CV423" s="284">
        <f>IF(BU423&gt;0,1*List1!$G423,0)</f>
        <v>0</v>
      </c>
      <c r="CW423" s="284">
        <f>IF(BV423&gt;0,1*List1!$G423,0)</f>
        <v>0</v>
      </c>
      <c r="CX423" s="284">
        <f>IF(BW423&gt;0,1*List1!$G423,0)</f>
        <v>0</v>
      </c>
      <c r="CY423" s="322">
        <f>IF(BX423&gt;0,1*List1!$G423,0)</f>
        <v>0</v>
      </c>
      <c r="CZ423" s="284"/>
      <c r="DB423" s="294">
        <f>List1!D60</f>
        <v>0</v>
      </c>
      <c r="DC423" s="416" t="str">
        <f t="shared" si="14"/>
        <v>0</v>
      </c>
      <c r="DD423" s="416" t="str">
        <f t="shared" si="15"/>
        <v>0</v>
      </c>
      <c r="DE423" s="416" t="str">
        <f t="shared" si="16"/>
        <v>0</v>
      </c>
      <c r="DF423" s="416" t="str">
        <f t="shared" si="17"/>
        <v>0</v>
      </c>
      <c r="DG423" s="416" t="str">
        <f t="shared" si="18"/>
        <v>0</v>
      </c>
      <c r="DH423" s="416" t="str">
        <f t="shared" si="19"/>
        <v>0</v>
      </c>
      <c r="DI423" s="416" t="str">
        <f t="shared" si="20"/>
        <v>0</v>
      </c>
      <c r="DJ423" s="416" t="str">
        <f t="shared" si="21"/>
        <v>0</v>
      </c>
      <c r="DK423" s="416" t="str">
        <f t="shared" si="22"/>
        <v>0</v>
      </c>
      <c r="DL423" s="416" t="str">
        <f t="shared" si="23"/>
        <v>0</v>
      </c>
      <c r="DM423" s="416" t="str">
        <f t="shared" si="24"/>
        <v>0</v>
      </c>
      <c r="DN423" s="416" t="str">
        <f t="shared" si="25"/>
        <v>0</v>
      </c>
      <c r="DO423" s="416" t="str">
        <f t="shared" si="26"/>
        <v>0</v>
      </c>
      <c r="DP423" s="416" t="str">
        <f t="shared" si="27"/>
        <v>0</v>
      </c>
      <c r="DQ423" s="416" t="str">
        <f t="shared" si="28"/>
        <v>0</v>
      </c>
      <c r="DR423" s="416" t="str">
        <f t="shared" si="29"/>
        <v>0</v>
      </c>
      <c r="DS423" s="416" t="str">
        <f t="shared" si="30"/>
        <v>0</v>
      </c>
      <c r="DT423" s="416" t="str">
        <f t="shared" si="31"/>
        <v>0</v>
      </c>
      <c r="DU423" s="416" t="str">
        <f t="shared" si="32"/>
        <v>0</v>
      </c>
      <c r="DV423" s="416" t="str">
        <f t="shared" si="33"/>
        <v>0</v>
      </c>
      <c r="DW423" s="416" t="str">
        <f t="shared" si="34"/>
        <v>0</v>
      </c>
      <c r="DX423" s="416" t="str">
        <f t="shared" si="35"/>
        <v>0</v>
      </c>
      <c r="DY423" s="416" t="str">
        <f t="shared" si="36"/>
        <v>0</v>
      </c>
      <c r="DZ423" s="416" t="str">
        <f t="shared" si="37"/>
        <v>0</v>
      </c>
      <c r="EA423" s="417"/>
      <c r="EB423" s="417"/>
      <c r="EC423" s="417"/>
      <c r="ED423" s="417" t="str">
        <f>IF(List1!D60&gt;0,DZ423,"")</f>
        <v/>
      </c>
      <c r="EF423" s="416">
        <f>List1!J60</f>
        <v>0</v>
      </c>
      <c r="EG423" s="416" t="str">
        <f t="shared" si="41"/>
        <v>0</v>
      </c>
      <c r="EH423" s="416" t="str">
        <f t="shared" si="42"/>
        <v>0</v>
      </c>
      <c r="EI423" s="416" t="str">
        <f t="shared" si="43"/>
        <v>0</v>
      </c>
      <c r="EJ423" s="416" t="str">
        <f t="shared" si="44"/>
        <v>0</v>
      </c>
      <c r="EK423" s="416" t="str">
        <f t="shared" si="45"/>
        <v>0</v>
      </c>
      <c r="EL423" s="416" t="str">
        <f t="shared" si="46"/>
        <v>0</v>
      </c>
      <c r="EM423" s="416" t="str">
        <f t="shared" si="47"/>
        <v>0</v>
      </c>
      <c r="EN423" s="416" t="str">
        <f t="shared" si="48"/>
        <v>0</v>
      </c>
      <c r="EO423" s="416" t="str">
        <f t="shared" si="49"/>
        <v>0</v>
      </c>
      <c r="EP423" s="416" t="str">
        <f t="shared" si="50"/>
        <v>0</v>
      </c>
      <c r="EQ423" s="416" t="str">
        <f t="shared" si="51"/>
        <v>0</v>
      </c>
      <c r="ER423" s="416" t="str">
        <f t="shared" si="52"/>
        <v>0</v>
      </c>
      <c r="ES423" s="416" t="str">
        <f t="shared" si="53"/>
        <v>0</v>
      </c>
      <c r="ET423" s="416" t="str">
        <f t="shared" si="54"/>
        <v>0</v>
      </c>
      <c r="EU423" s="416" t="str">
        <f t="shared" si="55"/>
        <v>0</v>
      </c>
      <c r="EV423" s="416" t="str">
        <f t="shared" si="56"/>
        <v>0</v>
      </c>
      <c r="EW423" s="416" t="str">
        <f t="shared" si="57"/>
        <v>0</v>
      </c>
      <c r="EX423" s="416" t="str">
        <f t="shared" si="58"/>
        <v>0</v>
      </c>
      <c r="EY423" s="416" t="str">
        <f t="shared" si="59"/>
        <v>0</v>
      </c>
      <c r="EZ423" s="416" t="str">
        <f t="shared" si="60"/>
        <v>0</v>
      </c>
      <c r="FA423" s="416" t="str">
        <f t="shared" si="61"/>
        <v>0</v>
      </c>
      <c r="FB423" s="416" t="str">
        <f t="shared" si="62"/>
        <v>0</v>
      </c>
      <c r="FC423" s="416" t="str">
        <f t="shared" si="63"/>
        <v>0</v>
      </c>
      <c r="FD423" s="416" t="str">
        <f t="shared" si="64"/>
        <v>0</v>
      </c>
      <c r="FF423" s="269" t="str">
        <f>IF(List1!J60&gt;0,List1!FD423,"")</f>
        <v/>
      </c>
    </row>
    <row r="424" spans="1:1024" s="269" customFormat="1" ht="19.5" customHeight="1" thickBot="1">
      <c r="B424" s="436">
        <v>6</v>
      </c>
      <c r="C424" s="308">
        <f t="shared" si="38"/>
        <v>0</v>
      </c>
      <c r="D424" s="438" t="str">
        <f t="shared" si="39"/>
        <v/>
      </c>
      <c r="E424" s="439" t="str">
        <f>IF(List1!E61&gt;0,List1!E61,"")</f>
        <v/>
      </c>
      <c r="F424" s="439" t="str">
        <f>IF(List1!F61&gt;0,List1!F61,"")</f>
        <v/>
      </c>
      <c r="G424" s="439" t="str">
        <f>IF(List1!G61&gt;0,List1!G61,"")</f>
        <v/>
      </c>
      <c r="H424" s="439" t="str">
        <f>IF(List1!H61&gt;0,List1!H61,"")</f>
        <v/>
      </c>
      <c r="I424" s="439" t="str">
        <f>IF(List1!I61&gt;0,List1!I61,"")</f>
        <v/>
      </c>
      <c r="J424" s="439" t="str">
        <f t="shared" si="40"/>
        <v/>
      </c>
      <c r="K424" s="439" t="str">
        <f>IF(List1!K61&gt;0,List1!K61,"")</f>
        <v/>
      </c>
      <c r="L424" s="439" t="str">
        <f>IF(List1!L61&gt;0,List1!L61,"")</f>
        <v/>
      </c>
      <c r="M424" s="439" t="str">
        <f>IF(List1!M61&gt;0,List1!M61,"")</f>
        <v/>
      </c>
      <c r="N424" s="439" t="str">
        <f>IF(List1!N61&gt;0,List1!N61,"")</f>
        <v/>
      </c>
      <c r="O424" s="440">
        <v>0</v>
      </c>
      <c r="P424" s="603" t="str">
        <f>IF(List1!P61&gt;0,List1!P61,"")</f>
        <v/>
      </c>
      <c r="Q424" s="603"/>
      <c r="R424" s="603"/>
      <c r="S424" s="603"/>
      <c r="T424" s="603"/>
      <c r="U424" s="603"/>
      <c r="V424" s="603"/>
      <c r="W424" s="268"/>
      <c r="X424" s="323"/>
      <c r="Y424" s="319">
        <f>IF(List1!$K424="A",(1*List1!$E424+80)*List1!$G424,0)</f>
        <v>0</v>
      </c>
      <c r="Z424" s="319">
        <f>IF(List1!$K424="B",(1*List1!$E424+80)*List1!$G424,0)</f>
        <v>0</v>
      </c>
      <c r="AA424" s="319">
        <f>IF(List1!$K424="C",(1*List1!$E424+80)*List1!$G424,0)</f>
        <v>0</v>
      </c>
      <c r="AB424" s="319">
        <f>IF(List1!$K424="D",(1*List1!$E424+80)*List1!$G424,0)</f>
        <v>0</v>
      </c>
      <c r="AC424" s="319">
        <f>IF(List1!$K424="E",(1*List1!$E424+70)*List1!$G424,0)</f>
        <v>0</v>
      </c>
      <c r="AD424" s="319">
        <f>IF(List1!$K424="G",(1*List1!$E424+80)*List1!$G424,0)</f>
        <v>0</v>
      </c>
      <c r="AE424" s="319">
        <f>IF(List1!$K424="J",(1*List1!$E424+80)*List1!$G424,0)</f>
        <v>0</v>
      </c>
      <c r="AF424" s="319">
        <f>IF(List1!$K424="K",(1*List1!$E424+80)*List1!$G424,0)</f>
        <v>0</v>
      </c>
      <c r="AG424" s="319">
        <f>IF(List1!$K424="L",(1*List1!$E424+80)*List1!$G424,0)</f>
        <v>0</v>
      </c>
      <c r="AH424" s="318">
        <f>IF(List1!$K424="FL",(1*List1!$E424)*List1!$G424,0)</f>
        <v>0</v>
      </c>
      <c r="AI424" s="318">
        <f>IF(List1!$K424="FP",List1!$E424*List1!$G424,0)</f>
        <v>0</v>
      </c>
      <c r="AJ424" s="318">
        <f>IF(List1!$K424="DR",List1!$E424*List1!$G424,0)</f>
        <v>0</v>
      </c>
      <c r="AK424" s="318">
        <f>IF(List1!$K424="F",List1!$E424*List1!$G424,0)</f>
        <v>0</v>
      </c>
      <c r="AL424" s="321">
        <f>IF(List1!$L424="A",(1*List1!$E424+80)*List1!$G424,0)</f>
        <v>0</v>
      </c>
      <c r="AM424" s="321">
        <f>IF(List1!$L424="B",(1*List1!$E424+80)*List1!$G424,0)</f>
        <v>0</v>
      </c>
      <c r="AN424" s="321">
        <f>IF(List1!$L424="C",(1*List1!$E424+80)*List1!$G424,0)</f>
        <v>0</v>
      </c>
      <c r="AO424" s="321">
        <f>IF(List1!$L424="D",(1*List1!$E424+80)*List1!$G424,0)</f>
        <v>0</v>
      </c>
      <c r="AP424" s="321">
        <f>IF(List1!$L424="E",(1*List1!$E424+80)*List1!$G424,0)</f>
        <v>0</v>
      </c>
      <c r="AQ424" s="321">
        <f>IF(List1!$L424="G",(1*List1!$E424+80)*List1!$G424,0)</f>
        <v>0</v>
      </c>
      <c r="AR424" s="321">
        <f>IF(List1!$L424="J",(1*List1!$E424+80)*List1!$G424,0)</f>
        <v>0</v>
      </c>
      <c r="AS424" s="321">
        <f>IF(List1!$L424="K",(1*List1!$E424+80)*List1!$G424,0)</f>
        <v>0</v>
      </c>
      <c r="AT424" s="321">
        <f>IF(List1!$L424="L",(1*List1!$E424+80)*List1!$G424,0)</f>
        <v>0</v>
      </c>
      <c r="AU424" s="320">
        <f>IF(List1!$L424="FL",(1*List1!$E424)*List1!$G424,0)</f>
        <v>0</v>
      </c>
      <c r="AV424" s="320">
        <f>IF(List1!$L424="FP",List1!$E424*List1!$G424,0)</f>
        <v>0</v>
      </c>
      <c r="AW424" s="320">
        <f>IF(List1!$L424="DR",List1!$E424*List1!$G424,0)</f>
        <v>0</v>
      </c>
      <c r="AX424" s="320">
        <f>IF(List1!$L424="F",List1!$E424*List1!$G424,0)</f>
        <v>0</v>
      </c>
      <c r="AY424" s="319">
        <f>IF(List1!$M424="A",(1*List1!$F424+80)*List1!$G424,0)</f>
        <v>0</v>
      </c>
      <c r="AZ424" s="319">
        <f>IF(List1!$M424="B",(1*List1!$F424+80)*List1!$G424,0)</f>
        <v>0</v>
      </c>
      <c r="BA424" s="319">
        <f>IF(List1!$M424="C",(1*List1!$F424+80)*List1!$G424,0)</f>
        <v>0</v>
      </c>
      <c r="BB424" s="319">
        <f>IF(List1!$M424="D",(1*List1!$F424+80)*List1!$G424,0)</f>
        <v>0</v>
      </c>
      <c r="BC424" s="319">
        <f>IF(List1!$M424="E",(1*List1!$F424+80)*List1!$G424,0)</f>
        <v>0</v>
      </c>
      <c r="BD424" s="319">
        <f>IF(List1!$M424="G",(1*List1!$F424+80)*List1!$G424,0)</f>
        <v>0</v>
      </c>
      <c r="BE424" s="319">
        <f>IF(List1!$M424="J",(1*List1!$F424+80)*List1!$G424,0)</f>
        <v>0</v>
      </c>
      <c r="BF424" s="319">
        <f>IF(List1!$M424="K",(1*List1!$F424+80)*List1!$G424,0)</f>
        <v>0</v>
      </c>
      <c r="BG424" s="319">
        <f>IF(List1!$M424="L",(1*List1!$F424+80)*List1!$G424,0)</f>
        <v>0</v>
      </c>
      <c r="BH424" s="318">
        <f>IF(List1!$M424="FL",(1*List1!$F424)*List1!$G424,0)</f>
        <v>0</v>
      </c>
      <c r="BI424" s="318">
        <f>IF(List1!$M424="FP",List1!$F424*List1!$G424,0)</f>
        <v>0</v>
      </c>
      <c r="BJ424" s="318">
        <f>IF(List1!$M424="DR",List1!$F424*List1!$G424,0)</f>
        <v>0</v>
      </c>
      <c r="BK424" s="318">
        <f>IF(List1!$M424="F",List1!$F424*List1!$G424,0)</f>
        <v>0</v>
      </c>
      <c r="BL424" s="317">
        <f>IF(List1!$N424="A",(1*List1!$F424+80)*List1!$G424,0)</f>
        <v>0</v>
      </c>
      <c r="BM424" s="317">
        <f>IF(List1!$N424="B",(1*List1!$F424+80)*List1!$G424,0)</f>
        <v>0</v>
      </c>
      <c r="BN424" s="317">
        <f>IF(List1!$N424="C",(1*List1!$F424+80)*List1!$G424,0)</f>
        <v>0</v>
      </c>
      <c r="BO424" s="317">
        <f>IF(List1!$N424="D",(1*List1!$F424+80)*List1!$G424,0)</f>
        <v>0</v>
      </c>
      <c r="BP424" s="317">
        <f>IF(List1!$N424="E",(1*List1!$F424+80)*List1!$G424,0)</f>
        <v>0</v>
      </c>
      <c r="BQ424" s="317">
        <f>IF(List1!$N424="G",(1*List1!$F424+80)*List1!$G424,0)</f>
        <v>0</v>
      </c>
      <c r="BR424" s="317">
        <f>IF(List1!$N424="J",(1*List1!$F424+80)*List1!$G424,0)</f>
        <v>0</v>
      </c>
      <c r="BS424" s="317">
        <f>IF(List1!$N424="K",(1*List1!$F424+80)*List1!$G424,0)</f>
        <v>0</v>
      </c>
      <c r="BT424" s="317">
        <f>IF(List1!$N424="L",(1*List1!$F424+80)*List1!$G424,0)</f>
        <v>0</v>
      </c>
      <c r="BU424" s="316">
        <f>IF(List1!$N424="FL",(1*List1!$F424)*List1!$G424,0)</f>
        <v>0</v>
      </c>
      <c r="BV424" s="315">
        <f>IF(List1!$N424="FP",List1!$F424*List1!$G424,0)</f>
        <v>0</v>
      </c>
      <c r="BW424" s="314">
        <f>IF(List1!$N424="DR",List1!$F424*List1!$G424,0)</f>
        <v>0</v>
      </c>
      <c r="BX424" s="313">
        <f>IF(List1!$N424="F",List1!$F424*List1!$G424,0)</f>
        <v>0</v>
      </c>
      <c r="BZ424" s="312" t="e">
        <f>((List1!$E424*List1!$F424)*List1!$G424)/1000000</f>
        <v>#VALUE!</v>
      </c>
      <c r="CA424" s="280" t="e">
        <f>IF(List1!$J424=$D$403,1*BZ424,0)</f>
        <v>#VALUE!</v>
      </c>
      <c r="CB424" s="280" t="e">
        <f>IF(List1!$J424=$D$404,1*BZ424,0)</f>
        <v>#VALUE!</v>
      </c>
      <c r="CC424" s="280" t="e">
        <f>IF(List1!$J424=$D$405,1*BZ424,0)</f>
        <v>#VALUE!</v>
      </c>
      <c r="CD424" s="280" t="e">
        <f>IF(List1!$J424=$D$406,1*BZ424,0)</f>
        <v>#VALUE!</v>
      </c>
      <c r="CE424" s="280" t="e">
        <f>IF(List1!$J424=$D$407,1*BZ424,0)</f>
        <v>#VALUE!</v>
      </c>
      <c r="CF424" s="311" t="e">
        <f>IF(List1!$J424=$D$408,1*BZ424,0)</f>
        <v>#VALUE!</v>
      </c>
      <c r="CG424" s="280" t="e">
        <f>IF(List1!$J424=$D$409,1*BZ424,0)</f>
        <v>#VALUE!</v>
      </c>
      <c r="CH424" s="280" t="e">
        <f>IF(List1!$J424=$D$410,1*BZ424,0)</f>
        <v>#VALUE!</v>
      </c>
      <c r="CJ424" s="303">
        <f>IF(AH424&gt;0,1*List1!$G424,0)</f>
        <v>0</v>
      </c>
      <c r="CK424" s="301">
        <f>IF(AI424&gt;0,1*List1!$G424,0)</f>
        <v>0</v>
      </c>
      <c r="CL424" s="301">
        <f>IF(AJ424&gt;0,1*List1!$G424,0)</f>
        <v>0</v>
      </c>
      <c r="CM424" s="302">
        <f>IF(AK424&gt;0,1*List1!$G424,0)</f>
        <v>0</v>
      </c>
      <c r="CN424" s="284">
        <f>IF(AU424&gt;0,1*List1!$G424,0)</f>
        <v>0</v>
      </c>
      <c r="CO424" s="284">
        <f>IF(AV424&gt;0,1*List1!$G424,0)</f>
        <v>0</v>
      </c>
      <c r="CP424" s="284">
        <f>IF(AW424&gt;0,1*List1!$G424,0)</f>
        <v>0</v>
      </c>
      <c r="CQ424" s="284">
        <f>IF(AX424&gt;0,1*List1!$G424,0)</f>
        <v>0</v>
      </c>
      <c r="CR424" s="303">
        <f>IF(BH424&gt;0,1*List1!$G424,0)</f>
        <v>0</v>
      </c>
      <c r="CS424" s="301">
        <f>IF(BI424&gt;0,1*List1!$G424,0)</f>
        <v>0</v>
      </c>
      <c r="CT424" s="301">
        <f>IF(BJ424&gt;0,1*List1!$G424,0)</f>
        <v>0</v>
      </c>
      <c r="CU424" s="302">
        <f>IF(BK424&gt;0,1*List1!$G424,0)</f>
        <v>0</v>
      </c>
      <c r="CV424" s="284">
        <f>IF(BU424&gt;0,1*List1!$G424,0)</f>
        <v>0</v>
      </c>
      <c r="CW424" s="284">
        <f>IF(BV424&gt;0,1*List1!$G424,0)</f>
        <v>0</v>
      </c>
      <c r="CX424" s="284">
        <f>IF(BW424&gt;0,1*List1!$G424,0)</f>
        <v>0</v>
      </c>
      <c r="CY424" s="322">
        <f>IF(BX424&gt;0,1*List1!$G424,0)</f>
        <v>0</v>
      </c>
      <c r="CZ424" s="284"/>
      <c r="DB424" s="294">
        <f>List1!D61</f>
        <v>0</v>
      </c>
      <c r="DC424" s="416" t="str">
        <f t="shared" si="14"/>
        <v>0</v>
      </c>
      <c r="DD424" s="416" t="str">
        <f t="shared" si="15"/>
        <v>0</v>
      </c>
      <c r="DE424" s="416" t="str">
        <f t="shared" si="16"/>
        <v>0</v>
      </c>
      <c r="DF424" s="416" t="str">
        <f t="shared" si="17"/>
        <v>0</v>
      </c>
      <c r="DG424" s="416" t="str">
        <f t="shared" si="18"/>
        <v>0</v>
      </c>
      <c r="DH424" s="416" t="str">
        <f t="shared" si="19"/>
        <v>0</v>
      </c>
      <c r="DI424" s="416" t="str">
        <f t="shared" si="20"/>
        <v>0</v>
      </c>
      <c r="DJ424" s="416" t="str">
        <f t="shared" si="21"/>
        <v>0</v>
      </c>
      <c r="DK424" s="416" t="str">
        <f t="shared" si="22"/>
        <v>0</v>
      </c>
      <c r="DL424" s="416" t="str">
        <f t="shared" si="23"/>
        <v>0</v>
      </c>
      <c r="DM424" s="416" t="str">
        <f t="shared" si="24"/>
        <v>0</v>
      </c>
      <c r="DN424" s="416" t="str">
        <f t="shared" si="25"/>
        <v>0</v>
      </c>
      <c r="DO424" s="416" t="str">
        <f t="shared" si="26"/>
        <v>0</v>
      </c>
      <c r="DP424" s="416" t="str">
        <f t="shared" si="27"/>
        <v>0</v>
      </c>
      <c r="DQ424" s="416" t="str">
        <f t="shared" si="28"/>
        <v>0</v>
      </c>
      <c r="DR424" s="416" t="str">
        <f t="shared" si="29"/>
        <v>0</v>
      </c>
      <c r="DS424" s="416" t="str">
        <f t="shared" si="30"/>
        <v>0</v>
      </c>
      <c r="DT424" s="416" t="str">
        <f t="shared" si="31"/>
        <v>0</v>
      </c>
      <c r="DU424" s="416" t="str">
        <f t="shared" si="32"/>
        <v>0</v>
      </c>
      <c r="DV424" s="416" t="str">
        <f t="shared" si="33"/>
        <v>0</v>
      </c>
      <c r="DW424" s="416" t="str">
        <f t="shared" si="34"/>
        <v>0</v>
      </c>
      <c r="DX424" s="416" t="str">
        <f t="shared" si="35"/>
        <v>0</v>
      </c>
      <c r="DY424" s="416" t="str">
        <f t="shared" si="36"/>
        <v>0</v>
      </c>
      <c r="DZ424" s="416" t="str">
        <f t="shared" si="37"/>
        <v>0</v>
      </c>
      <c r="EA424" s="417"/>
      <c r="EB424" s="417"/>
      <c r="EC424" s="417"/>
      <c r="ED424" s="417" t="str">
        <f>IF(List1!D61&gt;0,DZ424,"")</f>
        <v/>
      </c>
      <c r="EF424" s="416">
        <f>List1!J61</f>
        <v>0</v>
      </c>
      <c r="EG424" s="416" t="str">
        <f t="shared" si="41"/>
        <v>0</v>
      </c>
      <c r="EH424" s="416" t="str">
        <f t="shared" si="42"/>
        <v>0</v>
      </c>
      <c r="EI424" s="416" t="str">
        <f t="shared" si="43"/>
        <v>0</v>
      </c>
      <c r="EJ424" s="416" t="str">
        <f t="shared" si="44"/>
        <v>0</v>
      </c>
      <c r="EK424" s="416" t="str">
        <f t="shared" si="45"/>
        <v>0</v>
      </c>
      <c r="EL424" s="416" t="str">
        <f t="shared" si="46"/>
        <v>0</v>
      </c>
      <c r="EM424" s="416" t="str">
        <f t="shared" si="47"/>
        <v>0</v>
      </c>
      <c r="EN424" s="416" t="str">
        <f t="shared" si="48"/>
        <v>0</v>
      </c>
      <c r="EO424" s="416" t="str">
        <f t="shared" si="49"/>
        <v>0</v>
      </c>
      <c r="EP424" s="416" t="str">
        <f t="shared" si="50"/>
        <v>0</v>
      </c>
      <c r="EQ424" s="416" t="str">
        <f t="shared" si="51"/>
        <v>0</v>
      </c>
      <c r="ER424" s="416" t="str">
        <f t="shared" si="52"/>
        <v>0</v>
      </c>
      <c r="ES424" s="416" t="str">
        <f t="shared" si="53"/>
        <v>0</v>
      </c>
      <c r="ET424" s="416" t="str">
        <f t="shared" si="54"/>
        <v>0</v>
      </c>
      <c r="EU424" s="416" t="str">
        <f t="shared" si="55"/>
        <v>0</v>
      </c>
      <c r="EV424" s="416" t="str">
        <f t="shared" si="56"/>
        <v>0</v>
      </c>
      <c r="EW424" s="416" t="str">
        <f t="shared" si="57"/>
        <v>0</v>
      </c>
      <c r="EX424" s="416" t="str">
        <f t="shared" si="58"/>
        <v>0</v>
      </c>
      <c r="EY424" s="416" t="str">
        <f t="shared" si="59"/>
        <v>0</v>
      </c>
      <c r="EZ424" s="416" t="str">
        <f t="shared" si="60"/>
        <v>0</v>
      </c>
      <c r="FA424" s="416" t="str">
        <f t="shared" si="61"/>
        <v>0</v>
      </c>
      <c r="FB424" s="416" t="str">
        <f t="shared" si="62"/>
        <v>0</v>
      </c>
      <c r="FC424" s="416" t="str">
        <f t="shared" si="63"/>
        <v>0</v>
      </c>
      <c r="FD424" s="416" t="str">
        <f t="shared" si="64"/>
        <v>0</v>
      </c>
      <c r="FF424" s="269" t="str">
        <f>IF(List1!J61&gt;0,List1!FD424,"")</f>
        <v/>
      </c>
    </row>
    <row r="425" spans="1:1024" s="269" customFormat="1" ht="19.5" customHeight="1" thickBot="1">
      <c r="B425" s="435">
        <v>7</v>
      </c>
      <c r="C425" s="308">
        <f t="shared" si="38"/>
        <v>0</v>
      </c>
      <c r="D425" s="438" t="str">
        <f t="shared" si="39"/>
        <v/>
      </c>
      <c r="E425" s="439" t="str">
        <f>IF(List1!E62&gt;0,List1!E62,"")</f>
        <v/>
      </c>
      <c r="F425" s="439" t="str">
        <f>IF(List1!F62&gt;0,List1!F62,"")</f>
        <v/>
      </c>
      <c r="G425" s="439" t="str">
        <f>IF(List1!G62&gt;0,List1!G62,"")</f>
        <v/>
      </c>
      <c r="H425" s="439" t="str">
        <f>IF(List1!H62&gt;0,List1!H62,"")</f>
        <v/>
      </c>
      <c r="I425" s="439" t="str">
        <f>IF(List1!I62&gt;0,List1!I62,"")</f>
        <v/>
      </c>
      <c r="J425" s="439" t="str">
        <f t="shared" si="40"/>
        <v/>
      </c>
      <c r="K425" s="439" t="str">
        <f>IF(List1!K62&gt;0,List1!K62,"")</f>
        <v/>
      </c>
      <c r="L425" s="439" t="str">
        <f>IF(List1!L62&gt;0,List1!L62,"")</f>
        <v/>
      </c>
      <c r="M425" s="439" t="str">
        <f>IF(List1!M62&gt;0,List1!M62,"")</f>
        <v/>
      </c>
      <c r="N425" s="439" t="str">
        <f>IF(List1!N62&gt;0,List1!N62,"")</f>
        <v/>
      </c>
      <c r="O425" s="440">
        <v>0</v>
      </c>
      <c r="P425" s="603" t="str">
        <f>IF(List1!P62&gt;0,List1!P62,"")</f>
        <v/>
      </c>
      <c r="Q425" s="603"/>
      <c r="R425" s="603"/>
      <c r="S425" s="603"/>
      <c r="T425" s="603"/>
      <c r="U425" s="603"/>
      <c r="V425" s="603"/>
      <c r="W425" s="268"/>
      <c r="X425" s="323"/>
      <c r="Y425" s="319">
        <f>IF(List1!$K425="A",(1*List1!$E425+80)*List1!$G425,0)</f>
        <v>0</v>
      </c>
      <c r="Z425" s="319">
        <f>IF(List1!$K425="B",(1*List1!$E425+80)*List1!$G425,0)</f>
        <v>0</v>
      </c>
      <c r="AA425" s="319">
        <f>IF(List1!$K425="C",(1*List1!$E425+80)*List1!$G425,0)</f>
        <v>0</v>
      </c>
      <c r="AB425" s="319">
        <f>IF(List1!$K425="D",(1*List1!$E425+80)*List1!$G425,0)</f>
        <v>0</v>
      </c>
      <c r="AC425" s="319">
        <f>IF(List1!$K425="E",(1*List1!$E425+70)*List1!$G425,0)</f>
        <v>0</v>
      </c>
      <c r="AD425" s="319">
        <f>IF(List1!$K425="G",(1*List1!$E425+80)*List1!$G425,0)</f>
        <v>0</v>
      </c>
      <c r="AE425" s="319">
        <f>IF(List1!$K425="J",(1*List1!$E425+80)*List1!$G425,0)</f>
        <v>0</v>
      </c>
      <c r="AF425" s="319">
        <f>IF(List1!$K425="K",(1*List1!$E425+80)*List1!$G425,0)</f>
        <v>0</v>
      </c>
      <c r="AG425" s="319">
        <f>IF(List1!$K425="L",(1*List1!$E425+80)*List1!$G425,0)</f>
        <v>0</v>
      </c>
      <c r="AH425" s="318">
        <f>IF(List1!$K425="FL",(1*List1!$E425)*List1!$G425,0)</f>
        <v>0</v>
      </c>
      <c r="AI425" s="318">
        <f>IF(List1!$K425="FP",List1!$E425*List1!$G425,0)</f>
        <v>0</v>
      </c>
      <c r="AJ425" s="318">
        <f>IF(List1!$K425="DR",List1!$E425*List1!$G425,0)</f>
        <v>0</v>
      </c>
      <c r="AK425" s="318">
        <f>IF(List1!$K425="F",List1!$E425*List1!$G425,0)</f>
        <v>0</v>
      </c>
      <c r="AL425" s="321">
        <f>IF(List1!$L425="A",(1*List1!$E425+80)*List1!$G425,0)</f>
        <v>0</v>
      </c>
      <c r="AM425" s="321">
        <f>IF(List1!$L425="B",(1*List1!$E425+80)*List1!$G425,0)</f>
        <v>0</v>
      </c>
      <c r="AN425" s="321">
        <f>IF(List1!$L425="C",(1*List1!$E425+80)*List1!$G425,0)</f>
        <v>0</v>
      </c>
      <c r="AO425" s="321">
        <f>IF(List1!$L425="D",(1*List1!$E425+80)*List1!$G425,0)</f>
        <v>0</v>
      </c>
      <c r="AP425" s="321">
        <f>IF(List1!$L425="E",(1*List1!$E425+80)*List1!$G425,0)</f>
        <v>0</v>
      </c>
      <c r="AQ425" s="321">
        <f>IF(List1!$L425="G",(1*List1!$E425+80)*List1!$G425,0)</f>
        <v>0</v>
      </c>
      <c r="AR425" s="321">
        <f>IF(List1!$L425="J",(1*List1!$E425+80)*List1!$G425,0)</f>
        <v>0</v>
      </c>
      <c r="AS425" s="321">
        <f>IF(List1!$L425="K",(1*List1!$E425+80)*List1!$G425,0)</f>
        <v>0</v>
      </c>
      <c r="AT425" s="321">
        <f>IF(List1!$L425="L",(1*List1!$E425+80)*List1!$G425,0)</f>
        <v>0</v>
      </c>
      <c r="AU425" s="320">
        <f>IF(List1!$L425="FL",(1*List1!$E425)*List1!$G425,0)</f>
        <v>0</v>
      </c>
      <c r="AV425" s="320">
        <f>IF(List1!$L425="FP",List1!$E425*List1!$G425,0)</f>
        <v>0</v>
      </c>
      <c r="AW425" s="320">
        <f>IF(List1!$L425="DR",List1!$E425*List1!$G425,0)</f>
        <v>0</v>
      </c>
      <c r="AX425" s="320">
        <f>IF(List1!$L425="F",List1!$E425*List1!$G425,0)</f>
        <v>0</v>
      </c>
      <c r="AY425" s="319">
        <f>IF(List1!$M425="A",(1*List1!$F425+80)*List1!$G425,0)</f>
        <v>0</v>
      </c>
      <c r="AZ425" s="319">
        <f>IF(List1!$M425="B",(1*List1!$F425+80)*List1!$G425,0)</f>
        <v>0</v>
      </c>
      <c r="BA425" s="319">
        <f>IF(List1!$M425="C",(1*List1!$F425+80)*List1!$G425,0)</f>
        <v>0</v>
      </c>
      <c r="BB425" s="319">
        <f>IF(List1!$M425="D",(1*List1!$F425+80)*List1!$G425,0)</f>
        <v>0</v>
      </c>
      <c r="BC425" s="319">
        <f>IF(List1!$M425="E",(1*List1!$F425+80)*List1!$G425,0)</f>
        <v>0</v>
      </c>
      <c r="BD425" s="319">
        <f>IF(List1!$M425="G",(1*List1!$F425+80)*List1!$G425,0)</f>
        <v>0</v>
      </c>
      <c r="BE425" s="319">
        <f>IF(List1!$M425="J",(1*List1!$F425+80)*List1!$G425,0)</f>
        <v>0</v>
      </c>
      <c r="BF425" s="319">
        <f>IF(List1!$M425="K",(1*List1!$F425+80)*List1!$G425,0)</f>
        <v>0</v>
      </c>
      <c r="BG425" s="319">
        <f>IF(List1!$M425="L",(1*List1!$F425+80)*List1!$G425,0)</f>
        <v>0</v>
      </c>
      <c r="BH425" s="318">
        <f>IF(List1!$M425="FL",(1*List1!$F425)*List1!$G425,0)</f>
        <v>0</v>
      </c>
      <c r="BI425" s="318">
        <f>IF(List1!$M425="FP",List1!$F425*List1!$G425,0)</f>
        <v>0</v>
      </c>
      <c r="BJ425" s="318">
        <f>IF(List1!$M425="DR",List1!$F425*List1!$G425,0)</f>
        <v>0</v>
      </c>
      <c r="BK425" s="318">
        <f>IF(List1!$M425="F",List1!$F425*List1!$G425,0)</f>
        <v>0</v>
      </c>
      <c r="BL425" s="317">
        <f>IF(List1!$N425="A",(1*List1!$F425+80)*List1!$G425,0)</f>
        <v>0</v>
      </c>
      <c r="BM425" s="317">
        <f>IF(List1!$N425="B",(1*List1!$F425+80)*List1!$G425,0)</f>
        <v>0</v>
      </c>
      <c r="BN425" s="317">
        <f>IF(List1!$N425="C",(1*List1!$F425+80)*List1!$G425,0)</f>
        <v>0</v>
      </c>
      <c r="BO425" s="317">
        <f>IF(List1!$N425="D",(1*List1!$F425+80)*List1!$G425,0)</f>
        <v>0</v>
      </c>
      <c r="BP425" s="317">
        <f>IF(List1!$N425="E",(1*List1!$F425+80)*List1!$G425,0)</f>
        <v>0</v>
      </c>
      <c r="BQ425" s="317">
        <f>IF(List1!$N425="G",(1*List1!$F425+80)*List1!$G425,0)</f>
        <v>0</v>
      </c>
      <c r="BR425" s="317">
        <f>IF(List1!$N425="J",(1*List1!$F425+80)*List1!$G425,0)</f>
        <v>0</v>
      </c>
      <c r="BS425" s="317">
        <f>IF(List1!$N425="K",(1*List1!$F425+80)*List1!$G425,0)</f>
        <v>0</v>
      </c>
      <c r="BT425" s="317">
        <f>IF(List1!$N425="L",(1*List1!$F425+80)*List1!$G425,0)</f>
        <v>0</v>
      </c>
      <c r="BU425" s="316">
        <f>IF(List1!$N425="FL",(1*List1!$F425)*List1!$G425,0)</f>
        <v>0</v>
      </c>
      <c r="BV425" s="315">
        <f>IF(List1!$N425="FP",List1!$F425*List1!$G425,0)</f>
        <v>0</v>
      </c>
      <c r="BW425" s="314">
        <f>IF(List1!$N425="DR",List1!$F425*List1!$G425,0)</f>
        <v>0</v>
      </c>
      <c r="BX425" s="313">
        <f>IF(List1!$N425="F",List1!$F425*List1!$G425,0)</f>
        <v>0</v>
      </c>
      <c r="BZ425" s="312" t="e">
        <f>((List1!$E425*List1!$F425)*List1!$G425)/1000000</f>
        <v>#VALUE!</v>
      </c>
      <c r="CA425" s="280" t="e">
        <f>IF(List1!$J425=$D$403,1*BZ425,0)</f>
        <v>#VALUE!</v>
      </c>
      <c r="CB425" s="280" t="e">
        <f>IF(List1!$J425=$D$404,1*BZ425,0)</f>
        <v>#VALUE!</v>
      </c>
      <c r="CC425" s="280" t="e">
        <f>IF(List1!$J425=$D$405,1*BZ425,0)</f>
        <v>#VALUE!</v>
      </c>
      <c r="CD425" s="280" t="e">
        <f>IF(List1!$J425=$D$406,1*BZ425,0)</f>
        <v>#VALUE!</v>
      </c>
      <c r="CE425" s="280" t="e">
        <f>IF(List1!$J425=$D$407,1*BZ425,0)</f>
        <v>#VALUE!</v>
      </c>
      <c r="CF425" s="311" t="e">
        <f>IF(List1!$J425=$D$408,1*BZ425,0)</f>
        <v>#VALUE!</v>
      </c>
      <c r="CG425" s="280" t="e">
        <f>IF(List1!$J425=$D$409,1*BZ425,0)</f>
        <v>#VALUE!</v>
      </c>
      <c r="CH425" s="280" t="e">
        <f>IF(List1!$J425=$D$410,1*BZ425,0)</f>
        <v>#VALUE!</v>
      </c>
      <c r="CJ425" s="303">
        <f>IF(AH425&gt;0,1*List1!$G425,0)</f>
        <v>0</v>
      </c>
      <c r="CK425" s="301">
        <f>IF(AI425&gt;0,1*List1!$G425,0)</f>
        <v>0</v>
      </c>
      <c r="CL425" s="301">
        <f>IF(AJ425&gt;0,1*List1!$G425,0)</f>
        <v>0</v>
      </c>
      <c r="CM425" s="302">
        <f>IF(AK425&gt;0,1*List1!$G425,0)</f>
        <v>0</v>
      </c>
      <c r="CN425" s="284">
        <f>IF(AU425&gt;0,1*List1!$G425,0)</f>
        <v>0</v>
      </c>
      <c r="CO425" s="284">
        <f>IF(AV425&gt;0,1*List1!$G425,0)</f>
        <v>0</v>
      </c>
      <c r="CP425" s="284">
        <f>IF(AW425&gt;0,1*List1!$G425,0)</f>
        <v>0</v>
      </c>
      <c r="CQ425" s="284">
        <f>IF(AX425&gt;0,1*List1!$G425,0)</f>
        <v>0</v>
      </c>
      <c r="CR425" s="303">
        <f>IF(BH425&gt;0,1*List1!$G425,0)</f>
        <v>0</v>
      </c>
      <c r="CS425" s="301">
        <f>IF(BI425&gt;0,1*List1!$G425,0)</f>
        <v>0</v>
      </c>
      <c r="CT425" s="301">
        <f>IF(BJ425&gt;0,1*List1!$G425,0)</f>
        <v>0</v>
      </c>
      <c r="CU425" s="302">
        <f>IF(BK425&gt;0,1*List1!$G425,0)</f>
        <v>0</v>
      </c>
      <c r="CV425" s="284">
        <f>IF(BU425&gt;0,1*List1!$G425,0)</f>
        <v>0</v>
      </c>
      <c r="CW425" s="284">
        <f>IF(BV425&gt;0,1*List1!$G425,0)</f>
        <v>0</v>
      </c>
      <c r="CX425" s="284">
        <f>IF(BW425&gt;0,1*List1!$G425,0)</f>
        <v>0</v>
      </c>
      <c r="CY425" s="322">
        <f>IF(BX425&gt;0,1*List1!$G425,0)</f>
        <v>0</v>
      </c>
      <c r="CZ425" s="284"/>
      <c r="DB425" s="294">
        <f>List1!D62</f>
        <v>0</v>
      </c>
      <c r="DC425" s="416" t="str">
        <f t="shared" si="14"/>
        <v>0</v>
      </c>
      <c r="DD425" s="416" t="str">
        <f t="shared" si="15"/>
        <v>0</v>
      </c>
      <c r="DE425" s="416" t="str">
        <f t="shared" si="16"/>
        <v>0</v>
      </c>
      <c r="DF425" s="416" t="str">
        <f t="shared" si="17"/>
        <v>0</v>
      </c>
      <c r="DG425" s="416" t="str">
        <f t="shared" si="18"/>
        <v>0</v>
      </c>
      <c r="DH425" s="416" t="str">
        <f t="shared" si="19"/>
        <v>0</v>
      </c>
      <c r="DI425" s="416" t="str">
        <f t="shared" si="20"/>
        <v>0</v>
      </c>
      <c r="DJ425" s="416" t="str">
        <f t="shared" si="21"/>
        <v>0</v>
      </c>
      <c r="DK425" s="416" t="str">
        <f t="shared" si="22"/>
        <v>0</v>
      </c>
      <c r="DL425" s="416" t="str">
        <f t="shared" si="23"/>
        <v>0</v>
      </c>
      <c r="DM425" s="416" t="str">
        <f t="shared" si="24"/>
        <v>0</v>
      </c>
      <c r="DN425" s="416" t="str">
        <f t="shared" si="25"/>
        <v>0</v>
      </c>
      <c r="DO425" s="416" t="str">
        <f t="shared" si="26"/>
        <v>0</v>
      </c>
      <c r="DP425" s="416" t="str">
        <f t="shared" si="27"/>
        <v>0</v>
      </c>
      <c r="DQ425" s="416" t="str">
        <f t="shared" si="28"/>
        <v>0</v>
      </c>
      <c r="DR425" s="416" t="str">
        <f t="shared" si="29"/>
        <v>0</v>
      </c>
      <c r="DS425" s="416" t="str">
        <f t="shared" si="30"/>
        <v>0</v>
      </c>
      <c r="DT425" s="416" t="str">
        <f t="shared" si="31"/>
        <v>0</v>
      </c>
      <c r="DU425" s="416" t="str">
        <f t="shared" si="32"/>
        <v>0</v>
      </c>
      <c r="DV425" s="416" t="str">
        <f t="shared" si="33"/>
        <v>0</v>
      </c>
      <c r="DW425" s="416" t="str">
        <f t="shared" si="34"/>
        <v>0</v>
      </c>
      <c r="DX425" s="416" t="str">
        <f t="shared" si="35"/>
        <v>0</v>
      </c>
      <c r="DY425" s="416" t="str">
        <f t="shared" si="36"/>
        <v>0</v>
      </c>
      <c r="DZ425" s="416" t="str">
        <f t="shared" si="37"/>
        <v>0</v>
      </c>
      <c r="EA425" s="417"/>
      <c r="EB425" s="417"/>
      <c r="EC425" s="417"/>
      <c r="ED425" s="417" t="str">
        <f>IF(List1!D62&gt;0,DZ425,"")</f>
        <v/>
      </c>
      <c r="EF425" s="416">
        <f>List1!J62</f>
        <v>0</v>
      </c>
      <c r="EG425" s="416" t="str">
        <f t="shared" si="41"/>
        <v>0</v>
      </c>
      <c r="EH425" s="416" t="str">
        <f t="shared" si="42"/>
        <v>0</v>
      </c>
      <c r="EI425" s="416" t="str">
        <f t="shared" si="43"/>
        <v>0</v>
      </c>
      <c r="EJ425" s="416" t="str">
        <f t="shared" si="44"/>
        <v>0</v>
      </c>
      <c r="EK425" s="416" t="str">
        <f t="shared" si="45"/>
        <v>0</v>
      </c>
      <c r="EL425" s="416" t="str">
        <f t="shared" si="46"/>
        <v>0</v>
      </c>
      <c r="EM425" s="416" t="str">
        <f t="shared" si="47"/>
        <v>0</v>
      </c>
      <c r="EN425" s="416" t="str">
        <f t="shared" si="48"/>
        <v>0</v>
      </c>
      <c r="EO425" s="416" t="str">
        <f t="shared" si="49"/>
        <v>0</v>
      </c>
      <c r="EP425" s="416" t="str">
        <f t="shared" si="50"/>
        <v>0</v>
      </c>
      <c r="EQ425" s="416" t="str">
        <f t="shared" si="51"/>
        <v>0</v>
      </c>
      <c r="ER425" s="416" t="str">
        <f t="shared" si="52"/>
        <v>0</v>
      </c>
      <c r="ES425" s="416" t="str">
        <f t="shared" si="53"/>
        <v>0</v>
      </c>
      <c r="ET425" s="416" t="str">
        <f t="shared" si="54"/>
        <v>0</v>
      </c>
      <c r="EU425" s="416" t="str">
        <f t="shared" si="55"/>
        <v>0</v>
      </c>
      <c r="EV425" s="416" t="str">
        <f t="shared" si="56"/>
        <v>0</v>
      </c>
      <c r="EW425" s="416" t="str">
        <f t="shared" si="57"/>
        <v>0</v>
      </c>
      <c r="EX425" s="416" t="str">
        <f t="shared" si="58"/>
        <v>0</v>
      </c>
      <c r="EY425" s="416" t="str">
        <f t="shared" si="59"/>
        <v>0</v>
      </c>
      <c r="EZ425" s="416" t="str">
        <f t="shared" si="60"/>
        <v>0</v>
      </c>
      <c r="FA425" s="416" t="str">
        <f t="shared" si="61"/>
        <v>0</v>
      </c>
      <c r="FB425" s="416" t="str">
        <f t="shared" si="62"/>
        <v>0</v>
      </c>
      <c r="FC425" s="416" t="str">
        <f t="shared" si="63"/>
        <v>0</v>
      </c>
      <c r="FD425" s="416" t="str">
        <f t="shared" si="64"/>
        <v>0</v>
      </c>
      <c r="FF425" s="269" t="str">
        <f>IF(List1!J62&gt;0,List1!FD425,"")</f>
        <v/>
      </c>
    </row>
    <row r="426" spans="1:1024" s="269" customFormat="1" ht="19.5" customHeight="1" thickBot="1">
      <c r="B426" s="436">
        <v>8</v>
      </c>
      <c r="C426" s="308">
        <f t="shared" si="38"/>
        <v>0</v>
      </c>
      <c r="D426" s="438" t="str">
        <f t="shared" si="39"/>
        <v/>
      </c>
      <c r="E426" s="439" t="str">
        <f>IF(List1!E63&gt;0,List1!E63,"")</f>
        <v/>
      </c>
      <c r="F426" s="439" t="str">
        <f>IF(List1!F63&gt;0,List1!F63,"")</f>
        <v/>
      </c>
      <c r="G426" s="439" t="str">
        <f>IF(List1!G63&gt;0,List1!G63,"")</f>
        <v/>
      </c>
      <c r="H426" s="439" t="str">
        <f>IF(List1!H63&gt;0,List1!H63,"")</f>
        <v/>
      </c>
      <c r="I426" s="439" t="str">
        <f>IF(List1!I63&gt;0,List1!I63,"")</f>
        <v/>
      </c>
      <c r="J426" s="439" t="str">
        <f t="shared" si="40"/>
        <v/>
      </c>
      <c r="K426" s="439" t="str">
        <f>IF(List1!K63&gt;0,List1!K63,"")</f>
        <v/>
      </c>
      <c r="L426" s="439" t="str">
        <f>IF(List1!L63&gt;0,List1!L63,"")</f>
        <v/>
      </c>
      <c r="M426" s="439" t="str">
        <f>IF(List1!M63&gt;0,List1!M63,"")</f>
        <v/>
      </c>
      <c r="N426" s="439" t="str">
        <f>IF(List1!N63&gt;0,List1!N63,"")</f>
        <v/>
      </c>
      <c r="O426" s="440">
        <v>0</v>
      </c>
      <c r="P426" s="603" t="str">
        <f>IF(List1!P63&gt;0,List1!P63,"")</f>
        <v/>
      </c>
      <c r="Q426" s="603"/>
      <c r="R426" s="603"/>
      <c r="S426" s="603"/>
      <c r="T426" s="603"/>
      <c r="U426" s="603"/>
      <c r="V426" s="603"/>
      <c r="W426" s="268"/>
      <c r="X426" s="323"/>
      <c r="Y426" s="319">
        <f>IF(List1!$K426="A",(1*List1!$E426+80)*List1!$G426,0)</f>
        <v>0</v>
      </c>
      <c r="Z426" s="319">
        <f>IF(List1!$K426="B",(1*List1!$E426+80)*List1!$G426,0)</f>
        <v>0</v>
      </c>
      <c r="AA426" s="319">
        <f>IF(List1!$K426="C",(1*List1!$E426+80)*List1!$G426,0)</f>
        <v>0</v>
      </c>
      <c r="AB426" s="319">
        <f>IF(List1!$K426="D",(1*List1!$E426+80)*List1!$G426,0)</f>
        <v>0</v>
      </c>
      <c r="AC426" s="319">
        <f>IF(List1!$K426="E",(1*List1!$E426+70)*List1!$G426,0)</f>
        <v>0</v>
      </c>
      <c r="AD426" s="319">
        <f>IF(List1!$K426="G",(1*List1!$E426+80)*List1!$G426,0)</f>
        <v>0</v>
      </c>
      <c r="AE426" s="319">
        <f>IF(List1!$K426="J",(1*List1!$E426+80)*List1!$G426,0)</f>
        <v>0</v>
      </c>
      <c r="AF426" s="319">
        <f>IF(List1!$K426="K",(1*List1!$E426+80)*List1!$G426,0)</f>
        <v>0</v>
      </c>
      <c r="AG426" s="319">
        <f>IF(List1!$K426="L",(1*List1!$E426+80)*List1!$G426,0)</f>
        <v>0</v>
      </c>
      <c r="AH426" s="318">
        <f>IF(List1!$K426="FL",(1*List1!$E426)*List1!$G426,0)</f>
        <v>0</v>
      </c>
      <c r="AI426" s="318">
        <f>IF(List1!$K426="FP",List1!$E426*List1!$G426,0)</f>
        <v>0</v>
      </c>
      <c r="AJ426" s="318">
        <f>IF(List1!$K426="DR",List1!$E426*List1!$G426,0)</f>
        <v>0</v>
      </c>
      <c r="AK426" s="318">
        <f>IF(List1!$K426="F",List1!$E426*List1!$G426,0)</f>
        <v>0</v>
      </c>
      <c r="AL426" s="321">
        <f>IF(List1!$L426="A",(1*List1!$E426+80)*List1!$G426,0)</f>
        <v>0</v>
      </c>
      <c r="AM426" s="321">
        <f>IF(List1!$L426="B",(1*List1!$E426+80)*List1!$G426,0)</f>
        <v>0</v>
      </c>
      <c r="AN426" s="321">
        <f>IF(List1!$L426="C",(1*List1!$E426+80)*List1!$G426,0)</f>
        <v>0</v>
      </c>
      <c r="AO426" s="321">
        <f>IF(List1!$L426="D",(1*List1!$E426+80)*List1!$G426,0)</f>
        <v>0</v>
      </c>
      <c r="AP426" s="321">
        <f>IF(List1!$L426="E",(1*List1!$E426+80)*List1!$G426,0)</f>
        <v>0</v>
      </c>
      <c r="AQ426" s="321">
        <f>IF(List1!$L426="G",(1*List1!$E426+80)*List1!$G426,0)</f>
        <v>0</v>
      </c>
      <c r="AR426" s="321">
        <f>IF(List1!$L426="J",(1*List1!$E426+80)*List1!$G426,0)</f>
        <v>0</v>
      </c>
      <c r="AS426" s="321">
        <f>IF(List1!$L426="K",(1*List1!$E426+80)*List1!$G426,0)</f>
        <v>0</v>
      </c>
      <c r="AT426" s="321">
        <f>IF(List1!$L426="L",(1*List1!$E426+80)*List1!$G426,0)</f>
        <v>0</v>
      </c>
      <c r="AU426" s="320">
        <f>IF(List1!$L426="FL",(1*List1!$E426)*List1!$G426,0)</f>
        <v>0</v>
      </c>
      <c r="AV426" s="320">
        <f>IF(List1!$L426="FP",List1!$E426*List1!$G426,0)</f>
        <v>0</v>
      </c>
      <c r="AW426" s="320">
        <f>IF(List1!$L426="DR",List1!$E426*List1!$G426,0)</f>
        <v>0</v>
      </c>
      <c r="AX426" s="320">
        <f>IF(List1!$L426="F",List1!$E426*List1!$G426,0)</f>
        <v>0</v>
      </c>
      <c r="AY426" s="319">
        <f>IF(List1!$M426="A",(1*List1!$F426+80)*List1!$G426,0)</f>
        <v>0</v>
      </c>
      <c r="AZ426" s="319">
        <f>IF(List1!$M426="B",(1*List1!$F426+80)*List1!$G426,0)</f>
        <v>0</v>
      </c>
      <c r="BA426" s="319">
        <f>IF(List1!$M426="C",(1*List1!$F426+80)*List1!$G426,0)</f>
        <v>0</v>
      </c>
      <c r="BB426" s="319">
        <f>IF(List1!$M426="D",(1*List1!$F426+80)*List1!$G426,0)</f>
        <v>0</v>
      </c>
      <c r="BC426" s="319">
        <f>IF(List1!$M426="E",(1*List1!$F426+80)*List1!$G426,0)</f>
        <v>0</v>
      </c>
      <c r="BD426" s="319">
        <f>IF(List1!$M426="G",(1*List1!$F426+80)*List1!$G426,0)</f>
        <v>0</v>
      </c>
      <c r="BE426" s="319">
        <f>IF(List1!$M426="J",(1*List1!$F426+80)*List1!$G426,0)</f>
        <v>0</v>
      </c>
      <c r="BF426" s="319">
        <f>IF(List1!$M426="K",(1*List1!$F426+80)*List1!$G426,0)</f>
        <v>0</v>
      </c>
      <c r="BG426" s="319">
        <f>IF(List1!$M426="L",(1*List1!$F426+80)*List1!$G426,0)</f>
        <v>0</v>
      </c>
      <c r="BH426" s="318">
        <f>IF(List1!$M426="FL",(1*List1!$F426)*List1!$G426,0)</f>
        <v>0</v>
      </c>
      <c r="BI426" s="318">
        <f>IF(List1!$M426="FP",List1!$F426*List1!$G426,0)</f>
        <v>0</v>
      </c>
      <c r="BJ426" s="318">
        <f>IF(List1!$M426="DR",List1!$F426*List1!$G426,0)</f>
        <v>0</v>
      </c>
      <c r="BK426" s="318">
        <f>IF(List1!$M426="F",List1!$F426*List1!$G426,0)</f>
        <v>0</v>
      </c>
      <c r="BL426" s="317">
        <f>IF(List1!$N426="A",(1*List1!$F426+80)*List1!$G426,0)</f>
        <v>0</v>
      </c>
      <c r="BM426" s="317">
        <f>IF(List1!$N426="B",(1*List1!$F426+80)*List1!$G426,0)</f>
        <v>0</v>
      </c>
      <c r="BN426" s="317">
        <f>IF(List1!$N426="C",(1*List1!$F426+80)*List1!$G426,0)</f>
        <v>0</v>
      </c>
      <c r="BO426" s="317">
        <f>IF(List1!$N426="D",(1*List1!$F426+80)*List1!$G426,0)</f>
        <v>0</v>
      </c>
      <c r="BP426" s="317">
        <f>IF(List1!$N426="E",(1*List1!$F426+80)*List1!$G426,0)</f>
        <v>0</v>
      </c>
      <c r="BQ426" s="317">
        <f>IF(List1!$N426="G",(1*List1!$F426+80)*List1!$G426,0)</f>
        <v>0</v>
      </c>
      <c r="BR426" s="317">
        <f>IF(List1!$N426="J",(1*List1!$F426+80)*List1!$G426,0)</f>
        <v>0</v>
      </c>
      <c r="BS426" s="317">
        <f>IF(List1!$N426="K",(1*List1!$F426+80)*List1!$G426,0)</f>
        <v>0</v>
      </c>
      <c r="BT426" s="317">
        <f>IF(List1!$N426="L",(1*List1!$F426+80)*List1!$G426,0)</f>
        <v>0</v>
      </c>
      <c r="BU426" s="316">
        <f>IF(List1!$N426="FL",(1*List1!$F426)*List1!$G426,0)</f>
        <v>0</v>
      </c>
      <c r="BV426" s="315">
        <f>IF(List1!$N426="FP",List1!$F426*List1!$G426,0)</f>
        <v>0</v>
      </c>
      <c r="BW426" s="314">
        <f>IF(List1!$N426="DR",List1!$F426*List1!$G426,0)</f>
        <v>0</v>
      </c>
      <c r="BX426" s="313">
        <f>IF(List1!$N426="F",List1!$F426*List1!$G426,0)</f>
        <v>0</v>
      </c>
      <c r="BZ426" s="312" t="e">
        <f>((List1!$E426*List1!$F426)*List1!$G426)/1000000</f>
        <v>#VALUE!</v>
      </c>
      <c r="CA426" s="280" t="e">
        <f>IF(List1!$J426=$D$403,1*BZ426,0)</f>
        <v>#VALUE!</v>
      </c>
      <c r="CB426" s="280" t="e">
        <f>IF(List1!$J426=$D$404,1*BZ426,0)</f>
        <v>#VALUE!</v>
      </c>
      <c r="CC426" s="280" t="e">
        <f>IF(List1!$J426=$D$405,1*BZ426,0)</f>
        <v>#VALUE!</v>
      </c>
      <c r="CD426" s="280" t="e">
        <f>IF(List1!$J426=$D$406,1*BZ426,0)</f>
        <v>#VALUE!</v>
      </c>
      <c r="CE426" s="280" t="e">
        <f>IF(List1!$J426=$D$407,1*BZ426,0)</f>
        <v>#VALUE!</v>
      </c>
      <c r="CF426" s="311" t="e">
        <f>IF(List1!$J426=$D$408,1*BZ426,0)</f>
        <v>#VALUE!</v>
      </c>
      <c r="CG426" s="280" t="e">
        <f>IF(List1!$J426=$D$409,1*BZ426,0)</f>
        <v>#VALUE!</v>
      </c>
      <c r="CH426" s="280" t="e">
        <f>IF(List1!$J426=$D$410,1*BZ426,0)</f>
        <v>#VALUE!</v>
      </c>
      <c r="CJ426" s="303">
        <f>IF(AH426&gt;0,1*List1!$G426,0)</f>
        <v>0</v>
      </c>
      <c r="CK426" s="301">
        <f>IF(AI426&gt;0,1*List1!$G426,0)</f>
        <v>0</v>
      </c>
      <c r="CL426" s="301">
        <f>IF(AJ426&gt;0,1*List1!$G426,0)</f>
        <v>0</v>
      </c>
      <c r="CM426" s="302">
        <f>IF(AK426&gt;0,1*List1!$G426,0)</f>
        <v>0</v>
      </c>
      <c r="CN426" s="284">
        <f>IF(AU426&gt;0,1*List1!$G426,0)</f>
        <v>0</v>
      </c>
      <c r="CO426" s="284">
        <f>IF(AV426&gt;0,1*List1!$G426,0)</f>
        <v>0</v>
      </c>
      <c r="CP426" s="284">
        <f>IF(AW426&gt;0,1*List1!$G426,0)</f>
        <v>0</v>
      </c>
      <c r="CQ426" s="284">
        <f>IF(AX426&gt;0,1*List1!$G426,0)</f>
        <v>0</v>
      </c>
      <c r="CR426" s="303">
        <f>IF(BH426&gt;0,1*List1!$G426,0)</f>
        <v>0</v>
      </c>
      <c r="CS426" s="301">
        <f>IF(BI426&gt;0,1*List1!$G426,0)</f>
        <v>0</v>
      </c>
      <c r="CT426" s="301">
        <f>IF(BJ426&gt;0,1*List1!$G426,0)</f>
        <v>0</v>
      </c>
      <c r="CU426" s="302">
        <f>IF(BK426&gt;0,1*List1!$G426,0)</f>
        <v>0</v>
      </c>
      <c r="CV426" s="284">
        <f>IF(BU426&gt;0,1*List1!$G426,0)</f>
        <v>0</v>
      </c>
      <c r="CW426" s="284">
        <f>IF(BV426&gt;0,1*List1!$G426,0)</f>
        <v>0</v>
      </c>
      <c r="CX426" s="284">
        <f>IF(BW426&gt;0,1*List1!$G426,0)</f>
        <v>0</v>
      </c>
      <c r="CY426" s="322">
        <f>IF(BX426&gt;0,1*List1!$G426,0)</f>
        <v>0</v>
      </c>
      <c r="CZ426" s="284"/>
      <c r="DB426" s="294">
        <f>List1!D63</f>
        <v>0</v>
      </c>
      <c r="DC426" s="416" t="str">
        <f t="shared" si="14"/>
        <v>0</v>
      </c>
      <c r="DD426" s="416" t="str">
        <f t="shared" si="15"/>
        <v>0</v>
      </c>
      <c r="DE426" s="416" t="str">
        <f t="shared" si="16"/>
        <v>0</v>
      </c>
      <c r="DF426" s="416" t="str">
        <f t="shared" si="17"/>
        <v>0</v>
      </c>
      <c r="DG426" s="416" t="str">
        <f t="shared" si="18"/>
        <v>0</v>
      </c>
      <c r="DH426" s="416" t="str">
        <f t="shared" si="19"/>
        <v>0</v>
      </c>
      <c r="DI426" s="416" t="str">
        <f t="shared" si="20"/>
        <v>0</v>
      </c>
      <c r="DJ426" s="416" t="str">
        <f t="shared" si="21"/>
        <v>0</v>
      </c>
      <c r="DK426" s="416" t="str">
        <f t="shared" si="22"/>
        <v>0</v>
      </c>
      <c r="DL426" s="416" t="str">
        <f t="shared" si="23"/>
        <v>0</v>
      </c>
      <c r="DM426" s="416" t="str">
        <f t="shared" si="24"/>
        <v>0</v>
      </c>
      <c r="DN426" s="416" t="str">
        <f t="shared" si="25"/>
        <v>0</v>
      </c>
      <c r="DO426" s="416" t="str">
        <f t="shared" si="26"/>
        <v>0</v>
      </c>
      <c r="DP426" s="416" t="str">
        <f t="shared" si="27"/>
        <v>0</v>
      </c>
      <c r="DQ426" s="416" t="str">
        <f t="shared" si="28"/>
        <v>0</v>
      </c>
      <c r="DR426" s="416" t="str">
        <f t="shared" si="29"/>
        <v>0</v>
      </c>
      <c r="DS426" s="416" t="str">
        <f t="shared" si="30"/>
        <v>0</v>
      </c>
      <c r="DT426" s="416" t="str">
        <f t="shared" si="31"/>
        <v>0</v>
      </c>
      <c r="DU426" s="416" t="str">
        <f t="shared" si="32"/>
        <v>0</v>
      </c>
      <c r="DV426" s="416" t="str">
        <f t="shared" si="33"/>
        <v>0</v>
      </c>
      <c r="DW426" s="416" t="str">
        <f t="shared" si="34"/>
        <v>0</v>
      </c>
      <c r="DX426" s="416" t="str">
        <f t="shared" si="35"/>
        <v>0</v>
      </c>
      <c r="DY426" s="416" t="str">
        <f t="shared" si="36"/>
        <v>0</v>
      </c>
      <c r="DZ426" s="416" t="str">
        <f t="shared" si="37"/>
        <v>0</v>
      </c>
      <c r="EA426" s="417"/>
      <c r="EB426" s="417"/>
      <c r="EC426" s="417"/>
      <c r="ED426" s="417" t="str">
        <f>IF(List1!D63&gt;0,DZ426,"")</f>
        <v/>
      </c>
      <c r="EF426" s="416">
        <f>List1!J63</f>
        <v>0</v>
      </c>
      <c r="EG426" s="416" t="str">
        <f t="shared" si="41"/>
        <v>0</v>
      </c>
      <c r="EH426" s="416" t="str">
        <f t="shared" si="42"/>
        <v>0</v>
      </c>
      <c r="EI426" s="416" t="str">
        <f t="shared" si="43"/>
        <v>0</v>
      </c>
      <c r="EJ426" s="416" t="str">
        <f t="shared" si="44"/>
        <v>0</v>
      </c>
      <c r="EK426" s="416" t="str">
        <f t="shared" si="45"/>
        <v>0</v>
      </c>
      <c r="EL426" s="416" t="str">
        <f t="shared" si="46"/>
        <v>0</v>
      </c>
      <c r="EM426" s="416" t="str">
        <f t="shared" si="47"/>
        <v>0</v>
      </c>
      <c r="EN426" s="416" t="str">
        <f t="shared" si="48"/>
        <v>0</v>
      </c>
      <c r="EO426" s="416" t="str">
        <f t="shared" si="49"/>
        <v>0</v>
      </c>
      <c r="EP426" s="416" t="str">
        <f t="shared" si="50"/>
        <v>0</v>
      </c>
      <c r="EQ426" s="416" t="str">
        <f t="shared" si="51"/>
        <v>0</v>
      </c>
      <c r="ER426" s="416" t="str">
        <f t="shared" si="52"/>
        <v>0</v>
      </c>
      <c r="ES426" s="416" t="str">
        <f t="shared" si="53"/>
        <v>0</v>
      </c>
      <c r="ET426" s="416" t="str">
        <f t="shared" si="54"/>
        <v>0</v>
      </c>
      <c r="EU426" s="416" t="str">
        <f t="shared" si="55"/>
        <v>0</v>
      </c>
      <c r="EV426" s="416" t="str">
        <f t="shared" si="56"/>
        <v>0</v>
      </c>
      <c r="EW426" s="416" t="str">
        <f t="shared" si="57"/>
        <v>0</v>
      </c>
      <c r="EX426" s="416" t="str">
        <f t="shared" si="58"/>
        <v>0</v>
      </c>
      <c r="EY426" s="416" t="str">
        <f t="shared" si="59"/>
        <v>0</v>
      </c>
      <c r="EZ426" s="416" t="str">
        <f t="shared" si="60"/>
        <v>0</v>
      </c>
      <c r="FA426" s="416" t="str">
        <f t="shared" si="61"/>
        <v>0</v>
      </c>
      <c r="FB426" s="416" t="str">
        <f t="shared" si="62"/>
        <v>0</v>
      </c>
      <c r="FC426" s="416" t="str">
        <f t="shared" si="63"/>
        <v>0</v>
      </c>
      <c r="FD426" s="416" t="str">
        <f t="shared" si="64"/>
        <v>0</v>
      </c>
      <c r="FF426" s="269" t="str">
        <f>IF(List1!J63&gt;0,List1!FD426,"")</f>
        <v/>
      </c>
    </row>
    <row r="427" spans="1:1024" s="269" customFormat="1" ht="19.5" customHeight="1" thickBot="1">
      <c r="B427" s="436">
        <v>9</v>
      </c>
      <c r="C427" s="308">
        <f t="shared" si="38"/>
        <v>0</v>
      </c>
      <c r="D427" s="438" t="str">
        <f t="shared" si="39"/>
        <v/>
      </c>
      <c r="E427" s="439" t="str">
        <f>IF(List1!E64&gt;0,List1!E64,"")</f>
        <v/>
      </c>
      <c r="F427" s="439" t="str">
        <f>IF(List1!F64&gt;0,List1!F64,"")</f>
        <v/>
      </c>
      <c r="G427" s="439" t="str">
        <f>IF(List1!G64&gt;0,List1!G64,"")</f>
        <v/>
      </c>
      <c r="H427" s="439" t="str">
        <f>IF(List1!H64&gt;0,List1!H64,"")</f>
        <v/>
      </c>
      <c r="I427" s="439" t="str">
        <f>IF(List1!I64&gt;0,List1!I64,"")</f>
        <v/>
      </c>
      <c r="J427" s="439" t="str">
        <f t="shared" si="40"/>
        <v/>
      </c>
      <c r="K427" s="439" t="str">
        <f>IF(List1!K64&gt;0,List1!K64,"")</f>
        <v/>
      </c>
      <c r="L427" s="439" t="str">
        <f>IF(List1!L64&gt;0,List1!L64,"")</f>
        <v/>
      </c>
      <c r="M427" s="439" t="str">
        <f>IF(List1!M64&gt;0,List1!M64,"")</f>
        <v/>
      </c>
      <c r="N427" s="439" t="str">
        <f>IF(List1!N64&gt;0,List1!N64,"")</f>
        <v/>
      </c>
      <c r="O427" s="440">
        <v>0</v>
      </c>
      <c r="P427" s="603" t="str">
        <f>IF(List1!P64&gt;0,List1!P64,"")</f>
        <v/>
      </c>
      <c r="Q427" s="603"/>
      <c r="R427" s="603"/>
      <c r="S427" s="603"/>
      <c r="T427" s="603"/>
      <c r="U427" s="603"/>
      <c r="V427" s="603"/>
      <c r="W427" s="268"/>
      <c r="X427" s="323"/>
      <c r="Y427" s="319">
        <f>IF(List1!$K427="A",(1*List1!$E427+80)*List1!$G427,0)</f>
        <v>0</v>
      </c>
      <c r="Z427" s="319">
        <f>IF(List1!$K427="B",(1*List1!$E427+80)*List1!$G427,0)</f>
        <v>0</v>
      </c>
      <c r="AA427" s="319">
        <f>IF(List1!$K427="C",(1*List1!$E427+80)*List1!$G427,0)</f>
        <v>0</v>
      </c>
      <c r="AB427" s="319">
        <f>IF(List1!$K427="D",(1*List1!$E427+80)*List1!$G427,0)</f>
        <v>0</v>
      </c>
      <c r="AC427" s="319">
        <f>IF(List1!$K427="E",(1*List1!$E427+70)*List1!$G427,0)</f>
        <v>0</v>
      </c>
      <c r="AD427" s="319">
        <f>IF(List1!$K427="G",(1*List1!$E427+80)*List1!$G427,0)</f>
        <v>0</v>
      </c>
      <c r="AE427" s="319">
        <f>IF(List1!$K427="J",(1*List1!$E427+80)*List1!$G427,0)</f>
        <v>0</v>
      </c>
      <c r="AF427" s="319">
        <f>IF(List1!$K427="K",(1*List1!$E427+80)*List1!$G427,0)</f>
        <v>0</v>
      </c>
      <c r="AG427" s="319">
        <f>IF(List1!$K427="L",(1*List1!$E427+80)*List1!$G427,0)</f>
        <v>0</v>
      </c>
      <c r="AH427" s="318">
        <f>IF(List1!$K427="FL",(1*List1!$E427)*List1!$G427,0)</f>
        <v>0</v>
      </c>
      <c r="AI427" s="318">
        <f>IF(List1!$K427="FP",List1!$E427*List1!$G427,0)</f>
        <v>0</v>
      </c>
      <c r="AJ427" s="318">
        <f>IF(List1!$K427="DR",List1!$E427*List1!$G427,0)</f>
        <v>0</v>
      </c>
      <c r="AK427" s="318">
        <f>IF(List1!$K427="F",List1!$E427*List1!$G427,0)</f>
        <v>0</v>
      </c>
      <c r="AL427" s="321">
        <f>IF(List1!$L427="A",(1*List1!$E427+80)*List1!$G427,0)</f>
        <v>0</v>
      </c>
      <c r="AM427" s="321">
        <f>IF(List1!$L427="B",(1*List1!$E427+80)*List1!$G427,0)</f>
        <v>0</v>
      </c>
      <c r="AN427" s="321">
        <f>IF(List1!$L427="C",(1*List1!$E427+80)*List1!$G427,0)</f>
        <v>0</v>
      </c>
      <c r="AO427" s="321">
        <f>IF(List1!$L427="D",(1*List1!$E427+80)*List1!$G427,0)</f>
        <v>0</v>
      </c>
      <c r="AP427" s="321">
        <f>IF(List1!$L427="E",(1*List1!$E427+80)*List1!$G427,0)</f>
        <v>0</v>
      </c>
      <c r="AQ427" s="321">
        <f>IF(List1!$L427="G",(1*List1!$E427+80)*List1!$G427,0)</f>
        <v>0</v>
      </c>
      <c r="AR427" s="321">
        <f>IF(List1!$L427="J",(1*List1!$E427+80)*List1!$G427,0)</f>
        <v>0</v>
      </c>
      <c r="AS427" s="321">
        <f>IF(List1!$L427="K",(1*List1!$E427+80)*List1!$G427,0)</f>
        <v>0</v>
      </c>
      <c r="AT427" s="321">
        <f>IF(List1!$L427="L",(1*List1!$E427+80)*List1!$G427,0)</f>
        <v>0</v>
      </c>
      <c r="AU427" s="320">
        <f>IF(List1!$L427="FL",(1*List1!$E427)*List1!$G427,0)</f>
        <v>0</v>
      </c>
      <c r="AV427" s="320">
        <f>IF(List1!$L427="FP",List1!$E427*List1!$G427,0)</f>
        <v>0</v>
      </c>
      <c r="AW427" s="320">
        <f>IF(List1!$L427="DR",List1!$E427*List1!$G427,0)</f>
        <v>0</v>
      </c>
      <c r="AX427" s="320">
        <f>IF(List1!$L427="F",List1!$E427*List1!$G427,0)</f>
        <v>0</v>
      </c>
      <c r="AY427" s="319">
        <f>IF(List1!$M427="A",(1*List1!$F427+80)*List1!$G427,0)</f>
        <v>0</v>
      </c>
      <c r="AZ427" s="319">
        <f>IF(List1!$M427="B",(1*List1!$F427+80)*List1!$G427,0)</f>
        <v>0</v>
      </c>
      <c r="BA427" s="319">
        <f>IF(List1!$M427="C",(1*List1!$F427+80)*List1!$G427,0)</f>
        <v>0</v>
      </c>
      <c r="BB427" s="319">
        <f>IF(List1!$M427="D",(1*List1!$F427+80)*List1!$G427,0)</f>
        <v>0</v>
      </c>
      <c r="BC427" s="319">
        <f>IF(List1!$M427="E",(1*List1!$F427+80)*List1!$G427,0)</f>
        <v>0</v>
      </c>
      <c r="BD427" s="319">
        <f>IF(List1!$M427="G",(1*List1!$F427+80)*List1!$G427,0)</f>
        <v>0</v>
      </c>
      <c r="BE427" s="319">
        <f>IF(List1!$M427="J",(1*List1!$F427+80)*List1!$G427,0)</f>
        <v>0</v>
      </c>
      <c r="BF427" s="319">
        <f>IF(List1!$M427="K",(1*List1!$F427+80)*List1!$G427,0)</f>
        <v>0</v>
      </c>
      <c r="BG427" s="319">
        <f>IF(List1!$M427="L",(1*List1!$F427+80)*List1!$G427,0)</f>
        <v>0</v>
      </c>
      <c r="BH427" s="318">
        <f>IF(List1!$M427="FL",(1*List1!$F427)*List1!$G427,0)</f>
        <v>0</v>
      </c>
      <c r="BI427" s="318">
        <f>IF(List1!$M427="FP",List1!$F427*List1!$G427,0)</f>
        <v>0</v>
      </c>
      <c r="BJ427" s="318">
        <f>IF(List1!$M427="DR",List1!$F427*List1!$G427,0)</f>
        <v>0</v>
      </c>
      <c r="BK427" s="318">
        <f>IF(List1!$M427="F",List1!$F427*List1!$G427,0)</f>
        <v>0</v>
      </c>
      <c r="BL427" s="317">
        <f>IF(List1!$N427="A",(1*List1!$F427+80)*List1!$G427,0)</f>
        <v>0</v>
      </c>
      <c r="BM427" s="317">
        <f>IF(List1!$N427="B",(1*List1!$F427+80)*List1!$G427,0)</f>
        <v>0</v>
      </c>
      <c r="BN427" s="317">
        <f>IF(List1!$N427="C",(1*List1!$F427+80)*List1!$G427,0)</f>
        <v>0</v>
      </c>
      <c r="BO427" s="317">
        <f>IF(List1!$N427="D",(1*List1!$F427+80)*List1!$G427,0)</f>
        <v>0</v>
      </c>
      <c r="BP427" s="317">
        <f>IF(List1!$N427="E",(1*List1!$F427+80)*List1!$G427,0)</f>
        <v>0</v>
      </c>
      <c r="BQ427" s="317">
        <f>IF(List1!$N427="G",(1*List1!$F427+80)*List1!$G427,0)</f>
        <v>0</v>
      </c>
      <c r="BR427" s="317">
        <f>IF(List1!$N427="J",(1*List1!$F427+80)*List1!$G427,0)</f>
        <v>0</v>
      </c>
      <c r="BS427" s="317">
        <f>IF(List1!$N427="K",(1*List1!$F427+80)*List1!$G427,0)</f>
        <v>0</v>
      </c>
      <c r="BT427" s="317">
        <f>IF(List1!$N427="L",(1*List1!$F427+80)*List1!$G427,0)</f>
        <v>0</v>
      </c>
      <c r="BU427" s="316">
        <f>IF(List1!$N427="FL",(1*List1!$F427)*List1!$G427,0)</f>
        <v>0</v>
      </c>
      <c r="BV427" s="315">
        <f>IF(List1!$N427="FP",List1!$F427*List1!$G427,0)</f>
        <v>0</v>
      </c>
      <c r="BW427" s="314">
        <f>IF(List1!$N427="DR",List1!$F427*List1!$G427,0)</f>
        <v>0</v>
      </c>
      <c r="BX427" s="313">
        <f>IF(List1!$N427="F",List1!$F427*List1!$G427,0)</f>
        <v>0</v>
      </c>
      <c r="BZ427" s="312" t="e">
        <f>((List1!$E427*List1!$F427)*List1!$G427)/1000000</f>
        <v>#VALUE!</v>
      </c>
      <c r="CA427" s="280" t="e">
        <f>IF(List1!$J427=$D$403,1*BZ427,0)</f>
        <v>#VALUE!</v>
      </c>
      <c r="CB427" s="280" t="e">
        <f>IF(List1!$J427=$D$404,1*BZ427,0)</f>
        <v>#VALUE!</v>
      </c>
      <c r="CC427" s="280" t="e">
        <f>IF(List1!$J427=$D$405,1*BZ427,0)</f>
        <v>#VALUE!</v>
      </c>
      <c r="CD427" s="280" t="e">
        <f>IF(List1!$J427=$D$406,1*BZ427,0)</f>
        <v>#VALUE!</v>
      </c>
      <c r="CE427" s="280" t="e">
        <f>IF(List1!$J427=$D$407,1*BZ427,0)</f>
        <v>#VALUE!</v>
      </c>
      <c r="CF427" s="311" t="e">
        <f>IF(List1!$J427=$D$408,1*BZ427,0)</f>
        <v>#VALUE!</v>
      </c>
      <c r="CG427" s="280" t="e">
        <f>IF(List1!$J427=$D$409,1*BZ427,0)</f>
        <v>#VALUE!</v>
      </c>
      <c r="CH427" s="280" t="e">
        <f>IF(List1!$J427=$D$410,1*BZ427,0)</f>
        <v>#VALUE!</v>
      </c>
      <c r="CJ427" s="303">
        <f>IF(AH427&gt;0,1*List1!$G427,0)</f>
        <v>0</v>
      </c>
      <c r="CK427" s="301">
        <f>IF(AI427&gt;0,1*List1!$G427,0)</f>
        <v>0</v>
      </c>
      <c r="CL427" s="301">
        <f>IF(AJ427&gt;0,1*List1!$G427,0)</f>
        <v>0</v>
      </c>
      <c r="CM427" s="302">
        <f>IF(AK427&gt;0,1*List1!$G427,0)</f>
        <v>0</v>
      </c>
      <c r="CN427" s="284">
        <f>IF(AU427&gt;0,1*List1!$G427,0)</f>
        <v>0</v>
      </c>
      <c r="CO427" s="284">
        <f>IF(AV427&gt;0,1*List1!$G427,0)</f>
        <v>0</v>
      </c>
      <c r="CP427" s="284">
        <f>IF(AW427&gt;0,1*List1!$G427,0)</f>
        <v>0</v>
      </c>
      <c r="CQ427" s="284">
        <f>IF(AX427&gt;0,1*List1!$G427,0)</f>
        <v>0</v>
      </c>
      <c r="CR427" s="303">
        <f>IF(BH427&gt;0,1*List1!$G427,0)</f>
        <v>0</v>
      </c>
      <c r="CS427" s="301">
        <f>IF(BI427&gt;0,1*List1!$G427,0)</f>
        <v>0</v>
      </c>
      <c r="CT427" s="301">
        <f>IF(BJ427&gt;0,1*List1!$G427,0)</f>
        <v>0</v>
      </c>
      <c r="CU427" s="302">
        <f>IF(BK427&gt;0,1*List1!$G427,0)</f>
        <v>0</v>
      </c>
      <c r="CV427" s="284">
        <f>IF(BU427&gt;0,1*List1!$G427,0)</f>
        <v>0</v>
      </c>
      <c r="CW427" s="284">
        <f>IF(BV427&gt;0,1*List1!$G427,0)</f>
        <v>0</v>
      </c>
      <c r="CX427" s="284">
        <f>IF(BW427&gt;0,1*List1!$G427,0)</f>
        <v>0</v>
      </c>
      <c r="CY427" s="322">
        <f>IF(BX427&gt;0,1*List1!$G427,0)</f>
        <v>0</v>
      </c>
      <c r="CZ427" s="284"/>
      <c r="DB427" s="294">
        <f>List1!D64</f>
        <v>0</v>
      </c>
      <c r="DC427" s="416" t="str">
        <f t="shared" si="14"/>
        <v>0</v>
      </c>
      <c r="DD427" s="416" t="str">
        <f t="shared" si="15"/>
        <v>0</v>
      </c>
      <c r="DE427" s="416" t="str">
        <f t="shared" si="16"/>
        <v>0</v>
      </c>
      <c r="DF427" s="416" t="str">
        <f t="shared" si="17"/>
        <v>0</v>
      </c>
      <c r="DG427" s="416" t="str">
        <f t="shared" si="18"/>
        <v>0</v>
      </c>
      <c r="DH427" s="416" t="str">
        <f t="shared" si="19"/>
        <v>0</v>
      </c>
      <c r="DI427" s="416" t="str">
        <f t="shared" si="20"/>
        <v>0</v>
      </c>
      <c r="DJ427" s="416" t="str">
        <f t="shared" si="21"/>
        <v>0</v>
      </c>
      <c r="DK427" s="416" t="str">
        <f t="shared" si="22"/>
        <v>0</v>
      </c>
      <c r="DL427" s="416" t="str">
        <f t="shared" si="23"/>
        <v>0</v>
      </c>
      <c r="DM427" s="416" t="str">
        <f t="shared" si="24"/>
        <v>0</v>
      </c>
      <c r="DN427" s="416" t="str">
        <f t="shared" si="25"/>
        <v>0</v>
      </c>
      <c r="DO427" s="416" t="str">
        <f t="shared" si="26"/>
        <v>0</v>
      </c>
      <c r="DP427" s="416" t="str">
        <f t="shared" si="27"/>
        <v>0</v>
      </c>
      <c r="DQ427" s="416" t="str">
        <f t="shared" si="28"/>
        <v>0</v>
      </c>
      <c r="DR427" s="416" t="str">
        <f t="shared" si="29"/>
        <v>0</v>
      </c>
      <c r="DS427" s="416" t="str">
        <f t="shared" si="30"/>
        <v>0</v>
      </c>
      <c r="DT427" s="416" t="str">
        <f t="shared" si="31"/>
        <v>0</v>
      </c>
      <c r="DU427" s="416" t="str">
        <f t="shared" si="32"/>
        <v>0</v>
      </c>
      <c r="DV427" s="416" t="str">
        <f t="shared" si="33"/>
        <v>0</v>
      </c>
      <c r="DW427" s="416" t="str">
        <f t="shared" si="34"/>
        <v>0</v>
      </c>
      <c r="DX427" s="416" t="str">
        <f t="shared" si="35"/>
        <v>0</v>
      </c>
      <c r="DY427" s="416" t="str">
        <f t="shared" si="36"/>
        <v>0</v>
      </c>
      <c r="DZ427" s="416" t="str">
        <f t="shared" si="37"/>
        <v>0</v>
      </c>
      <c r="EA427" s="417"/>
      <c r="EB427" s="417"/>
      <c r="EC427" s="417"/>
      <c r="ED427" s="417" t="str">
        <f>IF(List1!D64&gt;0,DZ427,"")</f>
        <v/>
      </c>
      <c r="EF427" s="416">
        <f>List1!J64</f>
        <v>0</v>
      </c>
      <c r="EG427" s="416" t="str">
        <f t="shared" si="41"/>
        <v>0</v>
      </c>
      <c r="EH427" s="416" t="str">
        <f t="shared" si="42"/>
        <v>0</v>
      </c>
      <c r="EI427" s="416" t="str">
        <f t="shared" si="43"/>
        <v>0</v>
      </c>
      <c r="EJ427" s="416" t="str">
        <f t="shared" si="44"/>
        <v>0</v>
      </c>
      <c r="EK427" s="416" t="str">
        <f t="shared" si="45"/>
        <v>0</v>
      </c>
      <c r="EL427" s="416" t="str">
        <f t="shared" si="46"/>
        <v>0</v>
      </c>
      <c r="EM427" s="416" t="str">
        <f t="shared" si="47"/>
        <v>0</v>
      </c>
      <c r="EN427" s="416" t="str">
        <f t="shared" si="48"/>
        <v>0</v>
      </c>
      <c r="EO427" s="416" t="str">
        <f t="shared" si="49"/>
        <v>0</v>
      </c>
      <c r="EP427" s="416" t="str">
        <f t="shared" si="50"/>
        <v>0</v>
      </c>
      <c r="EQ427" s="416" t="str">
        <f t="shared" si="51"/>
        <v>0</v>
      </c>
      <c r="ER427" s="416" t="str">
        <f t="shared" si="52"/>
        <v>0</v>
      </c>
      <c r="ES427" s="416" t="str">
        <f t="shared" si="53"/>
        <v>0</v>
      </c>
      <c r="ET427" s="416" t="str">
        <f t="shared" si="54"/>
        <v>0</v>
      </c>
      <c r="EU427" s="416" t="str">
        <f t="shared" si="55"/>
        <v>0</v>
      </c>
      <c r="EV427" s="416" t="str">
        <f t="shared" si="56"/>
        <v>0</v>
      </c>
      <c r="EW427" s="416" t="str">
        <f t="shared" si="57"/>
        <v>0</v>
      </c>
      <c r="EX427" s="416" t="str">
        <f t="shared" si="58"/>
        <v>0</v>
      </c>
      <c r="EY427" s="416" t="str">
        <f t="shared" si="59"/>
        <v>0</v>
      </c>
      <c r="EZ427" s="416" t="str">
        <f t="shared" si="60"/>
        <v>0</v>
      </c>
      <c r="FA427" s="416" t="str">
        <f t="shared" si="61"/>
        <v>0</v>
      </c>
      <c r="FB427" s="416" t="str">
        <f t="shared" si="62"/>
        <v>0</v>
      </c>
      <c r="FC427" s="416" t="str">
        <f t="shared" si="63"/>
        <v>0</v>
      </c>
      <c r="FD427" s="416" t="str">
        <f t="shared" si="64"/>
        <v>0</v>
      </c>
      <c r="FF427" s="269" t="str">
        <f>IF(List1!J64&gt;0,List1!FD427,"")</f>
        <v/>
      </c>
    </row>
    <row r="428" spans="1:1024" s="269" customFormat="1" ht="19.5" customHeight="1" thickBot="1">
      <c r="B428" s="435">
        <v>10</v>
      </c>
      <c r="C428" s="308">
        <f t="shared" si="38"/>
        <v>0</v>
      </c>
      <c r="D428" s="438" t="str">
        <f t="shared" si="39"/>
        <v/>
      </c>
      <c r="E428" s="439" t="str">
        <f>IF(List1!E65&gt;0,List1!E65,"")</f>
        <v/>
      </c>
      <c r="F428" s="439" t="str">
        <f>IF(List1!F65&gt;0,List1!F65,"")</f>
        <v/>
      </c>
      <c r="G428" s="439" t="str">
        <f>IF(List1!G65&gt;0,List1!G65,"")</f>
        <v/>
      </c>
      <c r="H428" s="439" t="str">
        <f>IF(List1!H65&gt;0,List1!H65,"")</f>
        <v/>
      </c>
      <c r="I428" s="439" t="str">
        <f>IF(List1!I65&gt;0,List1!I65,"")</f>
        <v/>
      </c>
      <c r="J428" s="439" t="str">
        <f t="shared" si="40"/>
        <v/>
      </c>
      <c r="K428" s="439" t="str">
        <f>IF(List1!K65&gt;0,List1!K65,"")</f>
        <v/>
      </c>
      <c r="L428" s="439" t="str">
        <f>IF(List1!L65&gt;0,List1!L65,"")</f>
        <v/>
      </c>
      <c r="M428" s="439" t="str">
        <f>IF(List1!M65&gt;0,List1!M65,"")</f>
        <v/>
      </c>
      <c r="N428" s="439" t="str">
        <f>IF(List1!N65&gt;0,List1!N65,"")</f>
        <v/>
      </c>
      <c r="O428" s="440">
        <v>0</v>
      </c>
      <c r="P428" s="603" t="str">
        <f>IF(List1!P65&gt;0,List1!P65,"")</f>
        <v/>
      </c>
      <c r="Q428" s="603"/>
      <c r="R428" s="603"/>
      <c r="S428" s="603"/>
      <c r="T428" s="603"/>
      <c r="U428" s="603"/>
      <c r="V428" s="603"/>
      <c r="W428" s="268"/>
      <c r="X428" s="323"/>
      <c r="Y428" s="319">
        <f>IF(List1!$K428="A",(1*List1!$E428+80)*List1!$G428,0)</f>
        <v>0</v>
      </c>
      <c r="Z428" s="319">
        <f>IF(List1!$K428="B",(1*List1!$E428+80)*List1!$G428,0)</f>
        <v>0</v>
      </c>
      <c r="AA428" s="319">
        <f>IF(List1!$K428="C",(1*List1!$E428+80)*List1!$G428,0)</f>
        <v>0</v>
      </c>
      <c r="AB428" s="319">
        <f>IF(List1!$K428="D",(1*List1!$E428+80)*List1!$G428,0)</f>
        <v>0</v>
      </c>
      <c r="AC428" s="319">
        <f>IF(List1!$K428="E",(1*List1!$E428+70)*List1!$G428,0)</f>
        <v>0</v>
      </c>
      <c r="AD428" s="319">
        <f>IF(List1!$K428="G",(1*List1!$E428+80)*List1!$G428,0)</f>
        <v>0</v>
      </c>
      <c r="AE428" s="319">
        <f>IF(List1!$K428="J",(1*List1!$E428+80)*List1!$G428,0)</f>
        <v>0</v>
      </c>
      <c r="AF428" s="319">
        <f>IF(List1!$K428="K",(1*List1!$E428+80)*List1!$G428,0)</f>
        <v>0</v>
      </c>
      <c r="AG428" s="319">
        <f>IF(List1!$K428="L",(1*List1!$E428+80)*List1!$G428,0)</f>
        <v>0</v>
      </c>
      <c r="AH428" s="318">
        <f>IF(List1!$K428="FL",(1*List1!$E428)*List1!$G428,0)</f>
        <v>0</v>
      </c>
      <c r="AI428" s="318">
        <f>IF(List1!$K428="FP",List1!$E428*List1!$G428,0)</f>
        <v>0</v>
      </c>
      <c r="AJ428" s="318">
        <f>IF(List1!$K428="DR",List1!$E428*List1!$G428,0)</f>
        <v>0</v>
      </c>
      <c r="AK428" s="318">
        <f>IF(List1!$K428="F",List1!$E428*List1!$G428,0)</f>
        <v>0</v>
      </c>
      <c r="AL428" s="321">
        <f>IF(List1!$L428="A",(1*List1!$E428+80)*List1!$G428,0)</f>
        <v>0</v>
      </c>
      <c r="AM428" s="321">
        <f>IF(List1!$L428="B",(1*List1!$E428+80)*List1!$G428,0)</f>
        <v>0</v>
      </c>
      <c r="AN428" s="321">
        <f>IF(List1!$L428="C",(1*List1!$E428+80)*List1!$G428,0)</f>
        <v>0</v>
      </c>
      <c r="AO428" s="321">
        <f>IF(List1!$L428="D",(1*List1!$E428+80)*List1!$G428,0)</f>
        <v>0</v>
      </c>
      <c r="AP428" s="321">
        <f>IF(List1!$L428="E",(1*List1!$E428+80)*List1!$G428,0)</f>
        <v>0</v>
      </c>
      <c r="AQ428" s="321">
        <f>IF(List1!$L428="G",(1*List1!$E428+80)*List1!$G428,0)</f>
        <v>0</v>
      </c>
      <c r="AR428" s="321">
        <f>IF(List1!$L428="J",(1*List1!$E428+80)*List1!$G428,0)</f>
        <v>0</v>
      </c>
      <c r="AS428" s="321">
        <f>IF(List1!$L428="K",(1*List1!$E428+80)*List1!$G428,0)</f>
        <v>0</v>
      </c>
      <c r="AT428" s="321">
        <f>IF(List1!$L428="L",(1*List1!$E428+80)*List1!$G428,0)</f>
        <v>0</v>
      </c>
      <c r="AU428" s="320">
        <f>IF(List1!$L428="FL",(1*List1!$E428)*List1!$G428,0)</f>
        <v>0</v>
      </c>
      <c r="AV428" s="320">
        <f>IF(List1!$L428="FP",List1!$E428*List1!$G428,0)</f>
        <v>0</v>
      </c>
      <c r="AW428" s="320">
        <f>IF(List1!$L428="DR",List1!$E428*List1!$G428,0)</f>
        <v>0</v>
      </c>
      <c r="AX428" s="320">
        <f>IF(List1!$L428="F",List1!$E428*List1!$G428,0)</f>
        <v>0</v>
      </c>
      <c r="AY428" s="319">
        <f>IF(List1!$M428="A",(1*List1!$F428+80)*List1!$G428,0)</f>
        <v>0</v>
      </c>
      <c r="AZ428" s="319">
        <f>IF(List1!$M428="B",(1*List1!$F428+80)*List1!$G428,0)</f>
        <v>0</v>
      </c>
      <c r="BA428" s="319">
        <f>IF(List1!$M428="C",(1*List1!$F428+80)*List1!$G428,0)</f>
        <v>0</v>
      </c>
      <c r="BB428" s="319">
        <f>IF(List1!$M428="D",(1*List1!$F428+80)*List1!$G428,0)</f>
        <v>0</v>
      </c>
      <c r="BC428" s="319">
        <f>IF(List1!$M428="E",(1*List1!$F428+80)*List1!$G428,0)</f>
        <v>0</v>
      </c>
      <c r="BD428" s="319">
        <f>IF(List1!$M428="G",(1*List1!$F428+80)*List1!$G428,0)</f>
        <v>0</v>
      </c>
      <c r="BE428" s="319">
        <f>IF(List1!$M428="J",(1*List1!$F428+80)*List1!$G428,0)</f>
        <v>0</v>
      </c>
      <c r="BF428" s="319">
        <f>IF(List1!$M428="K",(1*List1!$F428+80)*List1!$G428,0)</f>
        <v>0</v>
      </c>
      <c r="BG428" s="319">
        <f>IF(List1!$M428="L",(1*List1!$F428+80)*List1!$G428,0)</f>
        <v>0</v>
      </c>
      <c r="BH428" s="318">
        <f>IF(List1!$M428="FL",(1*List1!$F428)*List1!$G428,0)</f>
        <v>0</v>
      </c>
      <c r="BI428" s="318">
        <f>IF(List1!$M428="FP",List1!$F428*List1!$G428,0)</f>
        <v>0</v>
      </c>
      <c r="BJ428" s="318">
        <f>IF(List1!$M428="DR",List1!$F428*List1!$G428,0)</f>
        <v>0</v>
      </c>
      <c r="BK428" s="318">
        <f>IF(List1!$M428="F",List1!$F428*List1!$G428,0)</f>
        <v>0</v>
      </c>
      <c r="BL428" s="317">
        <f>IF(List1!$N428="A",(1*List1!$F428+80)*List1!$G428,0)</f>
        <v>0</v>
      </c>
      <c r="BM428" s="317">
        <f>IF(List1!$N428="B",(1*List1!$F428+80)*List1!$G428,0)</f>
        <v>0</v>
      </c>
      <c r="BN428" s="317">
        <f>IF(List1!$N428="C",(1*List1!$F428+80)*List1!$G428,0)</f>
        <v>0</v>
      </c>
      <c r="BO428" s="317">
        <f>IF(List1!$N428="D",(1*List1!$F428+80)*List1!$G428,0)</f>
        <v>0</v>
      </c>
      <c r="BP428" s="317">
        <f>IF(List1!$N428="E",(1*List1!$F428+80)*List1!$G428,0)</f>
        <v>0</v>
      </c>
      <c r="BQ428" s="317">
        <f>IF(List1!$N428="G",(1*List1!$F428+80)*List1!$G428,0)</f>
        <v>0</v>
      </c>
      <c r="BR428" s="317">
        <f>IF(List1!$N428="J",(1*List1!$F428+80)*List1!$G428,0)</f>
        <v>0</v>
      </c>
      <c r="BS428" s="317">
        <f>IF(List1!$N428="K",(1*List1!$F428+80)*List1!$G428,0)</f>
        <v>0</v>
      </c>
      <c r="BT428" s="317">
        <f>IF(List1!$N428="L",(1*List1!$F428+80)*List1!$G428,0)</f>
        <v>0</v>
      </c>
      <c r="BU428" s="316">
        <f>IF(List1!$N428="FL",(1*List1!$F428)*List1!$G428,0)</f>
        <v>0</v>
      </c>
      <c r="BV428" s="315">
        <f>IF(List1!$N428="FP",List1!$F428*List1!$G428,0)</f>
        <v>0</v>
      </c>
      <c r="BW428" s="314">
        <f>IF(List1!$N428="DR",List1!$F428*List1!$G428,0)</f>
        <v>0</v>
      </c>
      <c r="BX428" s="313">
        <f>IF(List1!$N428="F",List1!$F428*List1!$G428,0)</f>
        <v>0</v>
      </c>
      <c r="BZ428" s="312" t="e">
        <f>((List1!$E428*List1!$F428)*List1!$G428)/1000000</f>
        <v>#VALUE!</v>
      </c>
      <c r="CA428" s="280" t="e">
        <f>IF(List1!$J428=$D$403,1*BZ428,0)</f>
        <v>#VALUE!</v>
      </c>
      <c r="CB428" s="280" t="e">
        <f>IF(List1!$J428=$D$404,1*BZ428,0)</f>
        <v>#VALUE!</v>
      </c>
      <c r="CC428" s="280" t="e">
        <f>IF(List1!$J428=$D$405,1*BZ428,0)</f>
        <v>#VALUE!</v>
      </c>
      <c r="CD428" s="280" t="e">
        <f>IF(List1!$J428=$D$406,1*BZ428,0)</f>
        <v>#VALUE!</v>
      </c>
      <c r="CE428" s="280" t="e">
        <f>IF(List1!$J428=$D$407,1*BZ428,0)</f>
        <v>#VALUE!</v>
      </c>
      <c r="CF428" s="311" t="e">
        <f>IF(List1!$J428=$D$408,1*BZ428,0)</f>
        <v>#VALUE!</v>
      </c>
      <c r="CG428" s="280" t="e">
        <f>IF(List1!$J428=$D$409,1*BZ428,0)</f>
        <v>#VALUE!</v>
      </c>
      <c r="CH428" s="280" t="e">
        <f>IF(List1!$J428=$D$410,1*BZ428,0)</f>
        <v>#VALUE!</v>
      </c>
      <c r="CJ428" s="303">
        <f>IF(AH428&gt;0,1*List1!$G428,0)</f>
        <v>0</v>
      </c>
      <c r="CK428" s="301">
        <f>IF(AI428&gt;0,1*List1!$G428,0)</f>
        <v>0</v>
      </c>
      <c r="CL428" s="301">
        <f>IF(AJ428&gt;0,1*List1!$G428,0)</f>
        <v>0</v>
      </c>
      <c r="CM428" s="302">
        <f>IF(AK428&gt;0,1*List1!$G428,0)</f>
        <v>0</v>
      </c>
      <c r="CN428" s="284">
        <f>IF(AU428&gt;0,1*List1!$G428,0)</f>
        <v>0</v>
      </c>
      <c r="CO428" s="284">
        <f>IF(AV428&gt;0,1*List1!$G428,0)</f>
        <v>0</v>
      </c>
      <c r="CP428" s="284">
        <f>IF(AW428&gt;0,1*List1!$G428,0)</f>
        <v>0</v>
      </c>
      <c r="CQ428" s="284">
        <f>IF(AX428&gt;0,1*List1!$G428,0)</f>
        <v>0</v>
      </c>
      <c r="CR428" s="303">
        <f>IF(BH428&gt;0,1*List1!$G428,0)</f>
        <v>0</v>
      </c>
      <c r="CS428" s="301">
        <f>IF(BI428&gt;0,1*List1!$G428,0)</f>
        <v>0</v>
      </c>
      <c r="CT428" s="301">
        <f>IF(BJ428&gt;0,1*List1!$G428,0)</f>
        <v>0</v>
      </c>
      <c r="CU428" s="302">
        <f>IF(BK428&gt;0,1*List1!$G428,0)</f>
        <v>0</v>
      </c>
      <c r="CV428" s="284">
        <f>IF(BU428&gt;0,1*List1!$G428,0)</f>
        <v>0</v>
      </c>
      <c r="CW428" s="284">
        <f>IF(BV428&gt;0,1*List1!$G428,0)</f>
        <v>0</v>
      </c>
      <c r="CX428" s="284">
        <f>IF(BW428&gt;0,1*List1!$G428,0)</f>
        <v>0</v>
      </c>
      <c r="CY428" s="322">
        <f>IF(BX428&gt;0,1*List1!$G428,0)</f>
        <v>0</v>
      </c>
      <c r="CZ428" s="284"/>
      <c r="DB428" s="294">
        <f>List1!D65</f>
        <v>0</v>
      </c>
      <c r="DC428" s="416" t="str">
        <f t="shared" si="14"/>
        <v>0</v>
      </c>
      <c r="DD428" s="416" t="str">
        <f t="shared" si="15"/>
        <v>0</v>
      </c>
      <c r="DE428" s="416" t="str">
        <f t="shared" si="16"/>
        <v>0</v>
      </c>
      <c r="DF428" s="416" t="str">
        <f t="shared" si="17"/>
        <v>0</v>
      </c>
      <c r="DG428" s="416" t="str">
        <f t="shared" si="18"/>
        <v>0</v>
      </c>
      <c r="DH428" s="416" t="str">
        <f t="shared" si="19"/>
        <v>0</v>
      </c>
      <c r="DI428" s="416" t="str">
        <f t="shared" si="20"/>
        <v>0</v>
      </c>
      <c r="DJ428" s="416" t="str">
        <f t="shared" si="21"/>
        <v>0</v>
      </c>
      <c r="DK428" s="416" t="str">
        <f t="shared" si="22"/>
        <v>0</v>
      </c>
      <c r="DL428" s="416" t="str">
        <f t="shared" si="23"/>
        <v>0</v>
      </c>
      <c r="DM428" s="416" t="str">
        <f t="shared" si="24"/>
        <v>0</v>
      </c>
      <c r="DN428" s="416" t="str">
        <f t="shared" si="25"/>
        <v>0</v>
      </c>
      <c r="DO428" s="416" t="str">
        <f t="shared" si="26"/>
        <v>0</v>
      </c>
      <c r="DP428" s="416" t="str">
        <f t="shared" si="27"/>
        <v>0</v>
      </c>
      <c r="DQ428" s="416" t="str">
        <f t="shared" si="28"/>
        <v>0</v>
      </c>
      <c r="DR428" s="416" t="str">
        <f t="shared" si="29"/>
        <v>0</v>
      </c>
      <c r="DS428" s="416" t="str">
        <f t="shared" si="30"/>
        <v>0</v>
      </c>
      <c r="DT428" s="416" t="str">
        <f t="shared" si="31"/>
        <v>0</v>
      </c>
      <c r="DU428" s="416" t="str">
        <f t="shared" si="32"/>
        <v>0</v>
      </c>
      <c r="DV428" s="416" t="str">
        <f t="shared" si="33"/>
        <v>0</v>
      </c>
      <c r="DW428" s="416" t="str">
        <f t="shared" si="34"/>
        <v>0</v>
      </c>
      <c r="DX428" s="416" t="str">
        <f t="shared" si="35"/>
        <v>0</v>
      </c>
      <c r="DY428" s="416" t="str">
        <f t="shared" si="36"/>
        <v>0</v>
      </c>
      <c r="DZ428" s="416" t="str">
        <f t="shared" si="37"/>
        <v>0</v>
      </c>
      <c r="EA428" s="417"/>
      <c r="EB428" s="417"/>
      <c r="EC428" s="417"/>
      <c r="ED428" s="417" t="str">
        <f>IF(List1!D65&gt;0,DZ428,"")</f>
        <v/>
      </c>
      <c r="EF428" s="416">
        <f>List1!J65</f>
        <v>0</v>
      </c>
      <c r="EG428" s="416" t="str">
        <f t="shared" si="41"/>
        <v>0</v>
      </c>
      <c r="EH428" s="416" t="str">
        <f t="shared" si="42"/>
        <v>0</v>
      </c>
      <c r="EI428" s="416" t="str">
        <f t="shared" si="43"/>
        <v>0</v>
      </c>
      <c r="EJ428" s="416" t="str">
        <f t="shared" si="44"/>
        <v>0</v>
      </c>
      <c r="EK428" s="416" t="str">
        <f t="shared" si="45"/>
        <v>0</v>
      </c>
      <c r="EL428" s="416" t="str">
        <f t="shared" si="46"/>
        <v>0</v>
      </c>
      <c r="EM428" s="416" t="str">
        <f t="shared" si="47"/>
        <v>0</v>
      </c>
      <c r="EN428" s="416" t="str">
        <f t="shared" si="48"/>
        <v>0</v>
      </c>
      <c r="EO428" s="416" t="str">
        <f t="shared" si="49"/>
        <v>0</v>
      </c>
      <c r="EP428" s="416" t="str">
        <f t="shared" si="50"/>
        <v>0</v>
      </c>
      <c r="EQ428" s="416" t="str">
        <f t="shared" si="51"/>
        <v>0</v>
      </c>
      <c r="ER428" s="416" t="str">
        <f t="shared" si="52"/>
        <v>0</v>
      </c>
      <c r="ES428" s="416" t="str">
        <f t="shared" si="53"/>
        <v>0</v>
      </c>
      <c r="ET428" s="416" t="str">
        <f t="shared" si="54"/>
        <v>0</v>
      </c>
      <c r="EU428" s="416" t="str">
        <f t="shared" si="55"/>
        <v>0</v>
      </c>
      <c r="EV428" s="416" t="str">
        <f t="shared" si="56"/>
        <v>0</v>
      </c>
      <c r="EW428" s="416" t="str">
        <f t="shared" si="57"/>
        <v>0</v>
      </c>
      <c r="EX428" s="416" t="str">
        <f t="shared" si="58"/>
        <v>0</v>
      </c>
      <c r="EY428" s="416" t="str">
        <f t="shared" si="59"/>
        <v>0</v>
      </c>
      <c r="EZ428" s="416" t="str">
        <f t="shared" si="60"/>
        <v>0</v>
      </c>
      <c r="FA428" s="416" t="str">
        <f t="shared" si="61"/>
        <v>0</v>
      </c>
      <c r="FB428" s="416" t="str">
        <f t="shared" si="62"/>
        <v>0</v>
      </c>
      <c r="FC428" s="416" t="str">
        <f t="shared" si="63"/>
        <v>0</v>
      </c>
      <c r="FD428" s="416" t="str">
        <f t="shared" si="64"/>
        <v>0</v>
      </c>
      <c r="FF428" s="269" t="str">
        <f>IF(List1!J65&gt;0,List1!FD428,"")</f>
        <v/>
      </c>
    </row>
    <row r="429" spans="1:1024" s="269" customFormat="1" ht="19.5" customHeight="1" thickBot="1">
      <c r="B429" s="436">
        <v>11</v>
      </c>
      <c r="C429" s="308">
        <f t="shared" si="38"/>
        <v>0</v>
      </c>
      <c r="D429" s="438" t="str">
        <f t="shared" si="39"/>
        <v/>
      </c>
      <c r="E429" s="439" t="str">
        <f>IF(List1!E66&gt;0,List1!E66,"")</f>
        <v/>
      </c>
      <c r="F429" s="439" t="str">
        <f>IF(List1!F66&gt;0,List1!F66,"")</f>
        <v/>
      </c>
      <c r="G429" s="439" t="str">
        <f>IF(List1!G66&gt;0,List1!G66,"")</f>
        <v/>
      </c>
      <c r="H429" s="439" t="str">
        <f>IF(List1!H66&gt;0,List1!H66,"")</f>
        <v/>
      </c>
      <c r="I429" s="439" t="str">
        <f>IF(List1!I66&gt;0,List1!I66,"")</f>
        <v/>
      </c>
      <c r="J429" s="439" t="str">
        <f t="shared" si="40"/>
        <v/>
      </c>
      <c r="K429" s="439" t="str">
        <f>IF(List1!K66&gt;0,List1!K66,"")</f>
        <v/>
      </c>
      <c r="L429" s="439" t="str">
        <f>IF(List1!L66&gt;0,List1!L66,"")</f>
        <v/>
      </c>
      <c r="M429" s="439" t="str">
        <f>IF(List1!M66&gt;0,List1!M66,"")</f>
        <v/>
      </c>
      <c r="N429" s="439" t="str">
        <f>IF(List1!N66&gt;0,List1!N66,"")</f>
        <v/>
      </c>
      <c r="O429" s="440">
        <v>0</v>
      </c>
      <c r="P429" s="603" t="str">
        <f>IF(List1!P66&gt;0,List1!P66,"")</f>
        <v/>
      </c>
      <c r="Q429" s="603"/>
      <c r="R429" s="603"/>
      <c r="S429" s="603"/>
      <c r="T429" s="603"/>
      <c r="U429" s="603"/>
      <c r="V429" s="603"/>
      <c r="W429" s="268"/>
      <c r="X429" s="307"/>
      <c r="Y429" s="319">
        <f>IF(List1!$K429="A",(1*List1!$E429+80)*List1!$G429,0)</f>
        <v>0</v>
      </c>
      <c r="Z429" s="319">
        <f>IF(List1!$K429="B",(1*List1!$E429+80)*List1!$G429,0)</f>
        <v>0</v>
      </c>
      <c r="AA429" s="319">
        <f>IF(List1!$K429="C",(1*List1!$E429+80)*List1!$G429,0)</f>
        <v>0</v>
      </c>
      <c r="AB429" s="319">
        <f>IF(List1!$K429="D",(1*List1!$E429+80)*List1!$G429,0)</f>
        <v>0</v>
      </c>
      <c r="AC429" s="319">
        <f>IF(List1!$K429="E",(1*List1!$E429+70)*List1!$G429,0)</f>
        <v>0</v>
      </c>
      <c r="AD429" s="319">
        <f>IF(List1!$K429="G",(1*List1!$E429+80)*List1!$G429,0)</f>
        <v>0</v>
      </c>
      <c r="AE429" s="319">
        <f>IF(List1!$K429="J",(1*List1!$E429+80)*List1!$G429,0)</f>
        <v>0</v>
      </c>
      <c r="AF429" s="319">
        <f>IF(List1!$K429="K",(1*List1!$E429+80)*List1!$G429,0)</f>
        <v>0</v>
      </c>
      <c r="AG429" s="319">
        <f>IF(List1!$K429="L",(1*List1!$E429+80)*List1!$G429,0)</f>
        <v>0</v>
      </c>
      <c r="AH429" s="318">
        <f>IF(List1!$K429="FL",(1*List1!$E429)*List1!$G429,0)</f>
        <v>0</v>
      </c>
      <c r="AI429" s="318">
        <f>IF(List1!$K429="FP",List1!$E429*List1!$G429,0)</f>
        <v>0</v>
      </c>
      <c r="AJ429" s="318">
        <f>IF(List1!$K429="DR",List1!$E429*List1!$G429,0)</f>
        <v>0</v>
      </c>
      <c r="AK429" s="318">
        <f>IF(List1!$K429="F",List1!$E429*List1!$G429,0)</f>
        <v>0</v>
      </c>
      <c r="AL429" s="321">
        <f>IF(List1!$L429="A",(1*List1!$E429+80)*List1!$G429,0)</f>
        <v>0</v>
      </c>
      <c r="AM429" s="321">
        <f>IF(List1!$L429="B",(1*List1!$E429+80)*List1!$G429,0)</f>
        <v>0</v>
      </c>
      <c r="AN429" s="321">
        <f>IF(List1!$L429="C",(1*List1!$E429+80)*List1!$G429,0)</f>
        <v>0</v>
      </c>
      <c r="AO429" s="321">
        <f>IF(List1!$L429="D",(1*List1!$E429+80)*List1!$G429,0)</f>
        <v>0</v>
      </c>
      <c r="AP429" s="321">
        <f>IF(List1!$L429="E",(1*List1!$E429+80)*List1!$G429,0)</f>
        <v>0</v>
      </c>
      <c r="AQ429" s="321">
        <f>IF(List1!$L429="G",(1*List1!$E429+80)*List1!$G429,0)</f>
        <v>0</v>
      </c>
      <c r="AR429" s="321">
        <f>IF(List1!$L429="J",(1*List1!$E429+80)*List1!$G429,0)</f>
        <v>0</v>
      </c>
      <c r="AS429" s="321">
        <f>IF(List1!$L429="K",(1*List1!$E429+80)*List1!$G429,0)</f>
        <v>0</v>
      </c>
      <c r="AT429" s="321">
        <f>IF(List1!$L429="L",(1*List1!$E429+80)*List1!$G429,0)</f>
        <v>0</v>
      </c>
      <c r="AU429" s="320">
        <f>IF(List1!$L429="FL",(1*List1!$E429)*List1!$G429,0)</f>
        <v>0</v>
      </c>
      <c r="AV429" s="320">
        <f>IF(List1!$L429="FP",List1!$E429*List1!$G429,0)</f>
        <v>0</v>
      </c>
      <c r="AW429" s="320">
        <f>IF(List1!$L429="DR",List1!$E429*List1!$G429,0)</f>
        <v>0</v>
      </c>
      <c r="AX429" s="320">
        <f>IF(List1!$L429="F",List1!$E429*List1!$G429,0)</f>
        <v>0</v>
      </c>
      <c r="AY429" s="319">
        <f>IF(List1!$M429="A",(1*List1!$F429+80)*List1!$G429,0)</f>
        <v>0</v>
      </c>
      <c r="AZ429" s="319">
        <f>IF(List1!$M429="B",(1*List1!$F429+80)*List1!$G429,0)</f>
        <v>0</v>
      </c>
      <c r="BA429" s="319">
        <f>IF(List1!$M429="C",(1*List1!$F429+80)*List1!$G429,0)</f>
        <v>0</v>
      </c>
      <c r="BB429" s="319">
        <f>IF(List1!$M429="D",(1*List1!$F429+80)*List1!$G429,0)</f>
        <v>0</v>
      </c>
      <c r="BC429" s="319">
        <f>IF(List1!$M429="E",(1*List1!$F429+80)*List1!$G429,0)</f>
        <v>0</v>
      </c>
      <c r="BD429" s="319">
        <f>IF(List1!$M429="G",(1*List1!$F429+80)*List1!$G429,0)</f>
        <v>0</v>
      </c>
      <c r="BE429" s="319">
        <f>IF(List1!$M429="J",(1*List1!$F429+80)*List1!$G429,0)</f>
        <v>0</v>
      </c>
      <c r="BF429" s="319">
        <f>IF(List1!$M429="K",(1*List1!$F429+80)*List1!$G429,0)</f>
        <v>0</v>
      </c>
      <c r="BG429" s="319">
        <f>IF(List1!$M429="L",(1*List1!$F429+80)*List1!$G429,0)</f>
        <v>0</v>
      </c>
      <c r="BH429" s="318">
        <f>IF(List1!$M429="FL",(1*List1!$F429)*List1!$G429,0)</f>
        <v>0</v>
      </c>
      <c r="BI429" s="318">
        <f>IF(List1!$M429="FP",List1!$F429*List1!$G429,0)</f>
        <v>0</v>
      </c>
      <c r="BJ429" s="318">
        <f>IF(List1!$M429="DR",List1!$F429*List1!$G429,0)</f>
        <v>0</v>
      </c>
      <c r="BK429" s="318">
        <f>IF(List1!$M429="F",List1!$F429*List1!$G429,0)</f>
        <v>0</v>
      </c>
      <c r="BL429" s="317">
        <f>IF(List1!$N429="A",(1*List1!$F429+80)*List1!$G429,0)</f>
        <v>0</v>
      </c>
      <c r="BM429" s="317">
        <f>IF(List1!$N429="B",(1*List1!$F429+80)*List1!$G429,0)</f>
        <v>0</v>
      </c>
      <c r="BN429" s="317">
        <f>IF(List1!$N429="C",(1*List1!$F429+80)*List1!$G429,0)</f>
        <v>0</v>
      </c>
      <c r="BO429" s="317">
        <f>IF(List1!$N429="D",(1*List1!$F429+80)*List1!$G429,0)</f>
        <v>0</v>
      </c>
      <c r="BP429" s="317">
        <f>IF(List1!$N429="E",(1*List1!$F429+80)*List1!$G429,0)</f>
        <v>0</v>
      </c>
      <c r="BQ429" s="317">
        <f>IF(List1!$N429="G",(1*List1!$F429+80)*List1!$G429,0)</f>
        <v>0</v>
      </c>
      <c r="BR429" s="317">
        <f>IF(List1!$N429="J",(1*List1!$F429+80)*List1!$G429,0)</f>
        <v>0</v>
      </c>
      <c r="BS429" s="317">
        <f>IF(List1!$N429="K",(1*List1!$F429+80)*List1!$G429,0)</f>
        <v>0</v>
      </c>
      <c r="BT429" s="317">
        <f>IF(List1!$N429="L",(1*List1!$F429+80)*List1!$G429,0)</f>
        <v>0</v>
      </c>
      <c r="BU429" s="316">
        <f>IF(List1!$N429="FL",(1*List1!$F429)*List1!$G429,0)</f>
        <v>0</v>
      </c>
      <c r="BV429" s="315">
        <f>IF(List1!$N429="FP",List1!$F429*List1!$G429,0)</f>
        <v>0</v>
      </c>
      <c r="BW429" s="314">
        <f>IF(List1!$N429="DR",List1!$F429*List1!$G429,0)</f>
        <v>0</v>
      </c>
      <c r="BX429" s="313">
        <f>IF(List1!$N429="F",List1!$F429*List1!$G429,0)</f>
        <v>0</v>
      </c>
      <c r="BZ429" s="312" t="e">
        <f>((List1!$E429*List1!$F429)*List1!$G429)/1000000</f>
        <v>#VALUE!</v>
      </c>
      <c r="CA429" s="280" t="e">
        <f>IF(List1!$J429=$D$403,1*BZ429,0)</f>
        <v>#VALUE!</v>
      </c>
      <c r="CB429" s="280" t="e">
        <f>IF(List1!$J429=$D$404,1*BZ429,0)</f>
        <v>#VALUE!</v>
      </c>
      <c r="CC429" s="280" t="e">
        <f>IF(List1!$J429=$D$405,1*BZ429,0)</f>
        <v>#VALUE!</v>
      </c>
      <c r="CD429" s="280" t="e">
        <f>IF(List1!$J429=$D$406,1*BZ429,0)</f>
        <v>#VALUE!</v>
      </c>
      <c r="CE429" s="280" t="e">
        <f>IF(List1!$J429=$D$407,1*BZ429,0)</f>
        <v>#VALUE!</v>
      </c>
      <c r="CF429" s="311" t="e">
        <f>IF(List1!$J429=$D$408,1*BZ429,0)</f>
        <v>#VALUE!</v>
      </c>
      <c r="CG429" s="280" t="e">
        <f>IF(List1!$J429=$D$409,1*BZ429,0)</f>
        <v>#VALUE!</v>
      </c>
      <c r="CH429" s="280" t="e">
        <f>IF(List1!$J429=$D$410,1*BZ429,0)</f>
        <v>#VALUE!</v>
      </c>
      <c r="CJ429" s="303">
        <f>IF(AH429&gt;0,1*List1!$G429,0)</f>
        <v>0</v>
      </c>
      <c r="CK429" s="301">
        <f>IF(AI429&gt;0,1*List1!$G429,0)</f>
        <v>0</v>
      </c>
      <c r="CL429" s="301">
        <f>IF(AJ429&gt;0,1*List1!$G429,0)</f>
        <v>0</v>
      </c>
      <c r="CM429" s="302">
        <f>IF(AK429&gt;0,1*List1!$G429,0)</f>
        <v>0</v>
      </c>
      <c r="CN429" s="284">
        <f>IF(AU429&gt;0,1*List1!$G429,0)</f>
        <v>0</v>
      </c>
      <c r="CO429" s="284">
        <f>IF(AV429&gt;0,1*List1!$G429,0)</f>
        <v>0</v>
      </c>
      <c r="CP429" s="284">
        <f>IF(AW429&gt;0,1*List1!$G429,0)</f>
        <v>0</v>
      </c>
      <c r="CQ429" s="284">
        <f>IF(AX429&gt;0,1*List1!$G429,0)</f>
        <v>0</v>
      </c>
      <c r="CR429" s="303">
        <f>IF(BH429&gt;0,1*List1!$G429,0)</f>
        <v>0</v>
      </c>
      <c r="CS429" s="301">
        <f>IF(BI429&gt;0,1*List1!$G429,0)</f>
        <v>0</v>
      </c>
      <c r="CT429" s="301">
        <f>IF(BJ429&gt;0,1*List1!$G429,0)</f>
        <v>0</v>
      </c>
      <c r="CU429" s="302">
        <f>IF(BK429&gt;0,1*List1!$G429,0)</f>
        <v>0</v>
      </c>
      <c r="CV429" s="284">
        <f>IF(BU429&gt;0,1*List1!$G429,0)</f>
        <v>0</v>
      </c>
      <c r="CW429" s="284">
        <f>IF(BV429&gt;0,1*List1!$G429,0)</f>
        <v>0</v>
      </c>
      <c r="CX429" s="284">
        <f>IF(BW429&gt;0,1*List1!$G429,0)</f>
        <v>0</v>
      </c>
      <c r="CY429" s="322">
        <f>IF(BX429&gt;0,1*List1!$G429,0)</f>
        <v>0</v>
      </c>
      <c r="CZ429" s="284"/>
      <c r="DB429" s="294">
        <f>List1!D66</f>
        <v>0</v>
      </c>
      <c r="DC429" s="416" t="str">
        <f t="shared" si="14"/>
        <v>0</v>
      </c>
      <c r="DD429" s="416" t="str">
        <f t="shared" si="15"/>
        <v>0</v>
      </c>
      <c r="DE429" s="416" t="str">
        <f t="shared" si="16"/>
        <v>0</v>
      </c>
      <c r="DF429" s="416" t="str">
        <f t="shared" si="17"/>
        <v>0</v>
      </c>
      <c r="DG429" s="416" t="str">
        <f t="shared" si="18"/>
        <v>0</v>
      </c>
      <c r="DH429" s="416" t="str">
        <f t="shared" si="19"/>
        <v>0</v>
      </c>
      <c r="DI429" s="416" t="str">
        <f t="shared" si="20"/>
        <v>0</v>
      </c>
      <c r="DJ429" s="416" t="str">
        <f t="shared" si="21"/>
        <v>0</v>
      </c>
      <c r="DK429" s="416" t="str">
        <f t="shared" si="22"/>
        <v>0</v>
      </c>
      <c r="DL429" s="416" t="str">
        <f t="shared" si="23"/>
        <v>0</v>
      </c>
      <c r="DM429" s="416" t="str">
        <f t="shared" si="24"/>
        <v>0</v>
      </c>
      <c r="DN429" s="416" t="str">
        <f t="shared" si="25"/>
        <v>0</v>
      </c>
      <c r="DO429" s="416" t="str">
        <f t="shared" si="26"/>
        <v>0</v>
      </c>
      <c r="DP429" s="416" t="str">
        <f t="shared" si="27"/>
        <v>0</v>
      </c>
      <c r="DQ429" s="416" t="str">
        <f t="shared" si="28"/>
        <v>0</v>
      </c>
      <c r="DR429" s="416" t="str">
        <f t="shared" si="29"/>
        <v>0</v>
      </c>
      <c r="DS429" s="416" t="str">
        <f t="shared" si="30"/>
        <v>0</v>
      </c>
      <c r="DT429" s="416" t="str">
        <f t="shared" si="31"/>
        <v>0</v>
      </c>
      <c r="DU429" s="416" t="str">
        <f t="shared" si="32"/>
        <v>0</v>
      </c>
      <c r="DV429" s="416" t="str">
        <f t="shared" si="33"/>
        <v>0</v>
      </c>
      <c r="DW429" s="416" t="str">
        <f t="shared" si="34"/>
        <v>0</v>
      </c>
      <c r="DX429" s="416" t="str">
        <f t="shared" si="35"/>
        <v>0</v>
      </c>
      <c r="DY429" s="416" t="str">
        <f t="shared" si="36"/>
        <v>0</v>
      </c>
      <c r="DZ429" s="416" t="str">
        <f t="shared" si="37"/>
        <v>0</v>
      </c>
      <c r="EA429" s="417"/>
      <c r="EB429" s="417"/>
      <c r="EC429" s="417"/>
      <c r="ED429" s="417" t="str">
        <f>IF(List1!D66&gt;0,DZ429,"")</f>
        <v/>
      </c>
      <c r="EF429" s="416">
        <f>List1!J66</f>
        <v>0</v>
      </c>
      <c r="EG429" s="416" t="str">
        <f t="shared" si="41"/>
        <v>0</v>
      </c>
      <c r="EH429" s="416" t="str">
        <f t="shared" si="42"/>
        <v>0</v>
      </c>
      <c r="EI429" s="416" t="str">
        <f t="shared" si="43"/>
        <v>0</v>
      </c>
      <c r="EJ429" s="416" t="str">
        <f t="shared" si="44"/>
        <v>0</v>
      </c>
      <c r="EK429" s="416" t="str">
        <f t="shared" si="45"/>
        <v>0</v>
      </c>
      <c r="EL429" s="416" t="str">
        <f t="shared" si="46"/>
        <v>0</v>
      </c>
      <c r="EM429" s="416" t="str">
        <f t="shared" si="47"/>
        <v>0</v>
      </c>
      <c r="EN429" s="416" t="str">
        <f t="shared" si="48"/>
        <v>0</v>
      </c>
      <c r="EO429" s="416" t="str">
        <f t="shared" si="49"/>
        <v>0</v>
      </c>
      <c r="EP429" s="416" t="str">
        <f t="shared" si="50"/>
        <v>0</v>
      </c>
      <c r="EQ429" s="416" t="str">
        <f t="shared" si="51"/>
        <v>0</v>
      </c>
      <c r="ER429" s="416" t="str">
        <f t="shared" si="52"/>
        <v>0</v>
      </c>
      <c r="ES429" s="416" t="str">
        <f t="shared" si="53"/>
        <v>0</v>
      </c>
      <c r="ET429" s="416" t="str">
        <f t="shared" si="54"/>
        <v>0</v>
      </c>
      <c r="EU429" s="416" t="str">
        <f t="shared" si="55"/>
        <v>0</v>
      </c>
      <c r="EV429" s="416" t="str">
        <f t="shared" si="56"/>
        <v>0</v>
      </c>
      <c r="EW429" s="416" t="str">
        <f t="shared" si="57"/>
        <v>0</v>
      </c>
      <c r="EX429" s="416" t="str">
        <f t="shared" si="58"/>
        <v>0</v>
      </c>
      <c r="EY429" s="416" t="str">
        <f t="shared" si="59"/>
        <v>0</v>
      </c>
      <c r="EZ429" s="416" t="str">
        <f t="shared" si="60"/>
        <v>0</v>
      </c>
      <c r="FA429" s="416" t="str">
        <f t="shared" si="61"/>
        <v>0</v>
      </c>
      <c r="FB429" s="416" t="str">
        <f t="shared" si="62"/>
        <v>0</v>
      </c>
      <c r="FC429" s="416" t="str">
        <f t="shared" si="63"/>
        <v>0</v>
      </c>
      <c r="FD429" s="416" t="str">
        <f t="shared" si="64"/>
        <v>0</v>
      </c>
      <c r="FF429" s="269" t="str">
        <f>IF(List1!J66&gt;0,List1!FD429,"")</f>
        <v/>
      </c>
    </row>
    <row r="430" spans="1:1024" s="269" customFormat="1" ht="19.5" customHeight="1" thickBot="1">
      <c r="B430" s="436">
        <v>12</v>
      </c>
      <c r="C430" s="308">
        <f t="shared" si="38"/>
        <v>0</v>
      </c>
      <c r="D430" s="438" t="str">
        <f t="shared" si="39"/>
        <v/>
      </c>
      <c r="E430" s="439" t="str">
        <f>IF(List1!E67&gt;0,List1!E67,"")</f>
        <v/>
      </c>
      <c r="F430" s="439" t="str">
        <f>IF(List1!F67&gt;0,List1!F67,"")</f>
        <v/>
      </c>
      <c r="G430" s="439" t="str">
        <f>IF(List1!G67&gt;0,List1!G67,"")</f>
        <v/>
      </c>
      <c r="H430" s="439" t="str">
        <f>IF(List1!H67&gt;0,List1!H67,"")</f>
        <v/>
      </c>
      <c r="I430" s="439" t="str">
        <f>IF(List1!I67&gt;0,List1!I67,"")</f>
        <v/>
      </c>
      <c r="J430" s="439" t="str">
        <f t="shared" si="40"/>
        <v/>
      </c>
      <c r="K430" s="439" t="str">
        <f>IF(List1!K67&gt;0,List1!K67,"")</f>
        <v/>
      </c>
      <c r="L430" s="439" t="str">
        <f>IF(List1!L67&gt;0,List1!L67,"")</f>
        <v/>
      </c>
      <c r="M430" s="439" t="str">
        <f>IF(List1!M67&gt;0,List1!M67,"")</f>
        <v/>
      </c>
      <c r="N430" s="439" t="str">
        <f>IF(List1!N67&gt;0,List1!N67,"")</f>
        <v/>
      </c>
      <c r="O430" s="440">
        <v>0</v>
      </c>
      <c r="P430" s="603" t="str">
        <f>IF(List1!P67&gt;0,List1!P67,"")</f>
        <v/>
      </c>
      <c r="Q430" s="603"/>
      <c r="R430" s="603"/>
      <c r="S430" s="603"/>
      <c r="T430" s="603"/>
      <c r="U430" s="603"/>
      <c r="V430" s="603"/>
      <c r="W430" s="268"/>
      <c r="X430" s="307"/>
      <c r="Y430" s="319">
        <f>IF(List1!$K430="A",(1*List1!$E430+80)*List1!$G430,0)</f>
        <v>0</v>
      </c>
      <c r="Z430" s="319">
        <f>IF(List1!$K430="B",(1*List1!$E430+80)*List1!$G430,0)</f>
        <v>0</v>
      </c>
      <c r="AA430" s="319">
        <f>IF(List1!$K430="C",(1*List1!$E430+80)*List1!$G430,0)</f>
        <v>0</v>
      </c>
      <c r="AB430" s="319">
        <f>IF(List1!$K430="D",(1*List1!$E430+80)*List1!$G430,0)</f>
        <v>0</v>
      </c>
      <c r="AC430" s="319">
        <f>IF(List1!$K430="E",(1*List1!$E430+70)*List1!$G430,0)</f>
        <v>0</v>
      </c>
      <c r="AD430" s="319">
        <f>IF(List1!$K430="G",(1*List1!$E430+80)*List1!$G430,0)</f>
        <v>0</v>
      </c>
      <c r="AE430" s="319">
        <f>IF(List1!$K430="J",(1*List1!$E430+80)*List1!$G430,0)</f>
        <v>0</v>
      </c>
      <c r="AF430" s="319">
        <f>IF(List1!$K430="K",(1*List1!$E430+80)*List1!$G430,0)</f>
        <v>0</v>
      </c>
      <c r="AG430" s="319">
        <f>IF(List1!$K430="L",(1*List1!$E430+80)*List1!$G430,0)</f>
        <v>0</v>
      </c>
      <c r="AH430" s="318">
        <f>IF(List1!$K430="FL",(1*List1!$E430)*List1!$G430,0)</f>
        <v>0</v>
      </c>
      <c r="AI430" s="318">
        <f>IF(List1!$K430="FP",List1!$E430*List1!$G430,0)</f>
        <v>0</v>
      </c>
      <c r="AJ430" s="318">
        <f>IF(List1!$K430="DR",List1!$E430*List1!$G430,0)</f>
        <v>0</v>
      </c>
      <c r="AK430" s="318">
        <f>IF(List1!$K430="F",List1!$E430*List1!$G430,0)</f>
        <v>0</v>
      </c>
      <c r="AL430" s="321">
        <f>IF(List1!$L430="A",(1*List1!$E430+80)*List1!$G430,0)</f>
        <v>0</v>
      </c>
      <c r="AM430" s="321">
        <f>IF(List1!$L430="B",(1*List1!$E430+80)*List1!$G430,0)</f>
        <v>0</v>
      </c>
      <c r="AN430" s="321">
        <f>IF(List1!$L430="C",(1*List1!$E430+80)*List1!$G430,0)</f>
        <v>0</v>
      </c>
      <c r="AO430" s="321">
        <f>IF(List1!$L430="D",(1*List1!$E430+80)*List1!$G430,0)</f>
        <v>0</v>
      </c>
      <c r="AP430" s="321">
        <f>IF(List1!$L430="E",(1*List1!$E430+80)*List1!$G430,0)</f>
        <v>0</v>
      </c>
      <c r="AQ430" s="321">
        <f>IF(List1!$L430="G",(1*List1!$E430+80)*List1!$G430,0)</f>
        <v>0</v>
      </c>
      <c r="AR430" s="321">
        <f>IF(List1!$L430="J",(1*List1!$E430+80)*List1!$G430,0)</f>
        <v>0</v>
      </c>
      <c r="AS430" s="321">
        <f>IF(List1!$L430="K",(1*List1!$E430+80)*List1!$G430,0)</f>
        <v>0</v>
      </c>
      <c r="AT430" s="321">
        <f>IF(List1!$L430="L",(1*List1!$E430+80)*List1!$G430,0)</f>
        <v>0</v>
      </c>
      <c r="AU430" s="320">
        <f>IF(List1!$L430="FL",(1*List1!$E430)*List1!$G430,0)</f>
        <v>0</v>
      </c>
      <c r="AV430" s="320">
        <f>IF(List1!$L430="FP",List1!$E430*List1!$G430,0)</f>
        <v>0</v>
      </c>
      <c r="AW430" s="320">
        <f>IF(List1!$L430="DR",List1!$E430*List1!$G430,0)</f>
        <v>0</v>
      </c>
      <c r="AX430" s="320">
        <f>IF(List1!$L430="F",List1!$E430*List1!$G430,0)</f>
        <v>0</v>
      </c>
      <c r="AY430" s="319">
        <f>IF(List1!$M430="A",(1*List1!$F430+80)*List1!$G430,0)</f>
        <v>0</v>
      </c>
      <c r="AZ430" s="319">
        <f>IF(List1!$M430="B",(1*List1!$F430+80)*List1!$G430,0)</f>
        <v>0</v>
      </c>
      <c r="BA430" s="319">
        <f>IF(List1!$M430="C",(1*List1!$F430+80)*List1!$G430,0)</f>
        <v>0</v>
      </c>
      <c r="BB430" s="319">
        <f>IF(List1!$M430="D",(1*List1!$F430+80)*List1!$G430,0)</f>
        <v>0</v>
      </c>
      <c r="BC430" s="319">
        <f>IF(List1!$M430="E",(1*List1!$F430+80)*List1!$G430,0)</f>
        <v>0</v>
      </c>
      <c r="BD430" s="319">
        <f>IF(List1!$M430="G",(1*List1!$F430+80)*List1!$G430,0)</f>
        <v>0</v>
      </c>
      <c r="BE430" s="319">
        <f>IF(List1!$M430="J",(1*List1!$F430+80)*List1!$G430,0)</f>
        <v>0</v>
      </c>
      <c r="BF430" s="319">
        <f>IF(List1!$M430="K",(1*List1!$F430+80)*List1!$G430,0)</f>
        <v>0</v>
      </c>
      <c r="BG430" s="319">
        <f>IF(List1!$M430="L",(1*List1!$F430+80)*List1!$G430,0)</f>
        <v>0</v>
      </c>
      <c r="BH430" s="318">
        <f>IF(List1!$M430="FL",(1*List1!$F430)*List1!$G430,0)</f>
        <v>0</v>
      </c>
      <c r="BI430" s="318">
        <f>IF(List1!$M430="FP",List1!$F430*List1!$G430,0)</f>
        <v>0</v>
      </c>
      <c r="BJ430" s="318">
        <f>IF(List1!$M430="DR",List1!$F430*List1!$G430,0)</f>
        <v>0</v>
      </c>
      <c r="BK430" s="318">
        <f>IF(List1!$M430="F",List1!$F430*List1!$G430,0)</f>
        <v>0</v>
      </c>
      <c r="BL430" s="317">
        <f>IF(List1!$N430="A",(1*List1!$F430+80)*List1!$G430,0)</f>
        <v>0</v>
      </c>
      <c r="BM430" s="317">
        <f>IF(List1!$N430="B",(1*List1!$F430+80)*List1!$G430,0)</f>
        <v>0</v>
      </c>
      <c r="BN430" s="317">
        <f>IF(List1!$N430="C",(1*List1!$F430+80)*List1!$G430,0)</f>
        <v>0</v>
      </c>
      <c r="BO430" s="317">
        <f>IF(List1!$N430="D",(1*List1!$F430+80)*List1!$G430,0)</f>
        <v>0</v>
      </c>
      <c r="BP430" s="317">
        <f>IF(List1!$N430="E",(1*List1!$F430+80)*List1!$G430,0)</f>
        <v>0</v>
      </c>
      <c r="BQ430" s="317">
        <f>IF(List1!$N430="G",(1*List1!$F430+80)*List1!$G430,0)</f>
        <v>0</v>
      </c>
      <c r="BR430" s="317">
        <f>IF(List1!$N430="J",(1*List1!$F430+80)*List1!$G430,0)</f>
        <v>0</v>
      </c>
      <c r="BS430" s="317">
        <f>IF(List1!$N430="K",(1*List1!$F430+80)*List1!$G430,0)</f>
        <v>0</v>
      </c>
      <c r="BT430" s="317">
        <f>IF(List1!$N430="L",(1*List1!$F430+80)*List1!$G430,0)</f>
        <v>0</v>
      </c>
      <c r="BU430" s="316">
        <f>IF(List1!$N430="FL",(1*List1!$F430)*List1!$G430,0)</f>
        <v>0</v>
      </c>
      <c r="BV430" s="315">
        <f>IF(List1!$N430="FP",List1!$F430*List1!$G430,0)</f>
        <v>0</v>
      </c>
      <c r="BW430" s="314">
        <f>IF(List1!$N430="DR",List1!$F430*List1!$G430,0)</f>
        <v>0</v>
      </c>
      <c r="BX430" s="313">
        <f>IF(List1!$N430="F",List1!$F430*List1!$G430,0)</f>
        <v>0</v>
      </c>
      <c r="BZ430" s="312" t="e">
        <f>((List1!$E430*List1!$F430)*List1!$G430)/1000000</f>
        <v>#VALUE!</v>
      </c>
      <c r="CA430" s="280" t="e">
        <f>IF(List1!$J430=$D$403,1*BZ430,0)</f>
        <v>#VALUE!</v>
      </c>
      <c r="CB430" s="280" t="e">
        <f>IF(List1!$J430=$D$404,1*BZ430,0)</f>
        <v>#VALUE!</v>
      </c>
      <c r="CC430" s="280" t="e">
        <f>IF(List1!$J430=$D$405,1*BZ430,0)</f>
        <v>#VALUE!</v>
      </c>
      <c r="CD430" s="280" t="e">
        <f>IF(List1!$J430=$D$406,1*BZ430,0)</f>
        <v>#VALUE!</v>
      </c>
      <c r="CE430" s="280" t="e">
        <f>IF(List1!$J430=$D$407,1*BZ430,0)</f>
        <v>#VALUE!</v>
      </c>
      <c r="CF430" s="311" t="e">
        <f>IF(List1!$J430=$D$408,1*BZ430,0)</f>
        <v>#VALUE!</v>
      </c>
      <c r="CG430" s="280" t="e">
        <f>IF(List1!$J430=$D$409,1*BZ430,0)</f>
        <v>#VALUE!</v>
      </c>
      <c r="CH430" s="280" t="e">
        <f>IF(List1!$J430=$D$410,1*BZ430,0)</f>
        <v>#VALUE!</v>
      </c>
      <c r="CJ430" s="303">
        <f>IF(AH430&gt;0,1*List1!$G430,0)</f>
        <v>0</v>
      </c>
      <c r="CK430" s="301">
        <f>IF(AI430&gt;0,1*List1!$G430,0)</f>
        <v>0</v>
      </c>
      <c r="CL430" s="301">
        <f>IF(AJ430&gt;0,1*List1!$G430,0)</f>
        <v>0</v>
      </c>
      <c r="CM430" s="302">
        <f>IF(AK430&gt;0,1*List1!$G430,0)</f>
        <v>0</v>
      </c>
      <c r="CN430" s="284">
        <f>IF(AU430&gt;0,1*List1!$G430,0)</f>
        <v>0</v>
      </c>
      <c r="CO430" s="284">
        <f>IF(AV430&gt;0,1*List1!$G430,0)</f>
        <v>0</v>
      </c>
      <c r="CP430" s="284">
        <f>IF(AW430&gt;0,1*List1!$G430,0)</f>
        <v>0</v>
      </c>
      <c r="CQ430" s="284">
        <f>IF(AX430&gt;0,1*List1!$G430,0)</f>
        <v>0</v>
      </c>
      <c r="CR430" s="303">
        <f>IF(BH430&gt;0,1*List1!$G430,0)</f>
        <v>0</v>
      </c>
      <c r="CS430" s="301">
        <f>IF(BI430&gt;0,1*List1!$G430,0)</f>
        <v>0</v>
      </c>
      <c r="CT430" s="301">
        <f>IF(BJ430&gt;0,1*List1!$G430,0)</f>
        <v>0</v>
      </c>
      <c r="CU430" s="302">
        <f>IF(BK430&gt;0,1*List1!$G430,0)</f>
        <v>0</v>
      </c>
      <c r="CV430" s="284">
        <f>IF(BU430&gt;0,1*List1!$G430,0)</f>
        <v>0</v>
      </c>
      <c r="CW430" s="284">
        <f>IF(BV430&gt;0,1*List1!$G430,0)</f>
        <v>0</v>
      </c>
      <c r="CX430" s="284">
        <f>IF(BW430&gt;0,1*List1!$G430,0)</f>
        <v>0</v>
      </c>
      <c r="CY430" s="322">
        <f>IF(BX430&gt;0,1*List1!$G430,0)</f>
        <v>0</v>
      </c>
      <c r="CZ430" s="284"/>
      <c r="DB430" s="294">
        <f>List1!D67</f>
        <v>0</v>
      </c>
      <c r="DC430" s="416" t="str">
        <f t="shared" si="14"/>
        <v>0</v>
      </c>
      <c r="DD430" s="416" t="str">
        <f t="shared" si="15"/>
        <v>0</v>
      </c>
      <c r="DE430" s="416" t="str">
        <f t="shared" si="16"/>
        <v>0</v>
      </c>
      <c r="DF430" s="416" t="str">
        <f t="shared" si="17"/>
        <v>0</v>
      </c>
      <c r="DG430" s="416" t="str">
        <f t="shared" si="18"/>
        <v>0</v>
      </c>
      <c r="DH430" s="416" t="str">
        <f t="shared" si="19"/>
        <v>0</v>
      </c>
      <c r="DI430" s="416" t="str">
        <f t="shared" si="20"/>
        <v>0</v>
      </c>
      <c r="DJ430" s="416" t="str">
        <f t="shared" si="21"/>
        <v>0</v>
      </c>
      <c r="DK430" s="416" t="str">
        <f t="shared" si="22"/>
        <v>0</v>
      </c>
      <c r="DL430" s="416" t="str">
        <f t="shared" si="23"/>
        <v>0</v>
      </c>
      <c r="DM430" s="416" t="str">
        <f t="shared" si="24"/>
        <v>0</v>
      </c>
      <c r="DN430" s="416" t="str">
        <f t="shared" si="25"/>
        <v>0</v>
      </c>
      <c r="DO430" s="416" t="str">
        <f t="shared" si="26"/>
        <v>0</v>
      </c>
      <c r="DP430" s="416" t="str">
        <f t="shared" si="27"/>
        <v>0</v>
      </c>
      <c r="DQ430" s="416" t="str">
        <f t="shared" si="28"/>
        <v>0</v>
      </c>
      <c r="DR430" s="416" t="str">
        <f t="shared" si="29"/>
        <v>0</v>
      </c>
      <c r="DS430" s="416" t="str">
        <f t="shared" si="30"/>
        <v>0</v>
      </c>
      <c r="DT430" s="416" t="str">
        <f t="shared" si="31"/>
        <v>0</v>
      </c>
      <c r="DU430" s="416" t="str">
        <f t="shared" si="32"/>
        <v>0</v>
      </c>
      <c r="DV430" s="416" t="str">
        <f t="shared" si="33"/>
        <v>0</v>
      </c>
      <c r="DW430" s="416" t="str">
        <f t="shared" si="34"/>
        <v>0</v>
      </c>
      <c r="DX430" s="416" t="str">
        <f t="shared" si="35"/>
        <v>0</v>
      </c>
      <c r="DY430" s="416" t="str">
        <f t="shared" si="36"/>
        <v>0</v>
      </c>
      <c r="DZ430" s="416" t="str">
        <f t="shared" si="37"/>
        <v>0</v>
      </c>
      <c r="EA430" s="417"/>
      <c r="EB430" s="417"/>
      <c r="EC430" s="417"/>
      <c r="ED430" s="417" t="str">
        <f>IF(List1!D67&gt;0,DZ430,"")</f>
        <v/>
      </c>
      <c r="EF430" s="416">
        <f>List1!J67</f>
        <v>0</v>
      </c>
      <c r="EG430" s="416" t="str">
        <f t="shared" si="41"/>
        <v>0</v>
      </c>
      <c r="EH430" s="416" t="str">
        <f t="shared" si="42"/>
        <v>0</v>
      </c>
      <c r="EI430" s="416" t="str">
        <f t="shared" si="43"/>
        <v>0</v>
      </c>
      <c r="EJ430" s="416" t="str">
        <f t="shared" si="44"/>
        <v>0</v>
      </c>
      <c r="EK430" s="416" t="str">
        <f t="shared" si="45"/>
        <v>0</v>
      </c>
      <c r="EL430" s="416" t="str">
        <f t="shared" si="46"/>
        <v>0</v>
      </c>
      <c r="EM430" s="416" t="str">
        <f t="shared" si="47"/>
        <v>0</v>
      </c>
      <c r="EN430" s="416" t="str">
        <f t="shared" si="48"/>
        <v>0</v>
      </c>
      <c r="EO430" s="416" t="str">
        <f t="shared" si="49"/>
        <v>0</v>
      </c>
      <c r="EP430" s="416" t="str">
        <f t="shared" si="50"/>
        <v>0</v>
      </c>
      <c r="EQ430" s="416" t="str">
        <f t="shared" si="51"/>
        <v>0</v>
      </c>
      <c r="ER430" s="416" t="str">
        <f t="shared" si="52"/>
        <v>0</v>
      </c>
      <c r="ES430" s="416" t="str">
        <f t="shared" si="53"/>
        <v>0</v>
      </c>
      <c r="ET430" s="416" t="str">
        <f t="shared" si="54"/>
        <v>0</v>
      </c>
      <c r="EU430" s="416" t="str">
        <f t="shared" si="55"/>
        <v>0</v>
      </c>
      <c r="EV430" s="416" t="str">
        <f t="shared" si="56"/>
        <v>0</v>
      </c>
      <c r="EW430" s="416" t="str">
        <f t="shared" si="57"/>
        <v>0</v>
      </c>
      <c r="EX430" s="416" t="str">
        <f t="shared" si="58"/>
        <v>0</v>
      </c>
      <c r="EY430" s="416" t="str">
        <f t="shared" si="59"/>
        <v>0</v>
      </c>
      <c r="EZ430" s="416" t="str">
        <f t="shared" si="60"/>
        <v>0</v>
      </c>
      <c r="FA430" s="416" t="str">
        <f t="shared" si="61"/>
        <v>0</v>
      </c>
      <c r="FB430" s="416" t="str">
        <f t="shared" si="62"/>
        <v>0</v>
      </c>
      <c r="FC430" s="416" t="str">
        <f t="shared" si="63"/>
        <v>0</v>
      </c>
      <c r="FD430" s="416" t="str">
        <f t="shared" si="64"/>
        <v>0</v>
      </c>
      <c r="FF430" s="269" t="str">
        <f>IF(List1!J67&gt;0,List1!FD430,"")</f>
        <v/>
      </c>
    </row>
    <row r="431" spans="1:1024" s="269" customFormat="1" ht="19.5" customHeight="1" thickBot="1">
      <c r="B431" s="435">
        <v>13</v>
      </c>
      <c r="C431" s="308">
        <f t="shared" si="38"/>
        <v>0</v>
      </c>
      <c r="D431" s="438" t="str">
        <f t="shared" si="39"/>
        <v/>
      </c>
      <c r="E431" s="439" t="str">
        <f>IF(List1!E68&gt;0,List1!E68,"")</f>
        <v/>
      </c>
      <c r="F431" s="439" t="str">
        <f>IF(List1!F68&gt;0,List1!F68,"")</f>
        <v/>
      </c>
      <c r="G431" s="439" t="str">
        <f>IF(List1!G68&gt;0,List1!G68,"")</f>
        <v/>
      </c>
      <c r="H431" s="439" t="str">
        <f>IF(List1!H68&gt;0,List1!H68,"")</f>
        <v/>
      </c>
      <c r="I431" s="439" t="str">
        <f>IF(List1!I68&gt;0,List1!I68,"")</f>
        <v/>
      </c>
      <c r="J431" s="439" t="str">
        <f t="shared" si="40"/>
        <v/>
      </c>
      <c r="K431" s="439" t="str">
        <f>IF(List1!K68&gt;0,List1!K68,"")</f>
        <v/>
      </c>
      <c r="L431" s="439" t="str">
        <f>IF(List1!L68&gt;0,List1!L68,"")</f>
        <v/>
      </c>
      <c r="M431" s="439" t="str">
        <f>IF(List1!M68&gt;0,List1!M68,"")</f>
        <v/>
      </c>
      <c r="N431" s="439" t="str">
        <f>IF(List1!N68&gt;0,List1!N68,"")</f>
        <v/>
      </c>
      <c r="O431" s="440">
        <v>0</v>
      </c>
      <c r="P431" s="603" t="str">
        <f>IF(List1!P68&gt;0,List1!P68,"")</f>
        <v/>
      </c>
      <c r="Q431" s="603"/>
      <c r="R431" s="603"/>
      <c r="S431" s="603"/>
      <c r="T431" s="603"/>
      <c r="U431" s="603"/>
      <c r="V431" s="603"/>
      <c r="W431" s="268"/>
      <c r="X431" s="323"/>
      <c r="Y431" s="319">
        <f>IF(List1!$K431="A",(1*List1!$E431+80)*List1!$G431,0)</f>
        <v>0</v>
      </c>
      <c r="Z431" s="319">
        <f>IF(List1!$K431="B",(1*List1!$E431+80)*List1!$G431,0)</f>
        <v>0</v>
      </c>
      <c r="AA431" s="319">
        <f>IF(List1!$K431="C",(1*List1!$E431+80)*List1!$G431,0)</f>
        <v>0</v>
      </c>
      <c r="AB431" s="319">
        <f>IF(List1!$K431="D",(1*List1!$E431+80)*List1!$G431,0)</f>
        <v>0</v>
      </c>
      <c r="AC431" s="319">
        <f>IF(List1!$K431="E",(1*List1!$E431+70)*List1!$G431,0)</f>
        <v>0</v>
      </c>
      <c r="AD431" s="319">
        <f>IF(List1!$K431="G",(1*List1!$E431+80)*List1!$G431,0)</f>
        <v>0</v>
      </c>
      <c r="AE431" s="319">
        <f>IF(List1!$K431="J",(1*List1!$E431+80)*List1!$G431,0)</f>
        <v>0</v>
      </c>
      <c r="AF431" s="319">
        <f>IF(List1!$K431="K",(1*List1!$E431+80)*List1!$G431,0)</f>
        <v>0</v>
      </c>
      <c r="AG431" s="319">
        <f>IF(List1!$K431="L",(1*List1!$E431+80)*List1!$G431,0)</f>
        <v>0</v>
      </c>
      <c r="AH431" s="318">
        <f>IF(List1!$K431="FL",(1*List1!$E431)*List1!$G431,0)</f>
        <v>0</v>
      </c>
      <c r="AI431" s="318">
        <f>IF(List1!$K431="FP",List1!$E431*List1!$G431,0)</f>
        <v>0</v>
      </c>
      <c r="AJ431" s="318">
        <f>IF(List1!$K431="DR",List1!$E431*List1!$G431,0)</f>
        <v>0</v>
      </c>
      <c r="AK431" s="318">
        <f>IF(List1!$K431="F",List1!$E431*List1!$G431,0)</f>
        <v>0</v>
      </c>
      <c r="AL431" s="321">
        <f>IF(List1!$L431="A",(1*List1!$E431+80)*List1!$G431,0)</f>
        <v>0</v>
      </c>
      <c r="AM431" s="321">
        <f>IF(List1!$L431="B",(1*List1!$E431+80)*List1!$G431,0)</f>
        <v>0</v>
      </c>
      <c r="AN431" s="321">
        <f>IF(List1!$L431="C",(1*List1!$E431+80)*List1!$G431,0)</f>
        <v>0</v>
      </c>
      <c r="AO431" s="321">
        <f>IF(List1!$L431="D",(1*List1!$E431+80)*List1!$G431,0)</f>
        <v>0</v>
      </c>
      <c r="AP431" s="321">
        <f>IF(List1!$L431="E",(1*List1!$E431+80)*List1!$G431,0)</f>
        <v>0</v>
      </c>
      <c r="AQ431" s="321">
        <f>IF(List1!$L431="G",(1*List1!$E431+80)*List1!$G431,0)</f>
        <v>0</v>
      </c>
      <c r="AR431" s="321">
        <f>IF(List1!$L431="J",(1*List1!$E431+80)*List1!$G431,0)</f>
        <v>0</v>
      </c>
      <c r="AS431" s="321">
        <f>IF(List1!$L431="K",(1*List1!$E431+80)*List1!$G431,0)</f>
        <v>0</v>
      </c>
      <c r="AT431" s="321">
        <f>IF(List1!$L431="L",(1*List1!$E431+80)*List1!$G431,0)</f>
        <v>0</v>
      </c>
      <c r="AU431" s="320">
        <f>IF(List1!$L431="FL",(1*List1!$E431)*List1!$G431,0)</f>
        <v>0</v>
      </c>
      <c r="AV431" s="320">
        <f>IF(List1!$L431="FP",List1!$E431*List1!$G431,0)</f>
        <v>0</v>
      </c>
      <c r="AW431" s="320">
        <f>IF(List1!$L431="DR",List1!$E431*List1!$G431,0)</f>
        <v>0</v>
      </c>
      <c r="AX431" s="320">
        <f>IF(List1!$L431="F",List1!$E431*List1!$G431,0)</f>
        <v>0</v>
      </c>
      <c r="AY431" s="319">
        <f>IF(List1!$M431="A",(1*List1!$F431+80)*List1!$G431,0)</f>
        <v>0</v>
      </c>
      <c r="AZ431" s="319">
        <f>IF(List1!$M431="B",(1*List1!$F431+80)*List1!$G431,0)</f>
        <v>0</v>
      </c>
      <c r="BA431" s="319">
        <f>IF(List1!$M431="C",(1*List1!$F431+80)*List1!$G431,0)</f>
        <v>0</v>
      </c>
      <c r="BB431" s="319">
        <f>IF(List1!$M431="D",(1*List1!$F431+80)*List1!$G431,0)</f>
        <v>0</v>
      </c>
      <c r="BC431" s="319">
        <f>IF(List1!$M431="E",(1*List1!$F431+80)*List1!$G431,0)</f>
        <v>0</v>
      </c>
      <c r="BD431" s="319">
        <f>IF(List1!$M431="G",(1*List1!$F431+80)*List1!$G431,0)</f>
        <v>0</v>
      </c>
      <c r="BE431" s="319">
        <f>IF(List1!$M431="J",(1*List1!$F431+80)*List1!$G431,0)</f>
        <v>0</v>
      </c>
      <c r="BF431" s="319">
        <f>IF(List1!$M431="K",(1*List1!$F431+80)*List1!$G431,0)</f>
        <v>0</v>
      </c>
      <c r="BG431" s="319">
        <f>IF(List1!$M431="L",(1*List1!$F431+80)*List1!$G431,0)</f>
        <v>0</v>
      </c>
      <c r="BH431" s="318">
        <f>IF(List1!$M431="FL",(1*List1!$F431)*List1!$G431,0)</f>
        <v>0</v>
      </c>
      <c r="BI431" s="318">
        <f>IF(List1!$M431="FP",List1!$F431*List1!$G431,0)</f>
        <v>0</v>
      </c>
      <c r="BJ431" s="318">
        <f>IF(List1!$M431="DR",List1!$F431*List1!$G431,0)</f>
        <v>0</v>
      </c>
      <c r="BK431" s="318">
        <f>IF(List1!$M431="F",List1!$F431*List1!$G431,0)</f>
        <v>0</v>
      </c>
      <c r="BL431" s="317">
        <f>IF(List1!$N431="A",(1*List1!$F431+80)*List1!$G431,0)</f>
        <v>0</v>
      </c>
      <c r="BM431" s="317">
        <f>IF(List1!$N431="B",(1*List1!$F431+80)*List1!$G431,0)</f>
        <v>0</v>
      </c>
      <c r="BN431" s="317">
        <f>IF(List1!$N431="C",(1*List1!$F431+80)*List1!$G431,0)</f>
        <v>0</v>
      </c>
      <c r="BO431" s="317">
        <f>IF(List1!$N431="D",(1*List1!$F431+80)*List1!$G431,0)</f>
        <v>0</v>
      </c>
      <c r="BP431" s="317">
        <f>IF(List1!$N431="E",(1*List1!$F431+80)*List1!$G431,0)</f>
        <v>0</v>
      </c>
      <c r="BQ431" s="317">
        <f>IF(List1!$N431="G",(1*List1!$F431+80)*List1!$G431,0)</f>
        <v>0</v>
      </c>
      <c r="BR431" s="317">
        <f>IF(List1!$N431="J",(1*List1!$F431+80)*List1!$G431,0)</f>
        <v>0</v>
      </c>
      <c r="BS431" s="317">
        <f>IF(List1!$N431="K",(1*List1!$F431+80)*List1!$G431,0)</f>
        <v>0</v>
      </c>
      <c r="BT431" s="317">
        <f>IF(List1!$N431="L",(1*List1!$F431+80)*List1!$G431,0)</f>
        <v>0</v>
      </c>
      <c r="BU431" s="316">
        <f>IF(List1!$N431="FL",(1*List1!$F431)*List1!$G431,0)</f>
        <v>0</v>
      </c>
      <c r="BV431" s="315">
        <f>IF(List1!$N431="FP",List1!$F431*List1!$G431,0)</f>
        <v>0</v>
      </c>
      <c r="BW431" s="314">
        <f>IF(List1!$N431="DR",List1!$F431*List1!$G431,0)</f>
        <v>0</v>
      </c>
      <c r="BX431" s="313">
        <f>IF(List1!$N431="F",List1!$F431*List1!$G431,0)</f>
        <v>0</v>
      </c>
      <c r="BZ431" s="312" t="e">
        <f>((List1!$E431*List1!$F431)*List1!$G431)/1000000</f>
        <v>#VALUE!</v>
      </c>
      <c r="CA431" s="280" t="e">
        <f>IF(List1!$J431=$D$403,1*BZ431,0)</f>
        <v>#VALUE!</v>
      </c>
      <c r="CB431" s="280" t="e">
        <f>IF(List1!$J431=$D$404,1*BZ431,0)</f>
        <v>#VALUE!</v>
      </c>
      <c r="CC431" s="280" t="e">
        <f>IF(List1!$J431=$D$405,1*BZ431,0)</f>
        <v>#VALUE!</v>
      </c>
      <c r="CD431" s="280" t="e">
        <f>IF(List1!$J431=$D$406,1*BZ431,0)</f>
        <v>#VALUE!</v>
      </c>
      <c r="CE431" s="280" t="e">
        <f>IF(List1!$J431=$D$407,1*BZ431,0)</f>
        <v>#VALUE!</v>
      </c>
      <c r="CF431" s="311" t="e">
        <f>IF(List1!$J431=$D$408,1*BZ431,0)</f>
        <v>#VALUE!</v>
      </c>
      <c r="CG431" s="280" t="e">
        <f>IF(List1!$J431=$D$409,1*BZ431,0)</f>
        <v>#VALUE!</v>
      </c>
      <c r="CH431" s="280" t="e">
        <f>IF(List1!$J431=$D$410,1*BZ431,0)</f>
        <v>#VALUE!</v>
      </c>
      <c r="CJ431" s="303">
        <f>IF(AH431&gt;0,1*List1!$G431,0)</f>
        <v>0</v>
      </c>
      <c r="CK431" s="301">
        <f>IF(AI431&gt;0,1*List1!$G431,0)</f>
        <v>0</v>
      </c>
      <c r="CL431" s="301">
        <f>IF(AJ431&gt;0,1*List1!$G431,0)</f>
        <v>0</v>
      </c>
      <c r="CM431" s="302">
        <f>IF(AK431&gt;0,1*List1!$G431,0)</f>
        <v>0</v>
      </c>
      <c r="CN431" s="284">
        <f>IF(AU431&gt;0,1*List1!$G431,0)</f>
        <v>0</v>
      </c>
      <c r="CO431" s="284">
        <f>IF(AV431&gt;0,1*List1!$G431,0)</f>
        <v>0</v>
      </c>
      <c r="CP431" s="284">
        <f>IF(AW431&gt;0,1*List1!$G431,0)</f>
        <v>0</v>
      </c>
      <c r="CQ431" s="284">
        <f>IF(AX431&gt;0,1*List1!$G431,0)</f>
        <v>0</v>
      </c>
      <c r="CR431" s="303">
        <f>IF(BH431&gt;0,1*List1!$G431,0)</f>
        <v>0</v>
      </c>
      <c r="CS431" s="301">
        <f>IF(BI431&gt;0,1*List1!$G431,0)</f>
        <v>0</v>
      </c>
      <c r="CT431" s="301">
        <f>IF(BJ431&gt;0,1*List1!$G431,0)</f>
        <v>0</v>
      </c>
      <c r="CU431" s="302">
        <f>IF(BK431&gt;0,1*List1!$G431,0)</f>
        <v>0</v>
      </c>
      <c r="CV431" s="284">
        <f>IF(BU431&gt;0,1*List1!$G431,0)</f>
        <v>0</v>
      </c>
      <c r="CW431" s="284">
        <f>IF(BV431&gt;0,1*List1!$G431,0)</f>
        <v>0</v>
      </c>
      <c r="CX431" s="284">
        <f>IF(BW431&gt;0,1*List1!$G431,0)</f>
        <v>0</v>
      </c>
      <c r="CY431" s="322">
        <f>IF(BX431&gt;0,1*List1!$G431,0)</f>
        <v>0</v>
      </c>
      <c r="CZ431" s="284"/>
      <c r="DB431" s="294">
        <f>List1!D68</f>
        <v>0</v>
      </c>
      <c r="DC431" s="416" t="str">
        <f t="shared" si="14"/>
        <v>0</v>
      </c>
      <c r="DD431" s="416" t="str">
        <f t="shared" si="15"/>
        <v>0</v>
      </c>
      <c r="DE431" s="416" t="str">
        <f t="shared" si="16"/>
        <v>0</v>
      </c>
      <c r="DF431" s="416" t="str">
        <f t="shared" si="17"/>
        <v>0</v>
      </c>
      <c r="DG431" s="416" t="str">
        <f t="shared" si="18"/>
        <v>0</v>
      </c>
      <c r="DH431" s="416" t="str">
        <f t="shared" si="19"/>
        <v>0</v>
      </c>
      <c r="DI431" s="416" t="str">
        <f t="shared" si="20"/>
        <v>0</v>
      </c>
      <c r="DJ431" s="416" t="str">
        <f t="shared" si="21"/>
        <v>0</v>
      </c>
      <c r="DK431" s="416" t="str">
        <f t="shared" si="22"/>
        <v>0</v>
      </c>
      <c r="DL431" s="416" t="str">
        <f t="shared" si="23"/>
        <v>0</v>
      </c>
      <c r="DM431" s="416" t="str">
        <f t="shared" si="24"/>
        <v>0</v>
      </c>
      <c r="DN431" s="416" t="str">
        <f t="shared" si="25"/>
        <v>0</v>
      </c>
      <c r="DO431" s="416" t="str">
        <f t="shared" si="26"/>
        <v>0</v>
      </c>
      <c r="DP431" s="416" t="str">
        <f t="shared" si="27"/>
        <v>0</v>
      </c>
      <c r="DQ431" s="416" t="str">
        <f t="shared" si="28"/>
        <v>0</v>
      </c>
      <c r="DR431" s="416" t="str">
        <f t="shared" si="29"/>
        <v>0</v>
      </c>
      <c r="DS431" s="416" t="str">
        <f t="shared" si="30"/>
        <v>0</v>
      </c>
      <c r="DT431" s="416" t="str">
        <f t="shared" si="31"/>
        <v>0</v>
      </c>
      <c r="DU431" s="416" t="str">
        <f t="shared" si="32"/>
        <v>0</v>
      </c>
      <c r="DV431" s="416" t="str">
        <f t="shared" si="33"/>
        <v>0</v>
      </c>
      <c r="DW431" s="416" t="str">
        <f t="shared" si="34"/>
        <v>0</v>
      </c>
      <c r="DX431" s="416" t="str">
        <f t="shared" si="35"/>
        <v>0</v>
      </c>
      <c r="DY431" s="416" t="str">
        <f t="shared" si="36"/>
        <v>0</v>
      </c>
      <c r="DZ431" s="416" t="str">
        <f t="shared" si="37"/>
        <v>0</v>
      </c>
      <c r="EA431" s="417"/>
      <c r="EB431" s="417"/>
      <c r="EC431" s="417"/>
      <c r="ED431" s="417" t="str">
        <f>IF(List1!D68&gt;0,DZ431,"")</f>
        <v/>
      </c>
      <c r="EF431" s="416">
        <f>List1!J68</f>
        <v>0</v>
      </c>
      <c r="EG431" s="416" t="str">
        <f t="shared" si="41"/>
        <v>0</v>
      </c>
      <c r="EH431" s="416" t="str">
        <f t="shared" si="42"/>
        <v>0</v>
      </c>
      <c r="EI431" s="416" t="str">
        <f t="shared" si="43"/>
        <v>0</v>
      </c>
      <c r="EJ431" s="416" t="str">
        <f t="shared" si="44"/>
        <v>0</v>
      </c>
      <c r="EK431" s="416" t="str">
        <f t="shared" si="45"/>
        <v>0</v>
      </c>
      <c r="EL431" s="416" t="str">
        <f t="shared" si="46"/>
        <v>0</v>
      </c>
      <c r="EM431" s="416" t="str">
        <f t="shared" si="47"/>
        <v>0</v>
      </c>
      <c r="EN431" s="416" t="str">
        <f t="shared" si="48"/>
        <v>0</v>
      </c>
      <c r="EO431" s="416" t="str">
        <f t="shared" si="49"/>
        <v>0</v>
      </c>
      <c r="EP431" s="416" t="str">
        <f t="shared" si="50"/>
        <v>0</v>
      </c>
      <c r="EQ431" s="416" t="str">
        <f t="shared" si="51"/>
        <v>0</v>
      </c>
      <c r="ER431" s="416" t="str">
        <f t="shared" si="52"/>
        <v>0</v>
      </c>
      <c r="ES431" s="416" t="str">
        <f t="shared" si="53"/>
        <v>0</v>
      </c>
      <c r="ET431" s="416" t="str">
        <f t="shared" si="54"/>
        <v>0</v>
      </c>
      <c r="EU431" s="416" t="str">
        <f t="shared" si="55"/>
        <v>0</v>
      </c>
      <c r="EV431" s="416" t="str">
        <f t="shared" si="56"/>
        <v>0</v>
      </c>
      <c r="EW431" s="416" t="str">
        <f t="shared" si="57"/>
        <v>0</v>
      </c>
      <c r="EX431" s="416" t="str">
        <f t="shared" si="58"/>
        <v>0</v>
      </c>
      <c r="EY431" s="416" t="str">
        <f t="shared" si="59"/>
        <v>0</v>
      </c>
      <c r="EZ431" s="416" t="str">
        <f t="shared" si="60"/>
        <v>0</v>
      </c>
      <c r="FA431" s="416" t="str">
        <f t="shared" si="61"/>
        <v>0</v>
      </c>
      <c r="FB431" s="416" t="str">
        <f t="shared" si="62"/>
        <v>0</v>
      </c>
      <c r="FC431" s="416" t="str">
        <f t="shared" si="63"/>
        <v>0</v>
      </c>
      <c r="FD431" s="416" t="str">
        <f t="shared" si="64"/>
        <v>0</v>
      </c>
      <c r="FF431" s="269" t="str">
        <f>IF(List1!J68&gt;0,List1!FD431,"")</f>
        <v/>
      </c>
    </row>
    <row r="432" spans="1:1024" s="269" customFormat="1" ht="19.5" customHeight="1" thickBot="1">
      <c r="B432" s="436">
        <v>14</v>
      </c>
      <c r="C432" s="308">
        <f t="shared" si="38"/>
        <v>0</v>
      </c>
      <c r="D432" s="438" t="str">
        <f t="shared" si="39"/>
        <v/>
      </c>
      <c r="E432" s="439" t="str">
        <f>IF(List1!E69&gt;0,List1!E69,"")</f>
        <v/>
      </c>
      <c r="F432" s="439" t="str">
        <f>IF(List1!F69&gt;0,List1!F69,"")</f>
        <v/>
      </c>
      <c r="G432" s="439" t="str">
        <f>IF(List1!G69&gt;0,List1!G69,"")</f>
        <v/>
      </c>
      <c r="H432" s="439" t="str">
        <f>IF(List1!H69&gt;0,List1!H69,"")</f>
        <v/>
      </c>
      <c r="I432" s="439" t="str">
        <f>IF(List1!I69&gt;0,List1!I69,"")</f>
        <v/>
      </c>
      <c r="J432" s="439" t="str">
        <f t="shared" si="40"/>
        <v/>
      </c>
      <c r="K432" s="439" t="str">
        <f>IF(List1!K69&gt;0,List1!K69,"")</f>
        <v/>
      </c>
      <c r="L432" s="439" t="str">
        <f>IF(List1!L69&gt;0,List1!L69,"")</f>
        <v/>
      </c>
      <c r="M432" s="439" t="str">
        <f>IF(List1!M69&gt;0,List1!M69,"")</f>
        <v/>
      </c>
      <c r="N432" s="439" t="str">
        <f>IF(List1!N69&gt;0,List1!N69,"")</f>
        <v/>
      </c>
      <c r="O432" s="440">
        <v>0</v>
      </c>
      <c r="P432" s="603" t="str">
        <f>IF(List1!P69&gt;0,List1!P69,"")</f>
        <v/>
      </c>
      <c r="Q432" s="603"/>
      <c r="R432" s="603"/>
      <c r="S432" s="603"/>
      <c r="T432" s="603"/>
      <c r="U432" s="603"/>
      <c r="V432" s="603"/>
      <c r="W432" s="268"/>
      <c r="X432" s="323"/>
      <c r="Y432" s="319">
        <f>IF(List1!$K432="A",(1*List1!$E432+80)*List1!$G432,0)</f>
        <v>0</v>
      </c>
      <c r="Z432" s="319">
        <f>IF(List1!$K432="B",(1*List1!$E432+80)*List1!$G432,0)</f>
        <v>0</v>
      </c>
      <c r="AA432" s="319">
        <f>IF(List1!$K432="C",(1*List1!$E432+80)*List1!$G432,0)</f>
        <v>0</v>
      </c>
      <c r="AB432" s="319">
        <f>IF(List1!$K432="D",(1*List1!$E432+80)*List1!$G432,0)</f>
        <v>0</v>
      </c>
      <c r="AC432" s="319">
        <f>IF(List1!$K432="E",(1*List1!$E432+70)*List1!$G432,0)</f>
        <v>0</v>
      </c>
      <c r="AD432" s="319">
        <f>IF(List1!$K432="G",(1*List1!$E432+80)*List1!$G432,0)</f>
        <v>0</v>
      </c>
      <c r="AE432" s="319">
        <f>IF(List1!$K432="J",(1*List1!$E432+80)*List1!$G432,0)</f>
        <v>0</v>
      </c>
      <c r="AF432" s="319">
        <f>IF(List1!$K432="K",(1*List1!$E432+80)*List1!$G432,0)</f>
        <v>0</v>
      </c>
      <c r="AG432" s="319">
        <f>IF(List1!$K432="L",(1*List1!$E432+80)*List1!$G432,0)</f>
        <v>0</v>
      </c>
      <c r="AH432" s="318">
        <f>IF(List1!$K432="FL",(1*List1!$E432)*List1!$G432,0)</f>
        <v>0</v>
      </c>
      <c r="AI432" s="318">
        <f>IF(List1!$K432="FP",List1!$E432*List1!$G432,0)</f>
        <v>0</v>
      </c>
      <c r="AJ432" s="318">
        <f>IF(List1!$K432="DR",List1!$E432*List1!$G432,0)</f>
        <v>0</v>
      </c>
      <c r="AK432" s="318">
        <f>IF(List1!$K432="F",List1!$E432*List1!$G432,0)</f>
        <v>0</v>
      </c>
      <c r="AL432" s="321">
        <f>IF(List1!$L432="A",(1*List1!$E432+80)*List1!$G432,0)</f>
        <v>0</v>
      </c>
      <c r="AM432" s="321">
        <f>IF(List1!$L432="B",(1*List1!$E432+80)*List1!$G432,0)</f>
        <v>0</v>
      </c>
      <c r="AN432" s="321">
        <f>IF(List1!$L432="C",(1*List1!$E432+80)*List1!$G432,0)</f>
        <v>0</v>
      </c>
      <c r="AO432" s="321">
        <f>IF(List1!$L432="D",(1*List1!$E432+80)*List1!$G432,0)</f>
        <v>0</v>
      </c>
      <c r="AP432" s="321">
        <f>IF(List1!$L432="E",(1*List1!$E432+80)*List1!$G432,0)</f>
        <v>0</v>
      </c>
      <c r="AQ432" s="321">
        <f>IF(List1!$L432="G",(1*List1!$E432+80)*List1!$G432,0)</f>
        <v>0</v>
      </c>
      <c r="AR432" s="321">
        <f>IF(List1!$L432="J",(1*List1!$E432+80)*List1!$G432,0)</f>
        <v>0</v>
      </c>
      <c r="AS432" s="321">
        <f>IF(List1!$L432="K",(1*List1!$E432+80)*List1!$G432,0)</f>
        <v>0</v>
      </c>
      <c r="AT432" s="321">
        <f>IF(List1!$L432="L",(1*List1!$E432+80)*List1!$G432,0)</f>
        <v>0</v>
      </c>
      <c r="AU432" s="320">
        <f>IF(List1!$L432="FL",(1*List1!$E432)*List1!$G432,0)</f>
        <v>0</v>
      </c>
      <c r="AV432" s="320">
        <f>IF(List1!$L432="FP",List1!$E432*List1!$G432,0)</f>
        <v>0</v>
      </c>
      <c r="AW432" s="320">
        <f>IF(List1!$L432="DR",List1!$E432*List1!$G432,0)</f>
        <v>0</v>
      </c>
      <c r="AX432" s="320">
        <f>IF(List1!$L432="F",List1!$E432*List1!$G432,0)</f>
        <v>0</v>
      </c>
      <c r="AY432" s="319">
        <f>IF(List1!$M432="A",(1*List1!$F432+80)*List1!$G432,0)</f>
        <v>0</v>
      </c>
      <c r="AZ432" s="319">
        <f>IF(List1!$M432="B",(1*List1!$F432+80)*List1!$G432,0)</f>
        <v>0</v>
      </c>
      <c r="BA432" s="319">
        <f>IF(List1!$M432="C",(1*List1!$F432+80)*List1!$G432,0)</f>
        <v>0</v>
      </c>
      <c r="BB432" s="319">
        <f>IF(List1!$M432="D",(1*List1!$F432+80)*List1!$G432,0)</f>
        <v>0</v>
      </c>
      <c r="BC432" s="319">
        <f>IF(List1!$M432="E",(1*List1!$F432+80)*List1!$G432,0)</f>
        <v>0</v>
      </c>
      <c r="BD432" s="319">
        <f>IF(List1!$M432="G",(1*List1!$F432+80)*List1!$G432,0)</f>
        <v>0</v>
      </c>
      <c r="BE432" s="319">
        <f>IF(List1!$M432="J",(1*List1!$F432+80)*List1!$G432,0)</f>
        <v>0</v>
      </c>
      <c r="BF432" s="319">
        <f>IF(List1!$M432="K",(1*List1!$F432+80)*List1!$G432,0)</f>
        <v>0</v>
      </c>
      <c r="BG432" s="319">
        <f>IF(List1!$M432="L",(1*List1!$F432+80)*List1!$G432,0)</f>
        <v>0</v>
      </c>
      <c r="BH432" s="318">
        <f>IF(List1!$M432="FL",(1*List1!$F432)*List1!$G432,0)</f>
        <v>0</v>
      </c>
      <c r="BI432" s="318">
        <f>IF(List1!$M432="FP",List1!$F432*List1!$G432,0)</f>
        <v>0</v>
      </c>
      <c r="BJ432" s="318">
        <f>IF(List1!$M432="DR",List1!$F432*List1!$G432,0)</f>
        <v>0</v>
      </c>
      <c r="BK432" s="318">
        <f>IF(List1!$M432="F",List1!$F432*List1!$G432,0)</f>
        <v>0</v>
      </c>
      <c r="BL432" s="317">
        <f>IF(List1!$N432="A",(1*List1!$F432+80)*List1!$G432,0)</f>
        <v>0</v>
      </c>
      <c r="BM432" s="317">
        <f>IF(List1!$N432="B",(1*List1!$F432+80)*List1!$G432,0)</f>
        <v>0</v>
      </c>
      <c r="BN432" s="317">
        <f>IF(List1!$N432="C",(1*List1!$F432+80)*List1!$G432,0)</f>
        <v>0</v>
      </c>
      <c r="BO432" s="317">
        <f>IF(List1!$N432="D",(1*List1!$F432+80)*List1!$G432,0)</f>
        <v>0</v>
      </c>
      <c r="BP432" s="317">
        <f>IF(List1!$N432="E",(1*List1!$F432+80)*List1!$G432,0)</f>
        <v>0</v>
      </c>
      <c r="BQ432" s="317">
        <f>IF(List1!$N432="G",(1*List1!$F432+80)*List1!$G432,0)</f>
        <v>0</v>
      </c>
      <c r="BR432" s="317">
        <f>IF(List1!$N432="J",(1*List1!$F432+80)*List1!$G432,0)</f>
        <v>0</v>
      </c>
      <c r="BS432" s="317">
        <f>IF(List1!$N432="K",(1*List1!$F432+80)*List1!$G432,0)</f>
        <v>0</v>
      </c>
      <c r="BT432" s="317">
        <f>IF(List1!$N432="L",(1*List1!$F432+80)*List1!$G432,0)</f>
        <v>0</v>
      </c>
      <c r="BU432" s="316">
        <f>IF(List1!$N432="FL",(1*List1!$F432)*List1!$G432,0)</f>
        <v>0</v>
      </c>
      <c r="BV432" s="315">
        <f>IF(List1!$N432="FP",List1!$F432*List1!$G432,0)</f>
        <v>0</v>
      </c>
      <c r="BW432" s="314">
        <f>IF(List1!$N432="DR",List1!$F432*List1!$G432,0)</f>
        <v>0</v>
      </c>
      <c r="BX432" s="313">
        <f>IF(List1!$N432="F",List1!$F432*List1!$G432,0)</f>
        <v>0</v>
      </c>
      <c r="BZ432" s="312" t="e">
        <f>((List1!$E432*List1!$F432)*List1!$G432)/1000000</f>
        <v>#VALUE!</v>
      </c>
      <c r="CA432" s="280" t="e">
        <f>IF(List1!$J432=$D$403,1*BZ432,0)</f>
        <v>#VALUE!</v>
      </c>
      <c r="CB432" s="280" t="e">
        <f>IF(List1!$J432=$D$404,1*BZ432,0)</f>
        <v>#VALUE!</v>
      </c>
      <c r="CC432" s="280" t="e">
        <f>IF(List1!$J432=$D$405,1*BZ432,0)</f>
        <v>#VALUE!</v>
      </c>
      <c r="CD432" s="280" t="e">
        <f>IF(List1!$J432=$D$406,1*BZ432,0)</f>
        <v>#VALUE!</v>
      </c>
      <c r="CE432" s="280" t="e">
        <f>IF(List1!$J432=$D$407,1*BZ432,0)</f>
        <v>#VALUE!</v>
      </c>
      <c r="CF432" s="311" t="e">
        <f>IF(List1!$J432=$D$408,1*BZ432,0)</f>
        <v>#VALUE!</v>
      </c>
      <c r="CG432" s="280" t="e">
        <f>IF(List1!$J432=$D$409,1*BZ432,0)</f>
        <v>#VALUE!</v>
      </c>
      <c r="CH432" s="280" t="e">
        <f>IF(List1!$J432=$D$410,1*BZ432,0)</f>
        <v>#VALUE!</v>
      </c>
      <c r="CJ432" s="303">
        <f>IF(AH432&gt;0,1*List1!$G432,0)</f>
        <v>0</v>
      </c>
      <c r="CK432" s="301">
        <f>IF(AI432&gt;0,1*List1!$G432,0)</f>
        <v>0</v>
      </c>
      <c r="CL432" s="301">
        <f>IF(AJ432&gt;0,1*List1!$G432,0)</f>
        <v>0</v>
      </c>
      <c r="CM432" s="302">
        <f>IF(AK432&gt;0,1*List1!$G432,0)</f>
        <v>0</v>
      </c>
      <c r="CN432" s="284">
        <f>IF(AU432&gt;0,1*List1!$G432,0)</f>
        <v>0</v>
      </c>
      <c r="CO432" s="284">
        <f>IF(AV432&gt;0,1*List1!$G432,0)</f>
        <v>0</v>
      </c>
      <c r="CP432" s="284">
        <f>IF(AW432&gt;0,1*List1!$G432,0)</f>
        <v>0</v>
      </c>
      <c r="CQ432" s="284">
        <f>IF(AX432&gt;0,1*List1!$G432,0)</f>
        <v>0</v>
      </c>
      <c r="CR432" s="303">
        <f>IF(BH432&gt;0,1*List1!$G432,0)</f>
        <v>0</v>
      </c>
      <c r="CS432" s="301">
        <f>IF(BI432&gt;0,1*List1!$G432,0)</f>
        <v>0</v>
      </c>
      <c r="CT432" s="301">
        <f>IF(BJ432&gt;0,1*List1!$G432,0)</f>
        <v>0</v>
      </c>
      <c r="CU432" s="302">
        <f>IF(BK432&gt;0,1*List1!$G432,0)</f>
        <v>0</v>
      </c>
      <c r="CV432" s="284">
        <f>IF(BU432&gt;0,1*List1!$G432,0)</f>
        <v>0</v>
      </c>
      <c r="CW432" s="284">
        <f>IF(BV432&gt;0,1*List1!$G432,0)</f>
        <v>0</v>
      </c>
      <c r="CX432" s="284">
        <f>IF(BW432&gt;0,1*List1!$G432,0)</f>
        <v>0</v>
      </c>
      <c r="CY432" s="322">
        <f>IF(BX432&gt;0,1*List1!$G432,0)</f>
        <v>0</v>
      </c>
      <c r="CZ432" s="284"/>
      <c r="DB432" s="294">
        <f>List1!D69</f>
        <v>0</v>
      </c>
      <c r="DC432" s="416" t="str">
        <f t="shared" si="14"/>
        <v>0</v>
      </c>
      <c r="DD432" s="416" t="str">
        <f t="shared" si="15"/>
        <v>0</v>
      </c>
      <c r="DE432" s="416" t="str">
        <f t="shared" si="16"/>
        <v>0</v>
      </c>
      <c r="DF432" s="416" t="str">
        <f t="shared" si="17"/>
        <v>0</v>
      </c>
      <c r="DG432" s="416" t="str">
        <f t="shared" si="18"/>
        <v>0</v>
      </c>
      <c r="DH432" s="416" t="str">
        <f t="shared" si="19"/>
        <v>0</v>
      </c>
      <c r="DI432" s="416" t="str">
        <f t="shared" si="20"/>
        <v>0</v>
      </c>
      <c r="DJ432" s="416" t="str">
        <f t="shared" si="21"/>
        <v>0</v>
      </c>
      <c r="DK432" s="416" t="str">
        <f t="shared" si="22"/>
        <v>0</v>
      </c>
      <c r="DL432" s="416" t="str">
        <f t="shared" si="23"/>
        <v>0</v>
      </c>
      <c r="DM432" s="416" t="str">
        <f t="shared" si="24"/>
        <v>0</v>
      </c>
      <c r="DN432" s="416" t="str">
        <f t="shared" si="25"/>
        <v>0</v>
      </c>
      <c r="DO432" s="416" t="str">
        <f t="shared" si="26"/>
        <v>0</v>
      </c>
      <c r="DP432" s="416" t="str">
        <f t="shared" si="27"/>
        <v>0</v>
      </c>
      <c r="DQ432" s="416" t="str">
        <f t="shared" si="28"/>
        <v>0</v>
      </c>
      <c r="DR432" s="416" t="str">
        <f t="shared" si="29"/>
        <v>0</v>
      </c>
      <c r="DS432" s="416" t="str">
        <f t="shared" si="30"/>
        <v>0</v>
      </c>
      <c r="DT432" s="416" t="str">
        <f t="shared" si="31"/>
        <v>0</v>
      </c>
      <c r="DU432" s="416" t="str">
        <f t="shared" si="32"/>
        <v>0</v>
      </c>
      <c r="DV432" s="416" t="str">
        <f t="shared" si="33"/>
        <v>0</v>
      </c>
      <c r="DW432" s="416" t="str">
        <f t="shared" si="34"/>
        <v>0</v>
      </c>
      <c r="DX432" s="416" t="str">
        <f t="shared" si="35"/>
        <v>0</v>
      </c>
      <c r="DY432" s="416" t="str">
        <f t="shared" si="36"/>
        <v>0</v>
      </c>
      <c r="DZ432" s="416" t="str">
        <f t="shared" si="37"/>
        <v>0</v>
      </c>
      <c r="EA432" s="417"/>
      <c r="EB432" s="417"/>
      <c r="EC432" s="417"/>
      <c r="ED432" s="417" t="str">
        <f>IF(List1!D69&gt;0,DZ432,"")</f>
        <v/>
      </c>
      <c r="EF432" s="416">
        <f>List1!J69</f>
        <v>0</v>
      </c>
      <c r="EG432" s="416" t="str">
        <f t="shared" si="41"/>
        <v>0</v>
      </c>
      <c r="EH432" s="416" t="str">
        <f t="shared" si="42"/>
        <v>0</v>
      </c>
      <c r="EI432" s="416" t="str">
        <f t="shared" si="43"/>
        <v>0</v>
      </c>
      <c r="EJ432" s="416" t="str">
        <f t="shared" si="44"/>
        <v>0</v>
      </c>
      <c r="EK432" s="416" t="str">
        <f t="shared" si="45"/>
        <v>0</v>
      </c>
      <c r="EL432" s="416" t="str">
        <f t="shared" si="46"/>
        <v>0</v>
      </c>
      <c r="EM432" s="416" t="str">
        <f t="shared" si="47"/>
        <v>0</v>
      </c>
      <c r="EN432" s="416" t="str">
        <f t="shared" si="48"/>
        <v>0</v>
      </c>
      <c r="EO432" s="416" t="str">
        <f t="shared" si="49"/>
        <v>0</v>
      </c>
      <c r="EP432" s="416" t="str">
        <f t="shared" si="50"/>
        <v>0</v>
      </c>
      <c r="EQ432" s="416" t="str">
        <f t="shared" si="51"/>
        <v>0</v>
      </c>
      <c r="ER432" s="416" t="str">
        <f t="shared" si="52"/>
        <v>0</v>
      </c>
      <c r="ES432" s="416" t="str">
        <f t="shared" si="53"/>
        <v>0</v>
      </c>
      <c r="ET432" s="416" t="str">
        <f t="shared" si="54"/>
        <v>0</v>
      </c>
      <c r="EU432" s="416" t="str">
        <f t="shared" si="55"/>
        <v>0</v>
      </c>
      <c r="EV432" s="416" t="str">
        <f t="shared" si="56"/>
        <v>0</v>
      </c>
      <c r="EW432" s="416" t="str">
        <f t="shared" si="57"/>
        <v>0</v>
      </c>
      <c r="EX432" s="416" t="str">
        <f t="shared" si="58"/>
        <v>0</v>
      </c>
      <c r="EY432" s="416" t="str">
        <f t="shared" si="59"/>
        <v>0</v>
      </c>
      <c r="EZ432" s="416" t="str">
        <f t="shared" si="60"/>
        <v>0</v>
      </c>
      <c r="FA432" s="416" t="str">
        <f t="shared" si="61"/>
        <v>0</v>
      </c>
      <c r="FB432" s="416" t="str">
        <f t="shared" si="62"/>
        <v>0</v>
      </c>
      <c r="FC432" s="416" t="str">
        <f t="shared" si="63"/>
        <v>0</v>
      </c>
      <c r="FD432" s="416" t="str">
        <f t="shared" si="64"/>
        <v>0</v>
      </c>
      <c r="FF432" s="269" t="str">
        <f>IF(List1!J69&gt;0,List1!FD432,"")</f>
        <v/>
      </c>
    </row>
    <row r="433" spans="2:162" s="269" customFormat="1" ht="19.5" customHeight="1" thickBot="1">
      <c r="B433" s="436">
        <v>15</v>
      </c>
      <c r="C433" s="308">
        <f t="shared" si="38"/>
        <v>0</v>
      </c>
      <c r="D433" s="438" t="str">
        <f t="shared" si="39"/>
        <v/>
      </c>
      <c r="E433" s="439" t="str">
        <f>IF(List1!E70&gt;0,List1!E70,"")</f>
        <v/>
      </c>
      <c r="F433" s="439" t="str">
        <f>IF(List1!F70&gt;0,List1!F70,"")</f>
        <v/>
      </c>
      <c r="G433" s="439" t="str">
        <f>IF(List1!G70&gt;0,List1!G70,"")</f>
        <v/>
      </c>
      <c r="H433" s="439" t="str">
        <f>IF(List1!H70&gt;0,List1!H70,"")</f>
        <v/>
      </c>
      <c r="I433" s="439" t="str">
        <f>IF(List1!I70&gt;0,List1!I70,"")</f>
        <v/>
      </c>
      <c r="J433" s="439" t="str">
        <f t="shared" si="40"/>
        <v/>
      </c>
      <c r="K433" s="439" t="str">
        <f>IF(List1!K70&gt;0,List1!K70,"")</f>
        <v/>
      </c>
      <c r="L433" s="439" t="str">
        <f>IF(List1!L70&gt;0,List1!L70,"")</f>
        <v/>
      </c>
      <c r="M433" s="439" t="str">
        <f>IF(List1!M70&gt;0,List1!M70,"")</f>
        <v/>
      </c>
      <c r="N433" s="439" t="str">
        <f>IF(List1!N70&gt;0,List1!N70,"")</f>
        <v/>
      </c>
      <c r="O433" s="440">
        <v>0</v>
      </c>
      <c r="P433" s="603" t="str">
        <f>IF(List1!P70&gt;0,List1!P70,"")</f>
        <v/>
      </c>
      <c r="Q433" s="603"/>
      <c r="R433" s="603"/>
      <c r="S433" s="603"/>
      <c r="T433" s="603"/>
      <c r="U433" s="603"/>
      <c r="V433" s="603"/>
      <c r="W433" s="268"/>
      <c r="X433" s="323"/>
      <c r="Y433" s="319">
        <f>IF(List1!$K433="A",(1*List1!$E433+80)*List1!$G433,0)</f>
        <v>0</v>
      </c>
      <c r="Z433" s="319">
        <f>IF(List1!$K433="B",(1*List1!$E433+80)*List1!$G433,0)</f>
        <v>0</v>
      </c>
      <c r="AA433" s="319">
        <f>IF(List1!$K433="C",(1*List1!$E433+80)*List1!$G433,0)</f>
        <v>0</v>
      </c>
      <c r="AB433" s="319">
        <f>IF(List1!$K433="D",(1*List1!$E433+80)*List1!$G433,0)</f>
        <v>0</v>
      </c>
      <c r="AC433" s="319">
        <f>IF(List1!$K433="E",(1*List1!$E433+70)*List1!$G433,0)</f>
        <v>0</v>
      </c>
      <c r="AD433" s="319">
        <f>IF(List1!$K433="G",(1*List1!$E433+80)*List1!$G433,0)</f>
        <v>0</v>
      </c>
      <c r="AE433" s="319">
        <f>IF(List1!$K433="J",(1*List1!$E433+80)*List1!$G433,0)</f>
        <v>0</v>
      </c>
      <c r="AF433" s="319">
        <f>IF(List1!$K433="K",(1*List1!$E433+80)*List1!$G433,0)</f>
        <v>0</v>
      </c>
      <c r="AG433" s="319">
        <f>IF(List1!$K433="L",(1*List1!$E433+80)*List1!$G433,0)</f>
        <v>0</v>
      </c>
      <c r="AH433" s="318">
        <f>IF(List1!$K433="FL",(1*List1!$E433)*List1!$G433,0)</f>
        <v>0</v>
      </c>
      <c r="AI433" s="318">
        <f>IF(List1!$K433="FP",List1!$E433*List1!$G433,0)</f>
        <v>0</v>
      </c>
      <c r="AJ433" s="318">
        <f>IF(List1!$K433="DR",List1!$E433*List1!$G433,0)</f>
        <v>0</v>
      </c>
      <c r="AK433" s="318">
        <f>IF(List1!$K433="F",List1!$E433*List1!$G433,0)</f>
        <v>0</v>
      </c>
      <c r="AL433" s="321">
        <f>IF(List1!$L433="A",(1*List1!$E433+80)*List1!$G433,0)</f>
        <v>0</v>
      </c>
      <c r="AM433" s="321">
        <f>IF(List1!$L433="B",(1*List1!$E433+80)*List1!$G433,0)</f>
        <v>0</v>
      </c>
      <c r="AN433" s="321">
        <f>IF(List1!$L433="C",(1*List1!$E433+80)*List1!$G433,0)</f>
        <v>0</v>
      </c>
      <c r="AO433" s="321">
        <f>IF(List1!$L433="D",(1*List1!$E433+80)*List1!$G433,0)</f>
        <v>0</v>
      </c>
      <c r="AP433" s="321">
        <f>IF(List1!$L433="E",(1*List1!$E433+80)*List1!$G433,0)</f>
        <v>0</v>
      </c>
      <c r="AQ433" s="321">
        <f>IF(List1!$L433="G",(1*List1!$E433+80)*List1!$G433,0)</f>
        <v>0</v>
      </c>
      <c r="AR433" s="321">
        <f>IF(List1!$L433="J",(1*List1!$E433+80)*List1!$G433,0)</f>
        <v>0</v>
      </c>
      <c r="AS433" s="321">
        <f>IF(List1!$L433="K",(1*List1!$E433+80)*List1!$G433,0)</f>
        <v>0</v>
      </c>
      <c r="AT433" s="321">
        <f>IF(List1!$L433="L",(1*List1!$E433+80)*List1!$G433,0)</f>
        <v>0</v>
      </c>
      <c r="AU433" s="320">
        <f>IF(List1!$L433="FL",(1*List1!$E433)*List1!$G433,0)</f>
        <v>0</v>
      </c>
      <c r="AV433" s="320">
        <f>IF(List1!$L433="FP",List1!$E433*List1!$G433,0)</f>
        <v>0</v>
      </c>
      <c r="AW433" s="320">
        <f>IF(List1!$L433="DR",List1!$E433*List1!$G433,0)</f>
        <v>0</v>
      </c>
      <c r="AX433" s="320">
        <f>IF(List1!$L433="F",List1!$E433*List1!$G433,0)</f>
        <v>0</v>
      </c>
      <c r="AY433" s="319">
        <f>IF(List1!$M433="A",(1*List1!$F433+80)*List1!$G433,0)</f>
        <v>0</v>
      </c>
      <c r="AZ433" s="319">
        <f>IF(List1!$M433="B",(1*List1!$F433+80)*List1!$G433,0)</f>
        <v>0</v>
      </c>
      <c r="BA433" s="319">
        <f>IF(List1!$M433="C",(1*List1!$F433+80)*List1!$G433,0)</f>
        <v>0</v>
      </c>
      <c r="BB433" s="319">
        <f>IF(List1!$M433="D",(1*List1!$F433+80)*List1!$G433,0)</f>
        <v>0</v>
      </c>
      <c r="BC433" s="319">
        <f>IF(List1!$M433="E",(1*List1!$F433+80)*List1!$G433,0)</f>
        <v>0</v>
      </c>
      <c r="BD433" s="319">
        <f>IF(List1!$M433="G",(1*List1!$F433+80)*List1!$G433,0)</f>
        <v>0</v>
      </c>
      <c r="BE433" s="319">
        <f>IF(List1!$M433="J",(1*List1!$F433+80)*List1!$G433,0)</f>
        <v>0</v>
      </c>
      <c r="BF433" s="319">
        <f>IF(List1!$M433="K",(1*List1!$F433+80)*List1!$G433,0)</f>
        <v>0</v>
      </c>
      <c r="BG433" s="319">
        <f>IF(List1!$M433="L",(1*List1!$F433+80)*List1!$G433,0)</f>
        <v>0</v>
      </c>
      <c r="BH433" s="318">
        <f>IF(List1!$M433="FL",(1*List1!$F433)*List1!$G433,0)</f>
        <v>0</v>
      </c>
      <c r="BI433" s="318">
        <f>IF(List1!$M433="FP",List1!$F433*List1!$G433,0)</f>
        <v>0</v>
      </c>
      <c r="BJ433" s="318">
        <f>IF(List1!$M433="DR",List1!$F433*List1!$G433,0)</f>
        <v>0</v>
      </c>
      <c r="BK433" s="318">
        <f>IF(List1!$M433="F",List1!$F433*List1!$G433,0)</f>
        <v>0</v>
      </c>
      <c r="BL433" s="317">
        <f>IF(List1!$N433="A",(1*List1!$F433+80)*List1!$G433,0)</f>
        <v>0</v>
      </c>
      <c r="BM433" s="317">
        <f>IF(List1!$N433="B",(1*List1!$F433+80)*List1!$G433,0)</f>
        <v>0</v>
      </c>
      <c r="BN433" s="317">
        <f>IF(List1!$N433="C",(1*List1!$F433+80)*List1!$G433,0)</f>
        <v>0</v>
      </c>
      <c r="BO433" s="317">
        <f>IF(List1!$N433="D",(1*List1!$F433+80)*List1!$G433,0)</f>
        <v>0</v>
      </c>
      <c r="BP433" s="317">
        <f>IF(List1!$N433="E",(1*List1!$F433+80)*List1!$G433,0)</f>
        <v>0</v>
      </c>
      <c r="BQ433" s="317">
        <f>IF(List1!$N433="G",(1*List1!$F433+80)*List1!$G433,0)</f>
        <v>0</v>
      </c>
      <c r="BR433" s="317">
        <f>IF(List1!$N433="J",(1*List1!$F433+80)*List1!$G433,0)</f>
        <v>0</v>
      </c>
      <c r="BS433" s="317">
        <f>IF(List1!$N433="K",(1*List1!$F433+80)*List1!$G433,0)</f>
        <v>0</v>
      </c>
      <c r="BT433" s="317">
        <f>IF(List1!$N433="L",(1*List1!$F433+80)*List1!$G433,0)</f>
        <v>0</v>
      </c>
      <c r="BU433" s="316">
        <f>IF(List1!$N433="FL",(1*List1!$F433)*List1!$G433,0)</f>
        <v>0</v>
      </c>
      <c r="BV433" s="315">
        <f>IF(List1!$N433="FP",List1!$F433*List1!$G433,0)</f>
        <v>0</v>
      </c>
      <c r="BW433" s="314">
        <f>IF(List1!$N433="DR",List1!$F433*List1!$G433,0)</f>
        <v>0</v>
      </c>
      <c r="BX433" s="313">
        <f>IF(List1!$N433="F",List1!$F433*List1!$G433,0)</f>
        <v>0</v>
      </c>
      <c r="BZ433" s="312" t="e">
        <f>((List1!$E433*List1!$F433)*List1!$G433)/1000000</f>
        <v>#VALUE!</v>
      </c>
      <c r="CA433" s="280" t="e">
        <f>IF(List1!$J433=$D$403,1*BZ433,0)</f>
        <v>#VALUE!</v>
      </c>
      <c r="CB433" s="280" t="e">
        <f>IF(List1!$J433=$D$404,1*BZ433,0)</f>
        <v>#VALUE!</v>
      </c>
      <c r="CC433" s="280" t="e">
        <f>IF(List1!$J433=$D$405,1*BZ433,0)</f>
        <v>#VALUE!</v>
      </c>
      <c r="CD433" s="280" t="e">
        <f>IF(List1!$J433=$D$406,1*BZ433,0)</f>
        <v>#VALUE!</v>
      </c>
      <c r="CE433" s="280" t="e">
        <f>IF(List1!$J433=$D$407,1*BZ433,0)</f>
        <v>#VALUE!</v>
      </c>
      <c r="CF433" s="311" t="e">
        <f>IF(List1!$J433=$D$408,1*BZ433,0)</f>
        <v>#VALUE!</v>
      </c>
      <c r="CG433" s="280" t="e">
        <f>IF(List1!$J433=$D$409,1*BZ433,0)</f>
        <v>#VALUE!</v>
      </c>
      <c r="CH433" s="280" t="e">
        <f>IF(List1!$J433=$D$410,1*BZ433,0)</f>
        <v>#VALUE!</v>
      </c>
      <c r="CJ433" s="303">
        <f>IF(AH433&gt;0,1*List1!$G433,0)</f>
        <v>0</v>
      </c>
      <c r="CK433" s="301">
        <f>IF(AI433&gt;0,1*List1!$G433,0)</f>
        <v>0</v>
      </c>
      <c r="CL433" s="301">
        <f>IF(AJ433&gt;0,1*List1!$G433,0)</f>
        <v>0</v>
      </c>
      <c r="CM433" s="302">
        <f>IF(AK433&gt;0,1*List1!$G433,0)</f>
        <v>0</v>
      </c>
      <c r="CN433" s="284">
        <f>IF(AU433&gt;0,1*List1!$G433,0)</f>
        <v>0</v>
      </c>
      <c r="CO433" s="284">
        <f>IF(AV433&gt;0,1*List1!$G433,0)</f>
        <v>0</v>
      </c>
      <c r="CP433" s="284">
        <f>IF(AW433&gt;0,1*List1!$G433,0)</f>
        <v>0</v>
      </c>
      <c r="CQ433" s="284">
        <f>IF(AX433&gt;0,1*List1!$G433,0)</f>
        <v>0</v>
      </c>
      <c r="CR433" s="303">
        <f>IF(BH433&gt;0,1*List1!$G433,0)</f>
        <v>0</v>
      </c>
      <c r="CS433" s="301">
        <f>IF(BI433&gt;0,1*List1!$G433,0)</f>
        <v>0</v>
      </c>
      <c r="CT433" s="301">
        <f>IF(BJ433&gt;0,1*List1!$G433,0)</f>
        <v>0</v>
      </c>
      <c r="CU433" s="302">
        <f>IF(BK433&gt;0,1*List1!$G433,0)</f>
        <v>0</v>
      </c>
      <c r="CV433" s="284">
        <f>IF(BU433&gt;0,1*List1!$G433,0)</f>
        <v>0</v>
      </c>
      <c r="CW433" s="284">
        <f>IF(BV433&gt;0,1*List1!$G433,0)</f>
        <v>0</v>
      </c>
      <c r="CX433" s="284">
        <f>IF(BW433&gt;0,1*List1!$G433,0)</f>
        <v>0</v>
      </c>
      <c r="CY433" s="322">
        <f>IF(BX433&gt;0,1*List1!$G433,0)</f>
        <v>0</v>
      </c>
      <c r="CZ433" s="284"/>
      <c r="DB433" s="294">
        <f>List1!D70</f>
        <v>0</v>
      </c>
      <c r="DC433" s="416" t="str">
        <f t="shared" si="14"/>
        <v>0</v>
      </c>
      <c r="DD433" s="416" t="str">
        <f t="shared" si="15"/>
        <v>0</v>
      </c>
      <c r="DE433" s="416" t="str">
        <f t="shared" si="16"/>
        <v>0</v>
      </c>
      <c r="DF433" s="416" t="str">
        <f t="shared" si="17"/>
        <v>0</v>
      </c>
      <c r="DG433" s="416" t="str">
        <f t="shared" si="18"/>
        <v>0</v>
      </c>
      <c r="DH433" s="416" t="str">
        <f t="shared" si="19"/>
        <v>0</v>
      </c>
      <c r="DI433" s="416" t="str">
        <f t="shared" si="20"/>
        <v>0</v>
      </c>
      <c r="DJ433" s="416" t="str">
        <f t="shared" si="21"/>
        <v>0</v>
      </c>
      <c r="DK433" s="416" t="str">
        <f t="shared" si="22"/>
        <v>0</v>
      </c>
      <c r="DL433" s="416" t="str">
        <f t="shared" si="23"/>
        <v>0</v>
      </c>
      <c r="DM433" s="416" t="str">
        <f t="shared" si="24"/>
        <v>0</v>
      </c>
      <c r="DN433" s="416" t="str">
        <f t="shared" si="25"/>
        <v>0</v>
      </c>
      <c r="DO433" s="416" t="str">
        <f t="shared" si="26"/>
        <v>0</v>
      </c>
      <c r="DP433" s="416" t="str">
        <f t="shared" si="27"/>
        <v>0</v>
      </c>
      <c r="DQ433" s="416" t="str">
        <f t="shared" si="28"/>
        <v>0</v>
      </c>
      <c r="DR433" s="416" t="str">
        <f t="shared" si="29"/>
        <v>0</v>
      </c>
      <c r="DS433" s="416" t="str">
        <f t="shared" si="30"/>
        <v>0</v>
      </c>
      <c r="DT433" s="416" t="str">
        <f t="shared" si="31"/>
        <v>0</v>
      </c>
      <c r="DU433" s="416" t="str">
        <f t="shared" si="32"/>
        <v>0</v>
      </c>
      <c r="DV433" s="416" t="str">
        <f t="shared" si="33"/>
        <v>0</v>
      </c>
      <c r="DW433" s="416" t="str">
        <f t="shared" si="34"/>
        <v>0</v>
      </c>
      <c r="DX433" s="416" t="str">
        <f t="shared" si="35"/>
        <v>0</v>
      </c>
      <c r="DY433" s="416" t="str">
        <f t="shared" si="36"/>
        <v>0</v>
      </c>
      <c r="DZ433" s="416" t="str">
        <f t="shared" si="37"/>
        <v>0</v>
      </c>
      <c r="EA433" s="417"/>
      <c r="EB433" s="417"/>
      <c r="EC433" s="417"/>
      <c r="ED433" s="417" t="str">
        <f>IF(List1!D70&gt;0,DZ433,"")</f>
        <v/>
      </c>
      <c r="EF433" s="416">
        <f>List1!J70</f>
        <v>0</v>
      </c>
      <c r="EG433" s="416" t="str">
        <f t="shared" si="41"/>
        <v>0</v>
      </c>
      <c r="EH433" s="416" t="str">
        <f t="shared" si="42"/>
        <v>0</v>
      </c>
      <c r="EI433" s="416" t="str">
        <f t="shared" si="43"/>
        <v>0</v>
      </c>
      <c r="EJ433" s="416" t="str">
        <f t="shared" si="44"/>
        <v>0</v>
      </c>
      <c r="EK433" s="416" t="str">
        <f t="shared" si="45"/>
        <v>0</v>
      </c>
      <c r="EL433" s="416" t="str">
        <f t="shared" si="46"/>
        <v>0</v>
      </c>
      <c r="EM433" s="416" t="str">
        <f t="shared" si="47"/>
        <v>0</v>
      </c>
      <c r="EN433" s="416" t="str">
        <f t="shared" si="48"/>
        <v>0</v>
      </c>
      <c r="EO433" s="416" t="str">
        <f t="shared" si="49"/>
        <v>0</v>
      </c>
      <c r="EP433" s="416" t="str">
        <f t="shared" si="50"/>
        <v>0</v>
      </c>
      <c r="EQ433" s="416" t="str">
        <f t="shared" si="51"/>
        <v>0</v>
      </c>
      <c r="ER433" s="416" t="str">
        <f t="shared" si="52"/>
        <v>0</v>
      </c>
      <c r="ES433" s="416" t="str">
        <f t="shared" si="53"/>
        <v>0</v>
      </c>
      <c r="ET433" s="416" t="str">
        <f t="shared" si="54"/>
        <v>0</v>
      </c>
      <c r="EU433" s="416" t="str">
        <f t="shared" si="55"/>
        <v>0</v>
      </c>
      <c r="EV433" s="416" t="str">
        <f t="shared" si="56"/>
        <v>0</v>
      </c>
      <c r="EW433" s="416" t="str">
        <f t="shared" si="57"/>
        <v>0</v>
      </c>
      <c r="EX433" s="416" t="str">
        <f t="shared" si="58"/>
        <v>0</v>
      </c>
      <c r="EY433" s="416" t="str">
        <f t="shared" si="59"/>
        <v>0</v>
      </c>
      <c r="EZ433" s="416" t="str">
        <f t="shared" si="60"/>
        <v>0</v>
      </c>
      <c r="FA433" s="416" t="str">
        <f t="shared" si="61"/>
        <v>0</v>
      </c>
      <c r="FB433" s="416" t="str">
        <f t="shared" si="62"/>
        <v>0</v>
      </c>
      <c r="FC433" s="416" t="str">
        <f t="shared" si="63"/>
        <v>0</v>
      </c>
      <c r="FD433" s="416" t="str">
        <f t="shared" si="64"/>
        <v>0</v>
      </c>
      <c r="FF433" s="269" t="str">
        <f>IF(List1!J70&gt;0,List1!FD433,"")</f>
        <v/>
      </c>
    </row>
    <row r="434" spans="2:162" s="269" customFormat="1" ht="19.5" customHeight="1" thickBot="1">
      <c r="B434" s="435">
        <v>16</v>
      </c>
      <c r="C434" s="308">
        <f t="shared" si="38"/>
        <v>0</v>
      </c>
      <c r="D434" s="438" t="str">
        <f t="shared" si="39"/>
        <v/>
      </c>
      <c r="E434" s="439" t="str">
        <f>IF(List1!E71&gt;0,List1!E71,"")</f>
        <v/>
      </c>
      <c r="F434" s="439" t="str">
        <f>IF(List1!F71&gt;0,List1!F71,"")</f>
        <v/>
      </c>
      <c r="G434" s="439" t="str">
        <f>IF(List1!G71&gt;0,List1!G71,"")</f>
        <v/>
      </c>
      <c r="H434" s="439" t="str">
        <f>IF(List1!H71&gt;0,List1!H71,"")</f>
        <v/>
      </c>
      <c r="I434" s="439" t="str">
        <f>IF(List1!I71&gt;0,List1!I71,"")</f>
        <v/>
      </c>
      <c r="J434" s="439" t="str">
        <f t="shared" si="40"/>
        <v/>
      </c>
      <c r="K434" s="439" t="str">
        <f>IF(List1!K71&gt;0,List1!K71,"")</f>
        <v/>
      </c>
      <c r="L434" s="439" t="str">
        <f>IF(List1!L71&gt;0,List1!L71,"")</f>
        <v/>
      </c>
      <c r="M434" s="439" t="str">
        <f>IF(List1!M71&gt;0,List1!M71,"")</f>
        <v/>
      </c>
      <c r="N434" s="439" t="str">
        <f>IF(List1!N71&gt;0,List1!N71,"")</f>
        <v/>
      </c>
      <c r="O434" s="440">
        <v>0</v>
      </c>
      <c r="P434" s="603" t="str">
        <f>IF(List1!P71&gt;0,List1!P71,"")</f>
        <v/>
      </c>
      <c r="Q434" s="603"/>
      <c r="R434" s="603"/>
      <c r="S434" s="603"/>
      <c r="T434" s="603"/>
      <c r="U434" s="603"/>
      <c r="V434" s="603"/>
      <c r="W434" s="268"/>
      <c r="X434" s="323"/>
      <c r="Y434" s="319">
        <f>IF(List1!$K434="A",(1*List1!$E434+80)*List1!$G434,0)</f>
        <v>0</v>
      </c>
      <c r="Z434" s="319">
        <f>IF(List1!$K434="B",(1*List1!$E434+80)*List1!$G434,0)</f>
        <v>0</v>
      </c>
      <c r="AA434" s="319">
        <f>IF(List1!$K434="C",(1*List1!$E434+80)*List1!$G434,0)</f>
        <v>0</v>
      </c>
      <c r="AB434" s="319">
        <f>IF(List1!$K434="D",(1*List1!$E434+80)*List1!$G434,0)</f>
        <v>0</v>
      </c>
      <c r="AC434" s="319">
        <f>IF(List1!$K434="E",(1*List1!$E434+70)*List1!$G434,0)</f>
        <v>0</v>
      </c>
      <c r="AD434" s="319">
        <f>IF(List1!$K434="G",(1*List1!$E434+80)*List1!$G434,0)</f>
        <v>0</v>
      </c>
      <c r="AE434" s="319">
        <f>IF(List1!$K434="J",(1*List1!$E434+80)*List1!$G434,0)</f>
        <v>0</v>
      </c>
      <c r="AF434" s="319">
        <f>IF(List1!$K434="K",(1*List1!$E434+80)*List1!$G434,0)</f>
        <v>0</v>
      </c>
      <c r="AG434" s="319">
        <f>IF(List1!$K434="L",(1*List1!$E434+80)*List1!$G434,0)</f>
        <v>0</v>
      </c>
      <c r="AH434" s="318">
        <f>IF(List1!$K434="FL",(1*List1!$E434)*List1!$G434,0)</f>
        <v>0</v>
      </c>
      <c r="AI434" s="318">
        <f>IF(List1!$K434="FP",List1!$E434*List1!$G434,0)</f>
        <v>0</v>
      </c>
      <c r="AJ434" s="318">
        <f>IF(List1!$K434="DR",List1!$E434*List1!$G434,0)</f>
        <v>0</v>
      </c>
      <c r="AK434" s="318">
        <f>IF(List1!$K434="F",List1!$E434*List1!$G434,0)</f>
        <v>0</v>
      </c>
      <c r="AL434" s="321">
        <f>IF(List1!$L434="A",(1*List1!$E434+80)*List1!$G434,0)</f>
        <v>0</v>
      </c>
      <c r="AM434" s="321">
        <f>IF(List1!$L434="B",(1*List1!$E434+80)*List1!$G434,0)</f>
        <v>0</v>
      </c>
      <c r="AN434" s="321">
        <f>IF(List1!$L434="C",(1*List1!$E434+80)*List1!$G434,0)</f>
        <v>0</v>
      </c>
      <c r="AO434" s="321">
        <f>IF(List1!$L434="D",(1*List1!$E434+80)*List1!$G434,0)</f>
        <v>0</v>
      </c>
      <c r="AP434" s="321">
        <f>IF(List1!$L434="E",(1*List1!$E434+80)*List1!$G434,0)</f>
        <v>0</v>
      </c>
      <c r="AQ434" s="321">
        <f>IF(List1!$L434="G",(1*List1!$E434+80)*List1!$G434,0)</f>
        <v>0</v>
      </c>
      <c r="AR434" s="321">
        <f>IF(List1!$L434="J",(1*List1!$E434+80)*List1!$G434,0)</f>
        <v>0</v>
      </c>
      <c r="AS434" s="321">
        <f>IF(List1!$L434="K",(1*List1!$E434+80)*List1!$G434,0)</f>
        <v>0</v>
      </c>
      <c r="AT434" s="321">
        <f>IF(List1!$L434="L",(1*List1!$E434+80)*List1!$G434,0)</f>
        <v>0</v>
      </c>
      <c r="AU434" s="320">
        <f>IF(List1!$L434="FL",(1*List1!$E434)*List1!$G434,0)</f>
        <v>0</v>
      </c>
      <c r="AV434" s="320">
        <f>IF(List1!$L434="FP",List1!$E434*List1!$G434,0)</f>
        <v>0</v>
      </c>
      <c r="AW434" s="320">
        <f>IF(List1!$L434="DR",List1!$E434*List1!$G434,0)</f>
        <v>0</v>
      </c>
      <c r="AX434" s="320">
        <f>IF(List1!$L434="F",List1!$E434*List1!$G434,0)</f>
        <v>0</v>
      </c>
      <c r="AY434" s="319">
        <f>IF(List1!$M434="A",(1*List1!$F434+80)*List1!$G434,0)</f>
        <v>0</v>
      </c>
      <c r="AZ434" s="319">
        <f>IF(List1!$M434="B",(1*List1!$F434+80)*List1!$G434,0)</f>
        <v>0</v>
      </c>
      <c r="BA434" s="319">
        <f>IF(List1!$M434="C",(1*List1!$F434+80)*List1!$G434,0)</f>
        <v>0</v>
      </c>
      <c r="BB434" s="319">
        <f>IF(List1!$M434="D",(1*List1!$F434+80)*List1!$G434,0)</f>
        <v>0</v>
      </c>
      <c r="BC434" s="319">
        <f>IF(List1!$M434="E",(1*List1!$F434+80)*List1!$G434,0)</f>
        <v>0</v>
      </c>
      <c r="BD434" s="319">
        <f>IF(List1!$M434="G",(1*List1!$F434+80)*List1!$G434,0)</f>
        <v>0</v>
      </c>
      <c r="BE434" s="319">
        <f>IF(List1!$M434="J",(1*List1!$F434+80)*List1!$G434,0)</f>
        <v>0</v>
      </c>
      <c r="BF434" s="319">
        <f>IF(List1!$M434="K",(1*List1!$F434+80)*List1!$G434,0)</f>
        <v>0</v>
      </c>
      <c r="BG434" s="319">
        <f>IF(List1!$M434="L",(1*List1!$F434+80)*List1!$G434,0)</f>
        <v>0</v>
      </c>
      <c r="BH434" s="318">
        <f>IF(List1!$M434="FL",(1*List1!$F434)*List1!$G434,0)</f>
        <v>0</v>
      </c>
      <c r="BI434" s="318">
        <f>IF(List1!$M434="FP",List1!$F434*List1!$G434,0)</f>
        <v>0</v>
      </c>
      <c r="BJ434" s="318">
        <f>IF(List1!$M434="DR",List1!$F434*List1!$G434,0)</f>
        <v>0</v>
      </c>
      <c r="BK434" s="318">
        <f>IF(List1!$M434="F",List1!$F434*List1!$G434,0)</f>
        <v>0</v>
      </c>
      <c r="BL434" s="317">
        <f>IF(List1!$N434="A",(1*List1!$F434+80)*List1!$G434,0)</f>
        <v>0</v>
      </c>
      <c r="BM434" s="317">
        <f>IF(List1!$N434="B",(1*List1!$F434+80)*List1!$G434,0)</f>
        <v>0</v>
      </c>
      <c r="BN434" s="317">
        <f>IF(List1!$N434="C",(1*List1!$F434+80)*List1!$G434,0)</f>
        <v>0</v>
      </c>
      <c r="BO434" s="317">
        <f>IF(List1!$N434="D",(1*List1!$F434+80)*List1!$G434,0)</f>
        <v>0</v>
      </c>
      <c r="BP434" s="317">
        <f>IF(List1!$N434="E",(1*List1!$F434+80)*List1!$G434,0)</f>
        <v>0</v>
      </c>
      <c r="BQ434" s="317">
        <f>IF(List1!$N434="G",(1*List1!$F434+80)*List1!$G434,0)</f>
        <v>0</v>
      </c>
      <c r="BR434" s="317">
        <f>IF(List1!$N434="J",(1*List1!$F434+80)*List1!$G434,0)</f>
        <v>0</v>
      </c>
      <c r="BS434" s="317">
        <f>IF(List1!$N434="K",(1*List1!$F434+80)*List1!$G434,0)</f>
        <v>0</v>
      </c>
      <c r="BT434" s="317">
        <f>IF(List1!$N434="L",(1*List1!$F434+80)*List1!$G434,0)</f>
        <v>0</v>
      </c>
      <c r="BU434" s="316">
        <f>IF(List1!$N434="FL",(1*List1!$F434)*List1!$G434,0)</f>
        <v>0</v>
      </c>
      <c r="BV434" s="315">
        <f>IF(List1!$N434="FP",List1!$F434*List1!$G434,0)</f>
        <v>0</v>
      </c>
      <c r="BW434" s="314">
        <f>IF(List1!$N434="DR",List1!$F434*List1!$G434,0)</f>
        <v>0</v>
      </c>
      <c r="BX434" s="313">
        <f>IF(List1!$N434="F",List1!$F434*List1!$G434,0)</f>
        <v>0</v>
      </c>
      <c r="BZ434" s="312" t="e">
        <f>((List1!$E434*List1!$F434)*List1!$G434)/1000000</f>
        <v>#VALUE!</v>
      </c>
      <c r="CA434" s="280" t="e">
        <f>IF(List1!$J434=$D$403,1*BZ434,0)</f>
        <v>#VALUE!</v>
      </c>
      <c r="CB434" s="280" t="e">
        <f>IF(List1!$J434=$D$404,1*BZ434,0)</f>
        <v>#VALUE!</v>
      </c>
      <c r="CC434" s="280" t="e">
        <f>IF(List1!$J434=$D$405,1*BZ434,0)</f>
        <v>#VALUE!</v>
      </c>
      <c r="CD434" s="280" t="e">
        <f>IF(List1!$J434=$D$406,1*BZ434,0)</f>
        <v>#VALUE!</v>
      </c>
      <c r="CE434" s="280" t="e">
        <f>IF(List1!$J434=$D$407,1*BZ434,0)</f>
        <v>#VALUE!</v>
      </c>
      <c r="CF434" s="311" t="e">
        <f>IF(List1!$J434=$D$408,1*BZ434,0)</f>
        <v>#VALUE!</v>
      </c>
      <c r="CG434" s="280" t="e">
        <f>IF(List1!$J434=$D$409,1*BZ434,0)</f>
        <v>#VALUE!</v>
      </c>
      <c r="CH434" s="280" t="e">
        <f>IF(List1!$J434=$D$410,1*BZ434,0)</f>
        <v>#VALUE!</v>
      </c>
      <c r="CJ434" s="303">
        <f>IF(AH434&gt;0,1*List1!$G434,0)</f>
        <v>0</v>
      </c>
      <c r="CK434" s="301">
        <f>IF(AI434&gt;0,1*List1!$G434,0)</f>
        <v>0</v>
      </c>
      <c r="CL434" s="301">
        <f>IF(AJ434&gt;0,1*List1!$G434,0)</f>
        <v>0</v>
      </c>
      <c r="CM434" s="302">
        <f>IF(AK434&gt;0,1*List1!$G434,0)</f>
        <v>0</v>
      </c>
      <c r="CN434" s="284">
        <f>IF(AU434&gt;0,1*List1!$G434,0)</f>
        <v>0</v>
      </c>
      <c r="CO434" s="284">
        <f>IF(AV434&gt;0,1*List1!$G434,0)</f>
        <v>0</v>
      </c>
      <c r="CP434" s="284">
        <f>IF(AW434&gt;0,1*List1!$G434,0)</f>
        <v>0</v>
      </c>
      <c r="CQ434" s="284">
        <f>IF(AX434&gt;0,1*List1!$G434,0)</f>
        <v>0</v>
      </c>
      <c r="CR434" s="303">
        <f>IF(BH434&gt;0,1*List1!$G434,0)</f>
        <v>0</v>
      </c>
      <c r="CS434" s="301">
        <f>IF(BI434&gt;0,1*List1!$G434,0)</f>
        <v>0</v>
      </c>
      <c r="CT434" s="301">
        <f>IF(BJ434&gt;0,1*List1!$G434,0)</f>
        <v>0</v>
      </c>
      <c r="CU434" s="302">
        <f>IF(BK434&gt;0,1*List1!$G434,0)</f>
        <v>0</v>
      </c>
      <c r="CV434" s="284">
        <f>IF(BU434&gt;0,1*List1!$G434,0)</f>
        <v>0</v>
      </c>
      <c r="CW434" s="284">
        <f>IF(BV434&gt;0,1*List1!$G434,0)</f>
        <v>0</v>
      </c>
      <c r="CX434" s="284">
        <f>IF(BW434&gt;0,1*List1!$G434,0)</f>
        <v>0</v>
      </c>
      <c r="CY434" s="322">
        <f>IF(BX434&gt;0,1*List1!$G434,0)</f>
        <v>0</v>
      </c>
      <c r="CZ434" s="284"/>
      <c r="DB434" s="294">
        <f>List1!D71</f>
        <v>0</v>
      </c>
      <c r="DC434" s="416" t="str">
        <f t="shared" si="14"/>
        <v>0</v>
      </c>
      <c r="DD434" s="416" t="str">
        <f t="shared" si="15"/>
        <v>0</v>
      </c>
      <c r="DE434" s="416" t="str">
        <f t="shared" si="16"/>
        <v>0</v>
      </c>
      <c r="DF434" s="416" t="str">
        <f t="shared" si="17"/>
        <v>0</v>
      </c>
      <c r="DG434" s="416" t="str">
        <f t="shared" si="18"/>
        <v>0</v>
      </c>
      <c r="DH434" s="416" t="str">
        <f t="shared" si="19"/>
        <v>0</v>
      </c>
      <c r="DI434" s="416" t="str">
        <f t="shared" si="20"/>
        <v>0</v>
      </c>
      <c r="DJ434" s="416" t="str">
        <f t="shared" si="21"/>
        <v>0</v>
      </c>
      <c r="DK434" s="416" t="str">
        <f t="shared" si="22"/>
        <v>0</v>
      </c>
      <c r="DL434" s="416" t="str">
        <f t="shared" si="23"/>
        <v>0</v>
      </c>
      <c r="DM434" s="416" t="str">
        <f t="shared" si="24"/>
        <v>0</v>
      </c>
      <c r="DN434" s="416" t="str">
        <f t="shared" si="25"/>
        <v>0</v>
      </c>
      <c r="DO434" s="416" t="str">
        <f t="shared" si="26"/>
        <v>0</v>
      </c>
      <c r="DP434" s="416" t="str">
        <f t="shared" si="27"/>
        <v>0</v>
      </c>
      <c r="DQ434" s="416" t="str">
        <f t="shared" si="28"/>
        <v>0</v>
      </c>
      <c r="DR434" s="416" t="str">
        <f t="shared" si="29"/>
        <v>0</v>
      </c>
      <c r="DS434" s="416" t="str">
        <f t="shared" si="30"/>
        <v>0</v>
      </c>
      <c r="DT434" s="416" t="str">
        <f t="shared" si="31"/>
        <v>0</v>
      </c>
      <c r="DU434" s="416" t="str">
        <f t="shared" si="32"/>
        <v>0</v>
      </c>
      <c r="DV434" s="416" t="str">
        <f t="shared" si="33"/>
        <v>0</v>
      </c>
      <c r="DW434" s="416" t="str">
        <f t="shared" si="34"/>
        <v>0</v>
      </c>
      <c r="DX434" s="416" t="str">
        <f t="shared" si="35"/>
        <v>0</v>
      </c>
      <c r="DY434" s="416" t="str">
        <f t="shared" si="36"/>
        <v>0</v>
      </c>
      <c r="DZ434" s="416" t="str">
        <f t="shared" si="37"/>
        <v>0</v>
      </c>
      <c r="EA434" s="417"/>
      <c r="EB434" s="417"/>
      <c r="EC434" s="417"/>
      <c r="ED434" s="417" t="str">
        <f>IF(List1!D71&gt;0,DZ434,"")</f>
        <v/>
      </c>
      <c r="EF434" s="416">
        <f>List1!J71</f>
        <v>0</v>
      </c>
      <c r="EG434" s="416" t="str">
        <f t="shared" si="41"/>
        <v>0</v>
      </c>
      <c r="EH434" s="416" t="str">
        <f t="shared" si="42"/>
        <v>0</v>
      </c>
      <c r="EI434" s="416" t="str">
        <f t="shared" si="43"/>
        <v>0</v>
      </c>
      <c r="EJ434" s="416" t="str">
        <f t="shared" si="44"/>
        <v>0</v>
      </c>
      <c r="EK434" s="416" t="str">
        <f t="shared" si="45"/>
        <v>0</v>
      </c>
      <c r="EL434" s="416" t="str">
        <f t="shared" si="46"/>
        <v>0</v>
      </c>
      <c r="EM434" s="416" t="str">
        <f t="shared" si="47"/>
        <v>0</v>
      </c>
      <c r="EN434" s="416" t="str">
        <f t="shared" si="48"/>
        <v>0</v>
      </c>
      <c r="EO434" s="416" t="str">
        <f t="shared" si="49"/>
        <v>0</v>
      </c>
      <c r="EP434" s="416" t="str">
        <f t="shared" si="50"/>
        <v>0</v>
      </c>
      <c r="EQ434" s="416" t="str">
        <f t="shared" si="51"/>
        <v>0</v>
      </c>
      <c r="ER434" s="416" t="str">
        <f t="shared" si="52"/>
        <v>0</v>
      </c>
      <c r="ES434" s="416" t="str">
        <f t="shared" si="53"/>
        <v>0</v>
      </c>
      <c r="ET434" s="416" t="str">
        <f t="shared" si="54"/>
        <v>0</v>
      </c>
      <c r="EU434" s="416" t="str">
        <f t="shared" si="55"/>
        <v>0</v>
      </c>
      <c r="EV434" s="416" t="str">
        <f t="shared" si="56"/>
        <v>0</v>
      </c>
      <c r="EW434" s="416" t="str">
        <f t="shared" si="57"/>
        <v>0</v>
      </c>
      <c r="EX434" s="416" t="str">
        <f t="shared" si="58"/>
        <v>0</v>
      </c>
      <c r="EY434" s="416" t="str">
        <f t="shared" si="59"/>
        <v>0</v>
      </c>
      <c r="EZ434" s="416" t="str">
        <f t="shared" si="60"/>
        <v>0</v>
      </c>
      <c r="FA434" s="416" t="str">
        <f t="shared" si="61"/>
        <v>0</v>
      </c>
      <c r="FB434" s="416" t="str">
        <f t="shared" si="62"/>
        <v>0</v>
      </c>
      <c r="FC434" s="416" t="str">
        <f t="shared" si="63"/>
        <v>0</v>
      </c>
      <c r="FD434" s="416" t="str">
        <f t="shared" si="64"/>
        <v>0</v>
      </c>
      <c r="FF434" s="269" t="str">
        <f>IF(List1!J71&gt;0,List1!FD434,"")</f>
        <v/>
      </c>
    </row>
    <row r="435" spans="2:162" s="269" customFormat="1" ht="19.5" customHeight="1" thickBot="1">
      <c r="B435" s="436">
        <v>17</v>
      </c>
      <c r="C435" s="308">
        <f t="shared" si="38"/>
        <v>0</v>
      </c>
      <c r="D435" s="438" t="str">
        <f t="shared" si="39"/>
        <v/>
      </c>
      <c r="E435" s="439" t="str">
        <f>IF(List1!E72&gt;0,List1!E72,"")</f>
        <v/>
      </c>
      <c r="F435" s="439" t="str">
        <f>IF(List1!F72&gt;0,List1!F72,"")</f>
        <v/>
      </c>
      <c r="G435" s="439" t="str">
        <f>IF(List1!G72&gt;0,List1!G72,"")</f>
        <v/>
      </c>
      <c r="H435" s="439" t="str">
        <f>IF(List1!H72&gt;0,List1!H72,"")</f>
        <v/>
      </c>
      <c r="I435" s="439" t="str">
        <f>IF(List1!I72&gt;0,List1!I72,"")</f>
        <v/>
      </c>
      <c r="J435" s="439" t="str">
        <f t="shared" si="40"/>
        <v/>
      </c>
      <c r="K435" s="439" t="str">
        <f>IF(List1!K72&gt;0,List1!K72,"")</f>
        <v/>
      </c>
      <c r="L435" s="439" t="str">
        <f>IF(List1!L72&gt;0,List1!L72,"")</f>
        <v/>
      </c>
      <c r="M435" s="439" t="str">
        <f>IF(List1!M72&gt;0,List1!M72,"")</f>
        <v/>
      </c>
      <c r="N435" s="439" t="str">
        <f>IF(List1!N72&gt;0,List1!N72,"")</f>
        <v/>
      </c>
      <c r="O435" s="440">
        <v>0</v>
      </c>
      <c r="P435" s="603" t="str">
        <f>IF(List1!P72&gt;0,List1!P72,"")</f>
        <v/>
      </c>
      <c r="Q435" s="603"/>
      <c r="R435" s="603"/>
      <c r="S435" s="603"/>
      <c r="T435" s="603"/>
      <c r="U435" s="603"/>
      <c r="V435" s="603"/>
      <c r="W435" s="268"/>
      <c r="X435" s="323"/>
      <c r="Y435" s="319">
        <f>IF(List1!$K435="A",(1*List1!$E435+80)*List1!$G435,0)</f>
        <v>0</v>
      </c>
      <c r="Z435" s="319">
        <f>IF(List1!$K435="B",(1*List1!$E435+80)*List1!$G435,0)</f>
        <v>0</v>
      </c>
      <c r="AA435" s="319">
        <f>IF(List1!$K435="C",(1*List1!$E435+80)*List1!$G435,0)</f>
        <v>0</v>
      </c>
      <c r="AB435" s="319">
        <f>IF(List1!$K435="D",(1*List1!$E435+80)*List1!$G435,0)</f>
        <v>0</v>
      </c>
      <c r="AC435" s="319">
        <f>IF(List1!$K435="E",(1*List1!$E435+70)*List1!$G435,0)</f>
        <v>0</v>
      </c>
      <c r="AD435" s="319">
        <f>IF(List1!$K435="G",(1*List1!$E435+80)*List1!$G435,0)</f>
        <v>0</v>
      </c>
      <c r="AE435" s="319">
        <f>IF(List1!$K435="J",(1*List1!$E435+80)*List1!$G435,0)</f>
        <v>0</v>
      </c>
      <c r="AF435" s="319">
        <f>IF(List1!$K435="K",(1*List1!$E435+80)*List1!$G435,0)</f>
        <v>0</v>
      </c>
      <c r="AG435" s="319">
        <f>IF(List1!$K435="L",(1*List1!$E435+80)*List1!$G435,0)</f>
        <v>0</v>
      </c>
      <c r="AH435" s="318">
        <f>IF(List1!$K435="FL",(1*List1!$E435)*List1!$G435,0)</f>
        <v>0</v>
      </c>
      <c r="AI435" s="318">
        <f>IF(List1!$K435="FP",List1!$E435*List1!$G435,0)</f>
        <v>0</v>
      </c>
      <c r="AJ435" s="318">
        <f>IF(List1!$K435="DR",List1!$E435*List1!$G435,0)</f>
        <v>0</v>
      </c>
      <c r="AK435" s="318">
        <f>IF(List1!$K435="F",List1!$E435*List1!$G435,0)</f>
        <v>0</v>
      </c>
      <c r="AL435" s="321">
        <f>IF(List1!$L435="A",(1*List1!$E435+80)*List1!$G435,0)</f>
        <v>0</v>
      </c>
      <c r="AM435" s="321">
        <f>IF(List1!$L435="B",(1*List1!$E435+80)*List1!$G435,0)</f>
        <v>0</v>
      </c>
      <c r="AN435" s="321">
        <f>IF(List1!$L435="C",(1*List1!$E435+80)*List1!$G435,0)</f>
        <v>0</v>
      </c>
      <c r="AO435" s="321">
        <f>IF(List1!$L435="D",(1*List1!$E435+80)*List1!$G435,0)</f>
        <v>0</v>
      </c>
      <c r="AP435" s="321">
        <f>IF(List1!$L435="E",(1*List1!$E435+80)*List1!$G435,0)</f>
        <v>0</v>
      </c>
      <c r="AQ435" s="321">
        <f>IF(List1!$L435="G",(1*List1!$E435+80)*List1!$G435,0)</f>
        <v>0</v>
      </c>
      <c r="AR435" s="321">
        <f>IF(List1!$L435="J",(1*List1!$E435+80)*List1!$G435,0)</f>
        <v>0</v>
      </c>
      <c r="AS435" s="321">
        <f>IF(List1!$L435="K",(1*List1!$E435+80)*List1!$G435,0)</f>
        <v>0</v>
      </c>
      <c r="AT435" s="321">
        <f>IF(List1!$L435="L",(1*List1!$E435+80)*List1!$G435,0)</f>
        <v>0</v>
      </c>
      <c r="AU435" s="320">
        <f>IF(List1!$L435="FL",(1*List1!$E435)*List1!$G435,0)</f>
        <v>0</v>
      </c>
      <c r="AV435" s="320">
        <f>IF(List1!$L435="FP",List1!$E435*List1!$G435,0)</f>
        <v>0</v>
      </c>
      <c r="AW435" s="320">
        <f>IF(List1!$L435="DR",List1!$E435*List1!$G435,0)</f>
        <v>0</v>
      </c>
      <c r="AX435" s="320">
        <f>IF(List1!$L435="F",List1!$E435*List1!$G435,0)</f>
        <v>0</v>
      </c>
      <c r="AY435" s="319">
        <f>IF(List1!$M435="A",(1*List1!$F435+80)*List1!$G435,0)</f>
        <v>0</v>
      </c>
      <c r="AZ435" s="319">
        <f>IF(List1!$M435="B",(1*List1!$F435+80)*List1!$G435,0)</f>
        <v>0</v>
      </c>
      <c r="BA435" s="319">
        <f>IF(List1!$M435="C",(1*List1!$F435+80)*List1!$G435,0)</f>
        <v>0</v>
      </c>
      <c r="BB435" s="319">
        <f>IF(List1!$M435="D",(1*List1!$F435+80)*List1!$G435,0)</f>
        <v>0</v>
      </c>
      <c r="BC435" s="319">
        <f>IF(List1!$M435="E",(1*List1!$F435+80)*List1!$G435,0)</f>
        <v>0</v>
      </c>
      <c r="BD435" s="319">
        <f>IF(List1!$M435="G",(1*List1!$F435+80)*List1!$G435,0)</f>
        <v>0</v>
      </c>
      <c r="BE435" s="319">
        <f>IF(List1!$M435="J",(1*List1!$F435+80)*List1!$G435,0)</f>
        <v>0</v>
      </c>
      <c r="BF435" s="319">
        <f>IF(List1!$M435="K",(1*List1!$F435+80)*List1!$G435,0)</f>
        <v>0</v>
      </c>
      <c r="BG435" s="319">
        <f>IF(List1!$M435="L",(1*List1!$F435+80)*List1!$G435,0)</f>
        <v>0</v>
      </c>
      <c r="BH435" s="318">
        <f>IF(List1!$M435="FL",(1*List1!$F435)*List1!$G435,0)</f>
        <v>0</v>
      </c>
      <c r="BI435" s="318">
        <f>IF(List1!$M435="FP",List1!$F435*List1!$G435,0)</f>
        <v>0</v>
      </c>
      <c r="BJ435" s="318">
        <f>IF(List1!$M435="DR",List1!$F435*List1!$G435,0)</f>
        <v>0</v>
      </c>
      <c r="BK435" s="318">
        <f>IF(List1!$M435="F",List1!$F435*List1!$G435,0)</f>
        <v>0</v>
      </c>
      <c r="BL435" s="317">
        <f>IF(List1!$N435="A",(1*List1!$F435+80)*List1!$G435,0)</f>
        <v>0</v>
      </c>
      <c r="BM435" s="317">
        <f>IF(List1!$N435="B",(1*List1!$F435+80)*List1!$G435,0)</f>
        <v>0</v>
      </c>
      <c r="BN435" s="317">
        <f>IF(List1!$N435="C",(1*List1!$F435+80)*List1!$G435,0)</f>
        <v>0</v>
      </c>
      <c r="BO435" s="317">
        <f>IF(List1!$N435="D",(1*List1!$F435+80)*List1!$G435,0)</f>
        <v>0</v>
      </c>
      <c r="BP435" s="317">
        <f>IF(List1!$N435="E",(1*List1!$F435+80)*List1!$G435,0)</f>
        <v>0</v>
      </c>
      <c r="BQ435" s="317">
        <f>IF(List1!$N435="G",(1*List1!$F435+80)*List1!$G435,0)</f>
        <v>0</v>
      </c>
      <c r="BR435" s="317">
        <f>IF(List1!$N435="J",(1*List1!$F435+80)*List1!$G435,0)</f>
        <v>0</v>
      </c>
      <c r="BS435" s="317">
        <f>IF(List1!$N435="K",(1*List1!$F435+80)*List1!$G435,0)</f>
        <v>0</v>
      </c>
      <c r="BT435" s="317">
        <f>IF(List1!$N435="L",(1*List1!$F435+80)*List1!$G435,0)</f>
        <v>0</v>
      </c>
      <c r="BU435" s="316">
        <f>IF(List1!$N435="FL",(1*List1!$F435)*List1!$G435,0)</f>
        <v>0</v>
      </c>
      <c r="BV435" s="315">
        <f>IF(List1!$N435="FP",List1!$F435*List1!$G435,0)</f>
        <v>0</v>
      </c>
      <c r="BW435" s="314">
        <f>IF(List1!$N435="DR",List1!$F435*List1!$G435,0)</f>
        <v>0</v>
      </c>
      <c r="BX435" s="313">
        <f>IF(List1!$N435="F",List1!$F435*List1!$G435,0)</f>
        <v>0</v>
      </c>
      <c r="BZ435" s="312" t="e">
        <f>((List1!$E435*List1!$F435)*List1!$G435)/1000000</f>
        <v>#VALUE!</v>
      </c>
      <c r="CA435" s="280" t="e">
        <f>IF(List1!$J435=$D$403,1*BZ435,0)</f>
        <v>#VALUE!</v>
      </c>
      <c r="CB435" s="280" t="e">
        <f>IF(List1!$J435=$D$404,1*BZ435,0)</f>
        <v>#VALUE!</v>
      </c>
      <c r="CC435" s="280" t="e">
        <f>IF(List1!$J435=$D$405,1*BZ435,0)</f>
        <v>#VALUE!</v>
      </c>
      <c r="CD435" s="280" t="e">
        <f>IF(List1!$J435=$D$406,1*BZ435,0)</f>
        <v>#VALUE!</v>
      </c>
      <c r="CE435" s="280" t="e">
        <f>IF(List1!$J435=$D$407,1*BZ435,0)</f>
        <v>#VALUE!</v>
      </c>
      <c r="CF435" s="311" t="e">
        <f>IF(List1!$J435=$D$408,1*BZ435,0)</f>
        <v>#VALUE!</v>
      </c>
      <c r="CG435" s="280" t="e">
        <f>IF(List1!$J435=$D$409,1*BZ435,0)</f>
        <v>#VALUE!</v>
      </c>
      <c r="CH435" s="280" t="e">
        <f>IF(List1!$J435=$D$410,1*BZ435,0)</f>
        <v>#VALUE!</v>
      </c>
      <c r="CJ435" s="303">
        <f>IF(AH435&gt;0,1*List1!$G435,0)</f>
        <v>0</v>
      </c>
      <c r="CK435" s="301">
        <f>IF(AI435&gt;0,1*List1!$G435,0)</f>
        <v>0</v>
      </c>
      <c r="CL435" s="301">
        <f>IF(AJ435&gt;0,1*List1!$G435,0)</f>
        <v>0</v>
      </c>
      <c r="CM435" s="302">
        <f>IF(AK435&gt;0,1*List1!$G435,0)</f>
        <v>0</v>
      </c>
      <c r="CN435" s="284">
        <f>IF(AU435&gt;0,1*List1!$G435,0)</f>
        <v>0</v>
      </c>
      <c r="CO435" s="284">
        <f>IF(AV435&gt;0,1*List1!$G435,0)</f>
        <v>0</v>
      </c>
      <c r="CP435" s="284">
        <f>IF(AW435&gt;0,1*List1!$G435,0)</f>
        <v>0</v>
      </c>
      <c r="CQ435" s="284">
        <f>IF(AX435&gt;0,1*List1!$G435,0)</f>
        <v>0</v>
      </c>
      <c r="CR435" s="303">
        <f>IF(BH435&gt;0,1*List1!$G435,0)</f>
        <v>0</v>
      </c>
      <c r="CS435" s="301">
        <f>IF(BI435&gt;0,1*List1!$G435,0)</f>
        <v>0</v>
      </c>
      <c r="CT435" s="301">
        <f>IF(BJ435&gt;0,1*List1!$G435,0)</f>
        <v>0</v>
      </c>
      <c r="CU435" s="302">
        <f>IF(BK435&gt;0,1*List1!$G435,0)</f>
        <v>0</v>
      </c>
      <c r="CV435" s="284">
        <f>IF(BU435&gt;0,1*List1!$G435,0)</f>
        <v>0</v>
      </c>
      <c r="CW435" s="284">
        <f>IF(BV435&gt;0,1*List1!$G435,0)</f>
        <v>0</v>
      </c>
      <c r="CX435" s="284">
        <f>IF(BW435&gt;0,1*List1!$G435,0)</f>
        <v>0</v>
      </c>
      <c r="CY435" s="322">
        <f>IF(BX435&gt;0,1*List1!$G435,0)</f>
        <v>0</v>
      </c>
      <c r="CZ435" s="284"/>
      <c r="DB435" s="294">
        <f>List1!D72</f>
        <v>0</v>
      </c>
      <c r="DC435" s="416" t="str">
        <f t="shared" ref="DC435:DC466" si="65">SUBSTITUTE(DB435,"ě","e")</f>
        <v>0</v>
      </c>
      <c r="DD435" s="416" t="str">
        <f t="shared" ref="DD435:DD466" si="66">SUBSTITUTE(DC435,"š","s")</f>
        <v>0</v>
      </c>
      <c r="DE435" s="416" t="str">
        <f t="shared" ref="DE435:DE466" si="67">SUBSTITUTE(DD435,"č","c")</f>
        <v>0</v>
      </c>
      <c r="DF435" s="416" t="str">
        <f t="shared" ref="DF435:DF466" si="68">SUBSTITUTE(DE435,"ř","r")</f>
        <v>0</v>
      </c>
      <c r="DG435" s="416" t="str">
        <f t="shared" ref="DG435:DG466" si="69">SUBSTITUTE(DF435,"ž","z")</f>
        <v>0</v>
      </c>
      <c r="DH435" s="416" t="str">
        <f t="shared" ref="DH435:DH466" si="70">SUBSTITUTE(DG435,"ý","y")</f>
        <v>0</v>
      </c>
      <c r="DI435" s="416" t="str">
        <f t="shared" ref="DI435:DI466" si="71">SUBSTITUTE(DH435,"á","a")</f>
        <v>0</v>
      </c>
      <c r="DJ435" s="416" t="str">
        <f t="shared" ref="DJ435:DJ466" si="72">SUBSTITUTE(DI435,"í","i")</f>
        <v>0</v>
      </c>
      <c r="DK435" s="416" t="str">
        <f t="shared" ref="DK435:DK466" si="73">SUBSTITUTE(DJ435,"é","e")</f>
        <v>0</v>
      </c>
      <c r="DL435" s="416" t="str">
        <f t="shared" ref="DL435:DL466" si="74">SUBSTITUTE(DK435,"ů","u")</f>
        <v>0</v>
      </c>
      <c r="DM435" s="416" t="str">
        <f t="shared" ref="DM435:DM466" si="75">SUBSTITUTE(DL435,"ú","u")</f>
        <v>0</v>
      </c>
      <c r="DN435" s="416" t="str">
        <f t="shared" ref="DN435:DN466" si="76">SUBSTITUTE(DM435,"ň","n")</f>
        <v>0</v>
      </c>
      <c r="DO435" s="416" t="str">
        <f t="shared" ref="DO435:DO466" si="77">SUBSTITUTE(DN435,"Ě","E")</f>
        <v>0</v>
      </c>
      <c r="DP435" s="416" t="str">
        <f t="shared" ref="DP435:DP466" si="78">SUBSTITUTE(DO435,"Š","S")</f>
        <v>0</v>
      </c>
      <c r="DQ435" s="416" t="str">
        <f t="shared" ref="DQ435:DQ466" si="79">SUBSTITUTE(DP435,"Č","C")</f>
        <v>0</v>
      </c>
      <c r="DR435" s="416" t="str">
        <f t="shared" ref="DR435:DR466" si="80">SUBSTITUTE(DQ435,"Ř","R")</f>
        <v>0</v>
      </c>
      <c r="DS435" s="416" t="str">
        <f t="shared" ref="DS435:DS466" si="81">SUBSTITUTE(DR435,"Ž","Z")</f>
        <v>0</v>
      </c>
      <c r="DT435" s="416" t="str">
        <f t="shared" ref="DT435:DT466" si="82">SUBSTITUTE(DS435,"Ý","Y")</f>
        <v>0</v>
      </c>
      <c r="DU435" s="416" t="str">
        <f t="shared" ref="DU435:DU466" si="83">SUBSTITUTE(DT435,"Á","A")</f>
        <v>0</v>
      </c>
      <c r="DV435" s="416" t="str">
        <f t="shared" ref="DV435:DV466" si="84">SUBSTITUTE(DU435,"Í","I")</f>
        <v>0</v>
      </c>
      <c r="DW435" s="416" t="str">
        <f t="shared" ref="DW435:DW466" si="85">SUBSTITUTE(DV435,"É","E")</f>
        <v>0</v>
      </c>
      <c r="DX435" s="416" t="str">
        <f t="shared" ref="DX435:DX466" si="86">SUBSTITUTE(DW435,"Ú","U")</f>
        <v>0</v>
      </c>
      <c r="DY435" s="416" t="str">
        <f t="shared" ref="DY435:DY466" si="87">SUBSTITUTE(DX435,"Ů","U")</f>
        <v>0</v>
      </c>
      <c r="DZ435" s="416" t="str">
        <f t="shared" ref="DZ435:DZ466" si="88">SUBSTITUTE(DY435,"Ň","N")</f>
        <v>0</v>
      </c>
      <c r="EA435" s="417"/>
      <c r="EB435" s="417"/>
      <c r="EC435" s="417"/>
      <c r="ED435" s="417" t="str">
        <f>IF(List1!D72&gt;0,DZ435,"")</f>
        <v/>
      </c>
      <c r="EF435" s="416">
        <f>List1!J72</f>
        <v>0</v>
      </c>
      <c r="EG435" s="416" t="str">
        <f t="shared" si="41"/>
        <v>0</v>
      </c>
      <c r="EH435" s="416" t="str">
        <f t="shared" si="42"/>
        <v>0</v>
      </c>
      <c r="EI435" s="416" t="str">
        <f t="shared" si="43"/>
        <v>0</v>
      </c>
      <c r="EJ435" s="416" t="str">
        <f t="shared" si="44"/>
        <v>0</v>
      </c>
      <c r="EK435" s="416" t="str">
        <f t="shared" si="45"/>
        <v>0</v>
      </c>
      <c r="EL435" s="416" t="str">
        <f t="shared" si="46"/>
        <v>0</v>
      </c>
      <c r="EM435" s="416" t="str">
        <f t="shared" si="47"/>
        <v>0</v>
      </c>
      <c r="EN435" s="416" t="str">
        <f t="shared" si="48"/>
        <v>0</v>
      </c>
      <c r="EO435" s="416" t="str">
        <f t="shared" si="49"/>
        <v>0</v>
      </c>
      <c r="EP435" s="416" t="str">
        <f t="shared" si="50"/>
        <v>0</v>
      </c>
      <c r="EQ435" s="416" t="str">
        <f t="shared" si="51"/>
        <v>0</v>
      </c>
      <c r="ER435" s="416" t="str">
        <f t="shared" si="52"/>
        <v>0</v>
      </c>
      <c r="ES435" s="416" t="str">
        <f t="shared" si="53"/>
        <v>0</v>
      </c>
      <c r="ET435" s="416" t="str">
        <f t="shared" si="54"/>
        <v>0</v>
      </c>
      <c r="EU435" s="416" t="str">
        <f t="shared" si="55"/>
        <v>0</v>
      </c>
      <c r="EV435" s="416" t="str">
        <f t="shared" si="56"/>
        <v>0</v>
      </c>
      <c r="EW435" s="416" t="str">
        <f t="shared" si="57"/>
        <v>0</v>
      </c>
      <c r="EX435" s="416" t="str">
        <f t="shared" si="58"/>
        <v>0</v>
      </c>
      <c r="EY435" s="416" t="str">
        <f t="shared" si="59"/>
        <v>0</v>
      </c>
      <c r="EZ435" s="416" t="str">
        <f t="shared" si="60"/>
        <v>0</v>
      </c>
      <c r="FA435" s="416" t="str">
        <f t="shared" si="61"/>
        <v>0</v>
      </c>
      <c r="FB435" s="416" t="str">
        <f t="shared" si="62"/>
        <v>0</v>
      </c>
      <c r="FC435" s="416" t="str">
        <f t="shared" si="63"/>
        <v>0</v>
      </c>
      <c r="FD435" s="416" t="str">
        <f t="shared" si="64"/>
        <v>0</v>
      </c>
      <c r="FF435" s="269" t="str">
        <f>IF(List1!J72&gt;0,List1!FD435,"")</f>
        <v/>
      </c>
    </row>
    <row r="436" spans="2:162" s="269" customFormat="1" ht="19.5" customHeight="1" thickBot="1">
      <c r="B436" s="436">
        <v>18</v>
      </c>
      <c r="C436" s="308">
        <f t="shared" si="38"/>
        <v>0</v>
      </c>
      <c r="D436" s="438" t="str">
        <f t="shared" si="39"/>
        <v/>
      </c>
      <c r="E436" s="439" t="str">
        <f>IF(List1!E73&gt;0,List1!E73,"")</f>
        <v/>
      </c>
      <c r="F436" s="439" t="str">
        <f>IF(List1!F73&gt;0,List1!F73,"")</f>
        <v/>
      </c>
      <c r="G436" s="439" t="str">
        <f>IF(List1!G73&gt;0,List1!G73,"")</f>
        <v/>
      </c>
      <c r="H436" s="439" t="str">
        <f>IF(List1!H73&gt;0,List1!H73,"")</f>
        <v/>
      </c>
      <c r="I436" s="439" t="str">
        <f>IF(List1!I73&gt;0,List1!I73,"")</f>
        <v/>
      </c>
      <c r="J436" s="439" t="str">
        <f t="shared" si="40"/>
        <v/>
      </c>
      <c r="K436" s="439" t="str">
        <f>IF(List1!K73&gt;0,List1!K73,"")</f>
        <v/>
      </c>
      <c r="L436" s="439" t="str">
        <f>IF(List1!L73&gt;0,List1!L73,"")</f>
        <v/>
      </c>
      <c r="M436" s="439" t="str">
        <f>IF(List1!M73&gt;0,List1!M73,"")</f>
        <v/>
      </c>
      <c r="N436" s="439" t="str">
        <f>IF(List1!N73&gt;0,List1!N73,"")</f>
        <v/>
      </c>
      <c r="O436" s="440">
        <v>0</v>
      </c>
      <c r="P436" s="603" t="str">
        <f>IF(List1!P73&gt;0,List1!P73,"")</f>
        <v/>
      </c>
      <c r="Q436" s="603"/>
      <c r="R436" s="603"/>
      <c r="S436" s="603"/>
      <c r="T436" s="603"/>
      <c r="U436" s="603"/>
      <c r="V436" s="603"/>
      <c r="W436" s="268"/>
      <c r="X436" s="307"/>
      <c r="Y436" s="319">
        <f>IF(List1!$K436="A",(1*List1!$E436+80)*List1!$G436,0)</f>
        <v>0</v>
      </c>
      <c r="Z436" s="319">
        <f>IF(List1!$K436="B",(1*List1!$E436+80)*List1!$G436,0)</f>
        <v>0</v>
      </c>
      <c r="AA436" s="319">
        <f>IF(List1!$K436="C",(1*List1!$E436+80)*List1!$G436,0)</f>
        <v>0</v>
      </c>
      <c r="AB436" s="319">
        <f>IF(List1!$K436="D",(1*List1!$E436+80)*List1!$G436,0)</f>
        <v>0</v>
      </c>
      <c r="AC436" s="319">
        <f>IF(List1!$K436="E",(1*List1!$E436+70)*List1!$G436,0)</f>
        <v>0</v>
      </c>
      <c r="AD436" s="319">
        <f>IF(List1!$K436="G",(1*List1!$E436+80)*List1!$G436,0)</f>
        <v>0</v>
      </c>
      <c r="AE436" s="319">
        <f>IF(List1!$K436="J",(1*List1!$E436+80)*List1!$G436,0)</f>
        <v>0</v>
      </c>
      <c r="AF436" s="319">
        <f>IF(List1!$K436="K",(1*List1!$E436+80)*List1!$G436,0)</f>
        <v>0</v>
      </c>
      <c r="AG436" s="319">
        <f>IF(List1!$K436="L",(1*List1!$E436+80)*List1!$G436,0)</f>
        <v>0</v>
      </c>
      <c r="AH436" s="318">
        <f>IF(List1!$K436="FL",(1*List1!$E436)*List1!$G436,0)</f>
        <v>0</v>
      </c>
      <c r="AI436" s="318">
        <f>IF(List1!$K436="FP",List1!$E436*List1!$G436,0)</f>
        <v>0</v>
      </c>
      <c r="AJ436" s="318">
        <f>IF(List1!$K436="DR",List1!$E436*List1!$G436,0)</f>
        <v>0</v>
      </c>
      <c r="AK436" s="318">
        <f>IF(List1!$K436="F",List1!$E436*List1!$G436,0)</f>
        <v>0</v>
      </c>
      <c r="AL436" s="321">
        <f>IF(List1!$L436="A",(1*List1!$E436+80)*List1!$G436,0)</f>
        <v>0</v>
      </c>
      <c r="AM436" s="321">
        <f>IF(List1!$L436="B",(1*List1!$E436+80)*List1!$G436,0)</f>
        <v>0</v>
      </c>
      <c r="AN436" s="321">
        <f>IF(List1!$L436="C",(1*List1!$E436+80)*List1!$G436,0)</f>
        <v>0</v>
      </c>
      <c r="AO436" s="321">
        <f>IF(List1!$L436="D",(1*List1!$E436+80)*List1!$G436,0)</f>
        <v>0</v>
      </c>
      <c r="AP436" s="321">
        <f>IF(List1!$L436="E",(1*List1!$E436+80)*List1!$G436,0)</f>
        <v>0</v>
      </c>
      <c r="AQ436" s="321">
        <f>IF(List1!$L436="G",(1*List1!$E436+80)*List1!$G436,0)</f>
        <v>0</v>
      </c>
      <c r="AR436" s="321">
        <f>IF(List1!$L436="J",(1*List1!$E436+80)*List1!$G436,0)</f>
        <v>0</v>
      </c>
      <c r="AS436" s="321">
        <f>IF(List1!$L436="K",(1*List1!$E436+80)*List1!$G436,0)</f>
        <v>0</v>
      </c>
      <c r="AT436" s="321">
        <f>IF(List1!$L436="L",(1*List1!$E436+80)*List1!$G436,0)</f>
        <v>0</v>
      </c>
      <c r="AU436" s="320">
        <f>IF(List1!$L436="FL",(1*List1!$E436)*List1!$G436,0)</f>
        <v>0</v>
      </c>
      <c r="AV436" s="320">
        <f>IF(List1!$L436="FP",List1!$E436*List1!$G436,0)</f>
        <v>0</v>
      </c>
      <c r="AW436" s="320">
        <f>IF(List1!$L436="DR",List1!$E436*List1!$G436,0)</f>
        <v>0</v>
      </c>
      <c r="AX436" s="320">
        <f>IF(List1!$L436="F",List1!$E436*List1!$G436,0)</f>
        <v>0</v>
      </c>
      <c r="AY436" s="319">
        <f>IF(List1!$M436="A",(1*List1!$F436+80)*List1!$G436,0)</f>
        <v>0</v>
      </c>
      <c r="AZ436" s="319">
        <f>IF(List1!$M436="B",(1*List1!$F436+80)*List1!$G436,0)</f>
        <v>0</v>
      </c>
      <c r="BA436" s="319">
        <f>IF(List1!$M436="C",(1*List1!$F436+80)*List1!$G436,0)</f>
        <v>0</v>
      </c>
      <c r="BB436" s="319">
        <f>IF(List1!$M436="D",(1*List1!$F436+80)*List1!$G436,0)</f>
        <v>0</v>
      </c>
      <c r="BC436" s="319">
        <f>IF(List1!$M436="E",(1*List1!$F436+80)*List1!$G436,0)</f>
        <v>0</v>
      </c>
      <c r="BD436" s="319">
        <f>IF(List1!$M436="G",(1*List1!$F436+80)*List1!$G436,0)</f>
        <v>0</v>
      </c>
      <c r="BE436" s="319">
        <f>IF(List1!$M436="J",(1*List1!$F436+80)*List1!$G436,0)</f>
        <v>0</v>
      </c>
      <c r="BF436" s="319">
        <f>IF(List1!$M436="K",(1*List1!$F436+80)*List1!$G436,0)</f>
        <v>0</v>
      </c>
      <c r="BG436" s="319">
        <f>IF(List1!$M436="L",(1*List1!$F436+80)*List1!$G436,0)</f>
        <v>0</v>
      </c>
      <c r="BH436" s="318">
        <f>IF(List1!$M436="FL",(1*List1!$F436)*List1!$G436,0)</f>
        <v>0</v>
      </c>
      <c r="BI436" s="318">
        <f>IF(List1!$M436="FP",List1!$F436*List1!$G436,0)</f>
        <v>0</v>
      </c>
      <c r="BJ436" s="318">
        <f>IF(List1!$M436="DR",List1!$F436*List1!$G436,0)</f>
        <v>0</v>
      </c>
      <c r="BK436" s="318">
        <f>IF(List1!$M436="F",List1!$F436*List1!$G436,0)</f>
        <v>0</v>
      </c>
      <c r="BL436" s="317">
        <f>IF(List1!$N436="A",(1*List1!$F436+80)*List1!$G436,0)</f>
        <v>0</v>
      </c>
      <c r="BM436" s="317">
        <f>IF(List1!$N436="B",(1*List1!$F436+80)*List1!$G436,0)</f>
        <v>0</v>
      </c>
      <c r="BN436" s="317">
        <f>IF(List1!$N436="C",(1*List1!$F436+80)*List1!$G436,0)</f>
        <v>0</v>
      </c>
      <c r="BO436" s="317">
        <f>IF(List1!$N436="D",(1*List1!$F436+80)*List1!$G436,0)</f>
        <v>0</v>
      </c>
      <c r="BP436" s="317">
        <f>IF(List1!$N436="E",(1*List1!$F436+80)*List1!$G436,0)</f>
        <v>0</v>
      </c>
      <c r="BQ436" s="317">
        <f>IF(List1!$N436="G",(1*List1!$F436+80)*List1!$G436,0)</f>
        <v>0</v>
      </c>
      <c r="BR436" s="317">
        <f>IF(List1!$N436="J",(1*List1!$F436+80)*List1!$G436,0)</f>
        <v>0</v>
      </c>
      <c r="BS436" s="317">
        <f>IF(List1!$N436="K",(1*List1!$F436+80)*List1!$G436,0)</f>
        <v>0</v>
      </c>
      <c r="BT436" s="317">
        <f>IF(List1!$N436="L",(1*List1!$F436+80)*List1!$G436,0)</f>
        <v>0</v>
      </c>
      <c r="BU436" s="316">
        <f>IF(List1!$N436="FL",(1*List1!$F436)*List1!$G436,0)</f>
        <v>0</v>
      </c>
      <c r="BV436" s="315">
        <f>IF(List1!$N436="FP",List1!$F436*List1!$G436,0)</f>
        <v>0</v>
      </c>
      <c r="BW436" s="314">
        <f>IF(List1!$N436="DR",List1!$F436*List1!$G436,0)</f>
        <v>0</v>
      </c>
      <c r="BX436" s="313">
        <f>IF(List1!$N436="F",List1!$F436*List1!$G436,0)</f>
        <v>0</v>
      </c>
      <c r="BZ436" s="312" t="e">
        <f>((List1!$E436*List1!$F436)*List1!$G436)/1000000</f>
        <v>#VALUE!</v>
      </c>
      <c r="CA436" s="280" t="e">
        <f>IF(List1!$J436=$D$403,1*BZ436,0)</f>
        <v>#VALUE!</v>
      </c>
      <c r="CB436" s="280" t="e">
        <f>IF(List1!$J436=$D$404,1*BZ436,0)</f>
        <v>#VALUE!</v>
      </c>
      <c r="CC436" s="280" t="e">
        <f>IF(List1!$J436=$D$405,1*BZ436,0)</f>
        <v>#VALUE!</v>
      </c>
      <c r="CD436" s="280" t="e">
        <f>IF(List1!$J436=$D$406,1*BZ436,0)</f>
        <v>#VALUE!</v>
      </c>
      <c r="CE436" s="280" t="e">
        <f>IF(List1!$J436=$D$407,1*BZ436,0)</f>
        <v>#VALUE!</v>
      </c>
      <c r="CF436" s="311" t="e">
        <f>IF(List1!$J436=$D$408,1*BZ436,0)</f>
        <v>#VALUE!</v>
      </c>
      <c r="CG436" s="280" t="e">
        <f>IF(List1!$J436=$D$409,1*BZ436,0)</f>
        <v>#VALUE!</v>
      </c>
      <c r="CH436" s="280" t="e">
        <f>IF(List1!$J436=$D$410,1*BZ436,0)</f>
        <v>#VALUE!</v>
      </c>
      <c r="CJ436" s="303">
        <f>IF(AH436&gt;0,1*List1!$G436,0)</f>
        <v>0</v>
      </c>
      <c r="CK436" s="301">
        <f>IF(AI436&gt;0,1*List1!$G436,0)</f>
        <v>0</v>
      </c>
      <c r="CL436" s="301">
        <f>IF(AJ436&gt;0,1*List1!$G436,0)</f>
        <v>0</v>
      </c>
      <c r="CM436" s="302">
        <f>IF(AK436&gt;0,1*List1!$G436,0)</f>
        <v>0</v>
      </c>
      <c r="CN436" s="284">
        <f>IF(AU436&gt;0,1*List1!$G436,0)</f>
        <v>0</v>
      </c>
      <c r="CO436" s="284">
        <f>IF(AV436&gt;0,1*List1!$G436,0)</f>
        <v>0</v>
      </c>
      <c r="CP436" s="284">
        <f>IF(AW436&gt;0,1*List1!$G436,0)</f>
        <v>0</v>
      </c>
      <c r="CQ436" s="284">
        <f>IF(AX436&gt;0,1*List1!$G436,0)</f>
        <v>0</v>
      </c>
      <c r="CR436" s="303">
        <f>IF(BH436&gt;0,1*List1!$G436,0)</f>
        <v>0</v>
      </c>
      <c r="CS436" s="301">
        <f>IF(BI436&gt;0,1*List1!$G436,0)</f>
        <v>0</v>
      </c>
      <c r="CT436" s="301">
        <f>IF(BJ436&gt;0,1*List1!$G436,0)</f>
        <v>0</v>
      </c>
      <c r="CU436" s="302">
        <f>IF(BK436&gt;0,1*List1!$G436,0)</f>
        <v>0</v>
      </c>
      <c r="CV436" s="284">
        <f>IF(BU436&gt;0,1*List1!$G436,0)</f>
        <v>0</v>
      </c>
      <c r="CW436" s="284">
        <f>IF(BV436&gt;0,1*List1!$G436,0)</f>
        <v>0</v>
      </c>
      <c r="CX436" s="284">
        <f>IF(BW436&gt;0,1*List1!$G436,0)</f>
        <v>0</v>
      </c>
      <c r="CY436" s="322">
        <f>IF(BX436&gt;0,1*List1!$G436,0)</f>
        <v>0</v>
      </c>
      <c r="CZ436" s="284"/>
      <c r="DB436" s="294">
        <f>List1!D73</f>
        <v>0</v>
      </c>
      <c r="DC436" s="416" t="str">
        <f t="shared" si="65"/>
        <v>0</v>
      </c>
      <c r="DD436" s="416" t="str">
        <f t="shared" si="66"/>
        <v>0</v>
      </c>
      <c r="DE436" s="416" t="str">
        <f t="shared" si="67"/>
        <v>0</v>
      </c>
      <c r="DF436" s="416" t="str">
        <f t="shared" si="68"/>
        <v>0</v>
      </c>
      <c r="DG436" s="416" t="str">
        <f t="shared" si="69"/>
        <v>0</v>
      </c>
      <c r="DH436" s="416" t="str">
        <f t="shared" si="70"/>
        <v>0</v>
      </c>
      <c r="DI436" s="416" t="str">
        <f t="shared" si="71"/>
        <v>0</v>
      </c>
      <c r="DJ436" s="416" t="str">
        <f t="shared" si="72"/>
        <v>0</v>
      </c>
      <c r="DK436" s="416" t="str">
        <f t="shared" si="73"/>
        <v>0</v>
      </c>
      <c r="DL436" s="416" t="str">
        <f t="shared" si="74"/>
        <v>0</v>
      </c>
      <c r="DM436" s="416" t="str">
        <f t="shared" si="75"/>
        <v>0</v>
      </c>
      <c r="DN436" s="416" t="str">
        <f t="shared" si="76"/>
        <v>0</v>
      </c>
      <c r="DO436" s="416" t="str">
        <f t="shared" si="77"/>
        <v>0</v>
      </c>
      <c r="DP436" s="416" t="str">
        <f t="shared" si="78"/>
        <v>0</v>
      </c>
      <c r="DQ436" s="416" t="str">
        <f t="shared" si="79"/>
        <v>0</v>
      </c>
      <c r="DR436" s="416" t="str">
        <f t="shared" si="80"/>
        <v>0</v>
      </c>
      <c r="DS436" s="416" t="str">
        <f t="shared" si="81"/>
        <v>0</v>
      </c>
      <c r="DT436" s="416" t="str">
        <f t="shared" si="82"/>
        <v>0</v>
      </c>
      <c r="DU436" s="416" t="str">
        <f t="shared" si="83"/>
        <v>0</v>
      </c>
      <c r="DV436" s="416" t="str">
        <f t="shared" si="84"/>
        <v>0</v>
      </c>
      <c r="DW436" s="416" t="str">
        <f t="shared" si="85"/>
        <v>0</v>
      </c>
      <c r="DX436" s="416" t="str">
        <f t="shared" si="86"/>
        <v>0</v>
      </c>
      <c r="DY436" s="416" t="str">
        <f t="shared" si="87"/>
        <v>0</v>
      </c>
      <c r="DZ436" s="416" t="str">
        <f t="shared" si="88"/>
        <v>0</v>
      </c>
      <c r="EA436" s="417"/>
      <c r="EB436" s="417"/>
      <c r="EC436" s="417"/>
      <c r="ED436" s="417" t="str">
        <f>IF(List1!D73&gt;0,DZ436,"")</f>
        <v/>
      </c>
      <c r="EF436" s="416">
        <f>List1!J73</f>
        <v>0</v>
      </c>
      <c r="EG436" s="416" t="str">
        <f t="shared" si="41"/>
        <v>0</v>
      </c>
      <c r="EH436" s="416" t="str">
        <f t="shared" si="42"/>
        <v>0</v>
      </c>
      <c r="EI436" s="416" t="str">
        <f t="shared" si="43"/>
        <v>0</v>
      </c>
      <c r="EJ436" s="416" t="str">
        <f t="shared" si="44"/>
        <v>0</v>
      </c>
      <c r="EK436" s="416" t="str">
        <f t="shared" si="45"/>
        <v>0</v>
      </c>
      <c r="EL436" s="416" t="str">
        <f t="shared" si="46"/>
        <v>0</v>
      </c>
      <c r="EM436" s="416" t="str">
        <f t="shared" si="47"/>
        <v>0</v>
      </c>
      <c r="EN436" s="416" t="str">
        <f t="shared" si="48"/>
        <v>0</v>
      </c>
      <c r="EO436" s="416" t="str">
        <f t="shared" si="49"/>
        <v>0</v>
      </c>
      <c r="EP436" s="416" t="str">
        <f t="shared" si="50"/>
        <v>0</v>
      </c>
      <c r="EQ436" s="416" t="str">
        <f t="shared" si="51"/>
        <v>0</v>
      </c>
      <c r="ER436" s="416" t="str">
        <f t="shared" si="52"/>
        <v>0</v>
      </c>
      <c r="ES436" s="416" t="str">
        <f t="shared" si="53"/>
        <v>0</v>
      </c>
      <c r="ET436" s="416" t="str">
        <f t="shared" si="54"/>
        <v>0</v>
      </c>
      <c r="EU436" s="416" t="str">
        <f t="shared" si="55"/>
        <v>0</v>
      </c>
      <c r="EV436" s="416" t="str">
        <f t="shared" si="56"/>
        <v>0</v>
      </c>
      <c r="EW436" s="416" t="str">
        <f t="shared" si="57"/>
        <v>0</v>
      </c>
      <c r="EX436" s="416" t="str">
        <f t="shared" si="58"/>
        <v>0</v>
      </c>
      <c r="EY436" s="416" t="str">
        <f t="shared" si="59"/>
        <v>0</v>
      </c>
      <c r="EZ436" s="416" t="str">
        <f t="shared" si="60"/>
        <v>0</v>
      </c>
      <c r="FA436" s="416" t="str">
        <f t="shared" si="61"/>
        <v>0</v>
      </c>
      <c r="FB436" s="416" t="str">
        <f t="shared" si="62"/>
        <v>0</v>
      </c>
      <c r="FC436" s="416" t="str">
        <f t="shared" si="63"/>
        <v>0</v>
      </c>
      <c r="FD436" s="416" t="str">
        <f t="shared" si="64"/>
        <v>0</v>
      </c>
      <c r="FF436" s="269" t="str">
        <f>IF(List1!J73&gt;0,List1!FD436,"")</f>
        <v/>
      </c>
    </row>
    <row r="437" spans="2:162" s="269" customFormat="1" ht="19.5" customHeight="1" thickBot="1">
      <c r="B437" s="435">
        <v>19</v>
      </c>
      <c r="C437" s="308">
        <f t="shared" si="38"/>
        <v>0</v>
      </c>
      <c r="D437" s="438" t="str">
        <f t="shared" si="39"/>
        <v/>
      </c>
      <c r="E437" s="439" t="str">
        <f>IF(List1!E74&gt;0,List1!E74,"")</f>
        <v/>
      </c>
      <c r="F437" s="439" t="str">
        <f>IF(List1!F74&gt;0,List1!F74,"")</f>
        <v/>
      </c>
      <c r="G437" s="439" t="str">
        <f>IF(List1!G74&gt;0,List1!G74,"")</f>
        <v/>
      </c>
      <c r="H437" s="439" t="str">
        <f>IF(List1!H74&gt;0,List1!H74,"")</f>
        <v/>
      </c>
      <c r="I437" s="439" t="str">
        <f>IF(List1!I74&gt;0,List1!I74,"")</f>
        <v/>
      </c>
      <c r="J437" s="439" t="str">
        <f t="shared" si="40"/>
        <v/>
      </c>
      <c r="K437" s="439" t="str">
        <f>IF(List1!K74&gt;0,List1!K74,"")</f>
        <v/>
      </c>
      <c r="L437" s="439" t="str">
        <f>IF(List1!L74&gt;0,List1!L74,"")</f>
        <v/>
      </c>
      <c r="M437" s="439" t="str">
        <f>IF(List1!M74&gt;0,List1!M74,"")</f>
        <v/>
      </c>
      <c r="N437" s="439" t="str">
        <f>IF(List1!N74&gt;0,List1!N74,"")</f>
        <v/>
      </c>
      <c r="O437" s="440">
        <v>0</v>
      </c>
      <c r="P437" s="603" t="str">
        <f>IF(List1!P74&gt;0,List1!P74,"")</f>
        <v/>
      </c>
      <c r="Q437" s="603"/>
      <c r="R437" s="603"/>
      <c r="S437" s="603"/>
      <c r="T437" s="603"/>
      <c r="U437" s="603"/>
      <c r="V437" s="603"/>
      <c r="W437" s="268"/>
      <c r="X437" s="323"/>
      <c r="Y437" s="319">
        <f>IF(List1!$K437="A",(1*List1!$E437+80)*List1!$G437,0)</f>
        <v>0</v>
      </c>
      <c r="Z437" s="319">
        <f>IF(List1!$K437="B",(1*List1!$E437+80)*List1!$G437,0)</f>
        <v>0</v>
      </c>
      <c r="AA437" s="319">
        <f>IF(List1!$K437="C",(1*List1!$E437+80)*List1!$G437,0)</f>
        <v>0</v>
      </c>
      <c r="AB437" s="319">
        <f>IF(List1!$K437="D",(1*List1!$E437+80)*List1!$G437,0)</f>
        <v>0</v>
      </c>
      <c r="AC437" s="319">
        <f>IF(List1!$K437="E",(1*List1!$E437+70)*List1!$G437,0)</f>
        <v>0</v>
      </c>
      <c r="AD437" s="319">
        <f>IF(List1!$K437="G",(1*List1!$E437+80)*List1!$G437,0)</f>
        <v>0</v>
      </c>
      <c r="AE437" s="319">
        <f>IF(List1!$K437="J",(1*List1!$E437+80)*List1!$G437,0)</f>
        <v>0</v>
      </c>
      <c r="AF437" s="319">
        <f>IF(List1!$K437="K",(1*List1!$E437+80)*List1!$G437,0)</f>
        <v>0</v>
      </c>
      <c r="AG437" s="319">
        <f>IF(List1!$K437="L",(1*List1!$E437+80)*List1!$G437,0)</f>
        <v>0</v>
      </c>
      <c r="AH437" s="318">
        <f>IF(List1!$K437="FL",(1*List1!$E437)*List1!$G437,0)</f>
        <v>0</v>
      </c>
      <c r="AI437" s="318">
        <f>IF(List1!$K437="FP",List1!$E437*List1!$G437,0)</f>
        <v>0</v>
      </c>
      <c r="AJ437" s="318">
        <f>IF(List1!$K437="DR",List1!$E437*List1!$G437,0)</f>
        <v>0</v>
      </c>
      <c r="AK437" s="318">
        <f>IF(List1!$K437="F",List1!$E437*List1!$G437,0)</f>
        <v>0</v>
      </c>
      <c r="AL437" s="321">
        <f>IF(List1!$L437="A",(1*List1!$E437+80)*List1!$G437,0)</f>
        <v>0</v>
      </c>
      <c r="AM437" s="321">
        <f>IF(List1!$L437="B",(1*List1!$E437+80)*List1!$G437,0)</f>
        <v>0</v>
      </c>
      <c r="AN437" s="321">
        <f>IF(List1!$L437="C",(1*List1!$E437+80)*List1!$G437,0)</f>
        <v>0</v>
      </c>
      <c r="AO437" s="321">
        <f>IF(List1!$L437="D",(1*List1!$E437+80)*List1!$G437,0)</f>
        <v>0</v>
      </c>
      <c r="AP437" s="321">
        <f>IF(List1!$L437="E",(1*List1!$E437+80)*List1!$G437,0)</f>
        <v>0</v>
      </c>
      <c r="AQ437" s="321">
        <f>IF(List1!$L437="G",(1*List1!$E437+80)*List1!$G437,0)</f>
        <v>0</v>
      </c>
      <c r="AR437" s="321">
        <f>IF(List1!$L437="J",(1*List1!$E437+80)*List1!$G437,0)</f>
        <v>0</v>
      </c>
      <c r="AS437" s="321">
        <f>IF(List1!$L437="K",(1*List1!$E437+80)*List1!$G437,0)</f>
        <v>0</v>
      </c>
      <c r="AT437" s="321">
        <f>IF(List1!$L437="L",(1*List1!$E437+80)*List1!$G437,0)</f>
        <v>0</v>
      </c>
      <c r="AU437" s="320">
        <f>IF(List1!$L437="FL",(1*List1!$E437)*List1!$G437,0)</f>
        <v>0</v>
      </c>
      <c r="AV437" s="320">
        <f>IF(List1!$L437="FP",List1!$E437*List1!$G437,0)</f>
        <v>0</v>
      </c>
      <c r="AW437" s="320">
        <f>IF(List1!$L437="DR",List1!$E437*List1!$G437,0)</f>
        <v>0</v>
      </c>
      <c r="AX437" s="320">
        <f>IF(List1!$L437="F",List1!$E437*List1!$G437,0)</f>
        <v>0</v>
      </c>
      <c r="AY437" s="319">
        <f>IF(List1!$M437="A",(1*List1!$F437+80)*List1!$G437,0)</f>
        <v>0</v>
      </c>
      <c r="AZ437" s="319">
        <f>IF(List1!$M437="B",(1*List1!$F437+80)*List1!$G437,0)</f>
        <v>0</v>
      </c>
      <c r="BA437" s="319">
        <f>IF(List1!$M437="C",(1*List1!$F437+80)*List1!$G437,0)</f>
        <v>0</v>
      </c>
      <c r="BB437" s="319">
        <f>IF(List1!$M437="D",(1*List1!$F437+80)*List1!$G437,0)</f>
        <v>0</v>
      </c>
      <c r="BC437" s="319">
        <f>IF(List1!$M437="E",(1*List1!$F437+80)*List1!$G437,0)</f>
        <v>0</v>
      </c>
      <c r="BD437" s="319">
        <f>IF(List1!$M437="G",(1*List1!$F437+80)*List1!$G437,0)</f>
        <v>0</v>
      </c>
      <c r="BE437" s="319">
        <f>IF(List1!$M437="J",(1*List1!$F437+80)*List1!$G437,0)</f>
        <v>0</v>
      </c>
      <c r="BF437" s="319">
        <f>IF(List1!$M437="K",(1*List1!$F437+80)*List1!$G437,0)</f>
        <v>0</v>
      </c>
      <c r="BG437" s="319">
        <f>IF(List1!$M437="L",(1*List1!$F437+80)*List1!$G437,0)</f>
        <v>0</v>
      </c>
      <c r="BH437" s="318">
        <f>IF(List1!$M437="FL",(1*List1!$F437)*List1!$G437,0)</f>
        <v>0</v>
      </c>
      <c r="BI437" s="318">
        <f>IF(List1!$M437="FP",List1!$F437*List1!$G437,0)</f>
        <v>0</v>
      </c>
      <c r="BJ437" s="318">
        <f>IF(List1!$M437="DR",List1!$F437*List1!$G437,0)</f>
        <v>0</v>
      </c>
      <c r="BK437" s="318">
        <f>IF(List1!$M437="F",List1!$F437*List1!$G437,0)</f>
        <v>0</v>
      </c>
      <c r="BL437" s="317">
        <f>IF(List1!$N437="A",(1*List1!$F437+80)*List1!$G437,0)</f>
        <v>0</v>
      </c>
      <c r="BM437" s="317">
        <f>IF(List1!$N437="B",(1*List1!$F437+80)*List1!$G437,0)</f>
        <v>0</v>
      </c>
      <c r="BN437" s="317">
        <f>IF(List1!$N437="C",(1*List1!$F437+80)*List1!$G437,0)</f>
        <v>0</v>
      </c>
      <c r="BO437" s="317">
        <f>IF(List1!$N437="D",(1*List1!$F437+80)*List1!$G437,0)</f>
        <v>0</v>
      </c>
      <c r="BP437" s="317">
        <f>IF(List1!$N437="E",(1*List1!$F437+80)*List1!$G437,0)</f>
        <v>0</v>
      </c>
      <c r="BQ437" s="317">
        <f>IF(List1!$N437="G",(1*List1!$F437+80)*List1!$G437,0)</f>
        <v>0</v>
      </c>
      <c r="BR437" s="317">
        <f>IF(List1!$N437="J",(1*List1!$F437+80)*List1!$G437,0)</f>
        <v>0</v>
      </c>
      <c r="BS437" s="317">
        <f>IF(List1!$N437="K",(1*List1!$F437+80)*List1!$G437,0)</f>
        <v>0</v>
      </c>
      <c r="BT437" s="317">
        <f>IF(List1!$N437="L",(1*List1!$F437+80)*List1!$G437,0)</f>
        <v>0</v>
      </c>
      <c r="BU437" s="316">
        <f>IF(List1!$N437="FL",(1*List1!$F437)*List1!$G437,0)</f>
        <v>0</v>
      </c>
      <c r="BV437" s="315">
        <f>IF(List1!$N437="FP",List1!$F437*List1!$G437,0)</f>
        <v>0</v>
      </c>
      <c r="BW437" s="314">
        <f>IF(List1!$N437="DR",List1!$F437*List1!$G437,0)</f>
        <v>0</v>
      </c>
      <c r="BX437" s="313">
        <f>IF(List1!$N437="F",List1!$F437*List1!$G437,0)</f>
        <v>0</v>
      </c>
      <c r="BZ437" s="312" t="e">
        <f>((List1!$E437*List1!$F437)*List1!$G437)/1000000</f>
        <v>#VALUE!</v>
      </c>
      <c r="CA437" s="280" t="e">
        <f>IF(List1!$J437=$D$403,1*BZ437,0)</f>
        <v>#VALUE!</v>
      </c>
      <c r="CB437" s="280" t="e">
        <f>IF(List1!$J437=$D$404,1*BZ437,0)</f>
        <v>#VALUE!</v>
      </c>
      <c r="CC437" s="280" t="e">
        <f>IF(List1!$J437=$D$405,1*BZ437,0)</f>
        <v>#VALUE!</v>
      </c>
      <c r="CD437" s="280" t="e">
        <f>IF(List1!$J437=$D$406,1*BZ437,0)</f>
        <v>#VALUE!</v>
      </c>
      <c r="CE437" s="280" t="e">
        <f>IF(List1!$J437=$D$407,1*BZ437,0)</f>
        <v>#VALUE!</v>
      </c>
      <c r="CF437" s="311" t="e">
        <f>IF(List1!$J437=$D$408,1*BZ437,0)</f>
        <v>#VALUE!</v>
      </c>
      <c r="CG437" s="280" t="e">
        <f>IF(List1!$J437=$D$409,1*BZ437,0)</f>
        <v>#VALUE!</v>
      </c>
      <c r="CH437" s="280" t="e">
        <f>IF(List1!$J437=$D$410,1*BZ437,0)</f>
        <v>#VALUE!</v>
      </c>
      <c r="CJ437" s="303">
        <f>IF(AH437&gt;0,1*List1!$G437,0)</f>
        <v>0</v>
      </c>
      <c r="CK437" s="301">
        <f>IF(AI437&gt;0,1*List1!$G437,0)</f>
        <v>0</v>
      </c>
      <c r="CL437" s="301">
        <f>IF(AJ437&gt;0,1*List1!$G437,0)</f>
        <v>0</v>
      </c>
      <c r="CM437" s="302">
        <f>IF(AK437&gt;0,1*List1!$G437,0)</f>
        <v>0</v>
      </c>
      <c r="CN437" s="284">
        <f>IF(AU437&gt;0,1*List1!$G437,0)</f>
        <v>0</v>
      </c>
      <c r="CO437" s="284">
        <f>IF(AV437&gt;0,1*List1!$G437,0)</f>
        <v>0</v>
      </c>
      <c r="CP437" s="284">
        <f>IF(AW437&gt;0,1*List1!$G437,0)</f>
        <v>0</v>
      </c>
      <c r="CQ437" s="284">
        <f>IF(AX437&gt;0,1*List1!$G437,0)</f>
        <v>0</v>
      </c>
      <c r="CR437" s="303">
        <f>IF(BH437&gt;0,1*List1!$G437,0)</f>
        <v>0</v>
      </c>
      <c r="CS437" s="301">
        <f>IF(BI437&gt;0,1*List1!$G437,0)</f>
        <v>0</v>
      </c>
      <c r="CT437" s="301">
        <f>IF(BJ437&gt;0,1*List1!$G437,0)</f>
        <v>0</v>
      </c>
      <c r="CU437" s="302">
        <f>IF(BK437&gt;0,1*List1!$G437,0)</f>
        <v>0</v>
      </c>
      <c r="CV437" s="284">
        <f>IF(BU437&gt;0,1*List1!$G437,0)</f>
        <v>0</v>
      </c>
      <c r="CW437" s="284">
        <f>IF(BV437&gt;0,1*List1!$G437,0)</f>
        <v>0</v>
      </c>
      <c r="CX437" s="284">
        <f>IF(BW437&gt;0,1*List1!$G437,0)</f>
        <v>0</v>
      </c>
      <c r="CY437" s="322">
        <f>IF(BX437&gt;0,1*List1!$G437,0)</f>
        <v>0</v>
      </c>
      <c r="CZ437" s="284"/>
      <c r="DB437" s="294">
        <f>List1!D74</f>
        <v>0</v>
      </c>
      <c r="DC437" s="416" t="str">
        <f t="shared" si="65"/>
        <v>0</v>
      </c>
      <c r="DD437" s="416" t="str">
        <f t="shared" si="66"/>
        <v>0</v>
      </c>
      <c r="DE437" s="416" t="str">
        <f t="shared" si="67"/>
        <v>0</v>
      </c>
      <c r="DF437" s="416" t="str">
        <f t="shared" si="68"/>
        <v>0</v>
      </c>
      <c r="DG437" s="416" t="str">
        <f t="shared" si="69"/>
        <v>0</v>
      </c>
      <c r="DH437" s="416" t="str">
        <f t="shared" si="70"/>
        <v>0</v>
      </c>
      <c r="DI437" s="416" t="str">
        <f t="shared" si="71"/>
        <v>0</v>
      </c>
      <c r="DJ437" s="416" t="str">
        <f t="shared" si="72"/>
        <v>0</v>
      </c>
      <c r="DK437" s="416" t="str">
        <f t="shared" si="73"/>
        <v>0</v>
      </c>
      <c r="DL437" s="416" t="str">
        <f t="shared" si="74"/>
        <v>0</v>
      </c>
      <c r="DM437" s="416" t="str">
        <f t="shared" si="75"/>
        <v>0</v>
      </c>
      <c r="DN437" s="416" t="str">
        <f t="shared" si="76"/>
        <v>0</v>
      </c>
      <c r="DO437" s="416" t="str">
        <f t="shared" si="77"/>
        <v>0</v>
      </c>
      <c r="DP437" s="416" t="str">
        <f t="shared" si="78"/>
        <v>0</v>
      </c>
      <c r="DQ437" s="416" t="str">
        <f t="shared" si="79"/>
        <v>0</v>
      </c>
      <c r="DR437" s="416" t="str">
        <f t="shared" si="80"/>
        <v>0</v>
      </c>
      <c r="DS437" s="416" t="str">
        <f t="shared" si="81"/>
        <v>0</v>
      </c>
      <c r="DT437" s="416" t="str">
        <f t="shared" si="82"/>
        <v>0</v>
      </c>
      <c r="DU437" s="416" t="str">
        <f t="shared" si="83"/>
        <v>0</v>
      </c>
      <c r="DV437" s="416" t="str">
        <f t="shared" si="84"/>
        <v>0</v>
      </c>
      <c r="DW437" s="416" t="str">
        <f t="shared" si="85"/>
        <v>0</v>
      </c>
      <c r="DX437" s="416" t="str">
        <f t="shared" si="86"/>
        <v>0</v>
      </c>
      <c r="DY437" s="416" t="str">
        <f t="shared" si="87"/>
        <v>0</v>
      </c>
      <c r="DZ437" s="416" t="str">
        <f t="shared" si="88"/>
        <v>0</v>
      </c>
      <c r="EA437" s="417"/>
      <c r="EB437" s="417"/>
      <c r="EC437" s="417"/>
      <c r="ED437" s="417" t="str">
        <f>IF(List1!D74&gt;0,DZ437,"")</f>
        <v/>
      </c>
      <c r="EF437" s="416">
        <f>List1!J74</f>
        <v>0</v>
      </c>
      <c r="EG437" s="416" t="str">
        <f t="shared" si="41"/>
        <v>0</v>
      </c>
      <c r="EH437" s="416" t="str">
        <f t="shared" si="42"/>
        <v>0</v>
      </c>
      <c r="EI437" s="416" t="str">
        <f t="shared" si="43"/>
        <v>0</v>
      </c>
      <c r="EJ437" s="416" t="str">
        <f t="shared" si="44"/>
        <v>0</v>
      </c>
      <c r="EK437" s="416" t="str">
        <f t="shared" si="45"/>
        <v>0</v>
      </c>
      <c r="EL437" s="416" t="str">
        <f t="shared" si="46"/>
        <v>0</v>
      </c>
      <c r="EM437" s="416" t="str">
        <f t="shared" si="47"/>
        <v>0</v>
      </c>
      <c r="EN437" s="416" t="str">
        <f t="shared" si="48"/>
        <v>0</v>
      </c>
      <c r="EO437" s="416" t="str">
        <f t="shared" si="49"/>
        <v>0</v>
      </c>
      <c r="EP437" s="416" t="str">
        <f t="shared" si="50"/>
        <v>0</v>
      </c>
      <c r="EQ437" s="416" t="str">
        <f t="shared" si="51"/>
        <v>0</v>
      </c>
      <c r="ER437" s="416" t="str">
        <f t="shared" si="52"/>
        <v>0</v>
      </c>
      <c r="ES437" s="416" t="str">
        <f t="shared" si="53"/>
        <v>0</v>
      </c>
      <c r="ET437" s="416" t="str">
        <f t="shared" si="54"/>
        <v>0</v>
      </c>
      <c r="EU437" s="416" t="str">
        <f t="shared" si="55"/>
        <v>0</v>
      </c>
      <c r="EV437" s="416" t="str">
        <f t="shared" si="56"/>
        <v>0</v>
      </c>
      <c r="EW437" s="416" t="str">
        <f t="shared" si="57"/>
        <v>0</v>
      </c>
      <c r="EX437" s="416" t="str">
        <f t="shared" si="58"/>
        <v>0</v>
      </c>
      <c r="EY437" s="416" t="str">
        <f t="shared" si="59"/>
        <v>0</v>
      </c>
      <c r="EZ437" s="416" t="str">
        <f t="shared" si="60"/>
        <v>0</v>
      </c>
      <c r="FA437" s="416" t="str">
        <f t="shared" si="61"/>
        <v>0</v>
      </c>
      <c r="FB437" s="416" t="str">
        <f t="shared" si="62"/>
        <v>0</v>
      </c>
      <c r="FC437" s="416" t="str">
        <f t="shared" si="63"/>
        <v>0</v>
      </c>
      <c r="FD437" s="416" t="str">
        <f t="shared" si="64"/>
        <v>0</v>
      </c>
      <c r="FF437" s="269" t="str">
        <f>IF(List1!J74&gt;0,List1!FD437,"")</f>
        <v/>
      </c>
    </row>
    <row r="438" spans="2:162" s="269" customFormat="1" ht="19.5" customHeight="1" thickBot="1">
      <c r="B438" s="436">
        <v>20</v>
      </c>
      <c r="C438" s="308">
        <f t="shared" si="38"/>
        <v>0</v>
      </c>
      <c r="D438" s="438" t="str">
        <f t="shared" si="39"/>
        <v/>
      </c>
      <c r="E438" s="439" t="str">
        <f>IF(List1!E75&gt;0,List1!E75,"")</f>
        <v/>
      </c>
      <c r="F438" s="439" t="str">
        <f>IF(List1!F75&gt;0,List1!F75,"")</f>
        <v/>
      </c>
      <c r="G438" s="439" t="str">
        <f>IF(List1!G75&gt;0,List1!G75,"")</f>
        <v/>
      </c>
      <c r="H438" s="439" t="str">
        <f>IF(List1!H75&gt;0,List1!H75,"")</f>
        <v/>
      </c>
      <c r="I438" s="439" t="str">
        <f>IF(List1!I75&gt;0,List1!I75,"")</f>
        <v/>
      </c>
      <c r="J438" s="439" t="str">
        <f t="shared" si="40"/>
        <v/>
      </c>
      <c r="K438" s="439" t="str">
        <f>IF(List1!K75&gt;0,List1!K75,"")</f>
        <v/>
      </c>
      <c r="L438" s="439" t="str">
        <f>IF(List1!L75&gt;0,List1!L75,"")</f>
        <v/>
      </c>
      <c r="M438" s="439" t="str">
        <f>IF(List1!M75&gt;0,List1!M75,"")</f>
        <v/>
      </c>
      <c r="N438" s="439" t="str">
        <f>IF(List1!N75&gt;0,List1!N75,"")</f>
        <v/>
      </c>
      <c r="O438" s="440">
        <v>0</v>
      </c>
      <c r="P438" s="603" t="str">
        <f>IF(List1!P75&gt;0,List1!P75,"")</f>
        <v/>
      </c>
      <c r="Q438" s="603"/>
      <c r="R438" s="603"/>
      <c r="S438" s="603"/>
      <c r="T438" s="603"/>
      <c r="U438" s="603"/>
      <c r="V438" s="603"/>
      <c r="W438" s="268"/>
      <c r="X438" s="323"/>
      <c r="Y438" s="319">
        <f>IF(List1!$K438="A",(1*List1!$E438+80)*List1!$G438,0)</f>
        <v>0</v>
      </c>
      <c r="Z438" s="319">
        <f>IF(List1!$K438="B",(1*List1!$E438+80)*List1!$G438,0)</f>
        <v>0</v>
      </c>
      <c r="AA438" s="319">
        <f>IF(List1!$K438="C",(1*List1!$E438+80)*List1!$G438,0)</f>
        <v>0</v>
      </c>
      <c r="AB438" s="319">
        <f>IF(List1!$K438="D",(1*List1!$E438+80)*List1!$G438,0)</f>
        <v>0</v>
      </c>
      <c r="AC438" s="319">
        <f>IF(List1!$K438="E",(1*List1!$E438+70)*List1!$G438,0)</f>
        <v>0</v>
      </c>
      <c r="AD438" s="319">
        <f>IF(List1!$K438="G",(1*List1!$E438+80)*List1!$G438,0)</f>
        <v>0</v>
      </c>
      <c r="AE438" s="319">
        <f>IF(List1!$K438="J",(1*List1!$E438+80)*List1!$G438,0)</f>
        <v>0</v>
      </c>
      <c r="AF438" s="319">
        <f>IF(List1!$K438="K",(1*List1!$E438+80)*List1!$G438,0)</f>
        <v>0</v>
      </c>
      <c r="AG438" s="319">
        <f>IF(List1!$K438="L",(1*List1!$E438+80)*List1!$G438,0)</f>
        <v>0</v>
      </c>
      <c r="AH438" s="318">
        <f>IF(List1!$K438="FL",(1*List1!$E438)*List1!$G438,0)</f>
        <v>0</v>
      </c>
      <c r="AI438" s="318">
        <f>IF(List1!$K438="FP",List1!$E438*List1!$G438,0)</f>
        <v>0</v>
      </c>
      <c r="AJ438" s="318">
        <f>IF(List1!$K438="DR",List1!$E438*List1!$G438,0)</f>
        <v>0</v>
      </c>
      <c r="AK438" s="318">
        <f>IF(List1!$K438="F",List1!$E438*List1!$G438,0)</f>
        <v>0</v>
      </c>
      <c r="AL438" s="321">
        <f>IF(List1!$L438="A",(1*List1!$E438+80)*List1!$G438,0)</f>
        <v>0</v>
      </c>
      <c r="AM438" s="321">
        <f>IF(List1!$L438="B",(1*List1!$E438+80)*List1!$G438,0)</f>
        <v>0</v>
      </c>
      <c r="AN438" s="321">
        <f>IF(List1!$L438="C",(1*List1!$E438+80)*List1!$G438,0)</f>
        <v>0</v>
      </c>
      <c r="AO438" s="321">
        <f>IF(List1!$L438="D",(1*List1!$E438+80)*List1!$G438,0)</f>
        <v>0</v>
      </c>
      <c r="AP438" s="321">
        <f>IF(List1!$L438="E",(1*List1!$E438+80)*List1!$G438,0)</f>
        <v>0</v>
      </c>
      <c r="AQ438" s="321">
        <f>IF(List1!$L438="G",(1*List1!$E438+80)*List1!$G438,0)</f>
        <v>0</v>
      </c>
      <c r="AR438" s="321">
        <f>IF(List1!$L438="J",(1*List1!$E438+80)*List1!$G438,0)</f>
        <v>0</v>
      </c>
      <c r="AS438" s="321">
        <f>IF(List1!$L438="K",(1*List1!$E438+80)*List1!$G438,0)</f>
        <v>0</v>
      </c>
      <c r="AT438" s="321">
        <f>IF(List1!$L438="L",(1*List1!$E438+80)*List1!$G438,0)</f>
        <v>0</v>
      </c>
      <c r="AU438" s="320">
        <f>IF(List1!$L438="FL",(1*List1!$E438)*List1!$G438,0)</f>
        <v>0</v>
      </c>
      <c r="AV438" s="320">
        <f>IF(List1!$L438="FP",List1!$E438*List1!$G438,0)</f>
        <v>0</v>
      </c>
      <c r="AW438" s="320">
        <f>IF(List1!$L438="DR",List1!$E438*List1!$G438,0)</f>
        <v>0</v>
      </c>
      <c r="AX438" s="320">
        <f>IF(List1!$L438="F",List1!$E438*List1!$G438,0)</f>
        <v>0</v>
      </c>
      <c r="AY438" s="319">
        <f>IF(List1!$M438="A",(1*List1!$F438+80)*List1!$G438,0)</f>
        <v>0</v>
      </c>
      <c r="AZ438" s="319">
        <f>IF(List1!$M438="B",(1*List1!$F438+80)*List1!$G438,0)</f>
        <v>0</v>
      </c>
      <c r="BA438" s="319">
        <f>IF(List1!$M438="C",(1*List1!$F438+80)*List1!$G438,0)</f>
        <v>0</v>
      </c>
      <c r="BB438" s="319">
        <f>IF(List1!$M438="D",(1*List1!$F438+80)*List1!$G438,0)</f>
        <v>0</v>
      </c>
      <c r="BC438" s="319">
        <f>IF(List1!$M438="E",(1*List1!$F438+80)*List1!$G438,0)</f>
        <v>0</v>
      </c>
      <c r="BD438" s="319">
        <f>IF(List1!$M438="G",(1*List1!$F438+80)*List1!$G438,0)</f>
        <v>0</v>
      </c>
      <c r="BE438" s="319">
        <f>IF(List1!$M438="J",(1*List1!$F438+80)*List1!$G438,0)</f>
        <v>0</v>
      </c>
      <c r="BF438" s="319">
        <f>IF(List1!$M438="K",(1*List1!$F438+80)*List1!$G438,0)</f>
        <v>0</v>
      </c>
      <c r="BG438" s="319">
        <f>IF(List1!$M438="L",(1*List1!$F438+80)*List1!$G438,0)</f>
        <v>0</v>
      </c>
      <c r="BH438" s="318">
        <f>IF(List1!$M438="FL",(1*List1!$F438)*List1!$G438,0)</f>
        <v>0</v>
      </c>
      <c r="BI438" s="318">
        <f>IF(List1!$M438="FP",List1!$F438*List1!$G438,0)</f>
        <v>0</v>
      </c>
      <c r="BJ438" s="318">
        <f>IF(List1!$M438="DR",List1!$F438*List1!$G438,0)</f>
        <v>0</v>
      </c>
      <c r="BK438" s="318">
        <f>IF(List1!$M438="F",List1!$F438*List1!$G438,0)</f>
        <v>0</v>
      </c>
      <c r="BL438" s="317">
        <f>IF(List1!$N438="A",(1*List1!$F438+80)*List1!$G438,0)</f>
        <v>0</v>
      </c>
      <c r="BM438" s="317">
        <f>IF(List1!$N438="B",(1*List1!$F438+80)*List1!$G438,0)</f>
        <v>0</v>
      </c>
      <c r="BN438" s="317">
        <f>IF(List1!$N438="C",(1*List1!$F438+80)*List1!$G438,0)</f>
        <v>0</v>
      </c>
      <c r="BO438" s="317">
        <f>IF(List1!$N438="D",(1*List1!$F438+80)*List1!$G438,0)</f>
        <v>0</v>
      </c>
      <c r="BP438" s="317">
        <f>IF(List1!$N438="E",(1*List1!$F438+80)*List1!$G438,0)</f>
        <v>0</v>
      </c>
      <c r="BQ438" s="317">
        <f>IF(List1!$N438="G",(1*List1!$F438+80)*List1!$G438,0)</f>
        <v>0</v>
      </c>
      <c r="BR438" s="317">
        <f>IF(List1!$N438="J",(1*List1!$F438+80)*List1!$G438,0)</f>
        <v>0</v>
      </c>
      <c r="BS438" s="317">
        <f>IF(List1!$N438="K",(1*List1!$F438+80)*List1!$G438,0)</f>
        <v>0</v>
      </c>
      <c r="BT438" s="317">
        <f>IF(List1!$N438="L",(1*List1!$F438+80)*List1!$G438,0)</f>
        <v>0</v>
      </c>
      <c r="BU438" s="316">
        <f>IF(List1!$N438="FL",(1*List1!$F438)*List1!$G438,0)</f>
        <v>0</v>
      </c>
      <c r="BV438" s="315">
        <f>IF(List1!$N438="FP",List1!$F438*List1!$G438,0)</f>
        <v>0</v>
      </c>
      <c r="BW438" s="314">
        <f>IF(List1!$N438="DR",List1!$F438*List1!$G438,0)</f>
        <v>0</v>
      </c>
      <c r="BX438" s="313">
        <f>IF(List1!$N438="F",List1!$F438*List1!$G438,0)</f>
        <v>0</v>
      </c>
      <c r="BZ438" s="312" t="e">
        <f>((List1!$E438*List1!$F438)*List1!$G438)/1000000</f>
        <v>#VALUE!</v>
      </c>
      <c r="CA438" s="280" t="e">
        <f>IF(List1!$J438=$D$403,1*BZ438,0)</f>
        <v>#VALUE!</v>
      </c>
      <c r="CB438" s="280" t="e">
        <f>IF(List1!$J438=$D$404,1*BZ438,0)</f>
        <v>#VALUE!</v>
      </c>
      <c r="CC438" s="280" t="e">
        <f>IF(List1!$J438=$D$405,1*BZ438,0)</f>
        <v>#VALUE!</v>
      </c>
      <c r="CD438" s="280" t="e">
        <f>IF(List1!$J438=$D$406,1*BZ438,0)</f>
        <v>#VALUE!</v>
      </c>
      <c r="CE438" s="280" t="e">
        <f>IF(List1!$J438=$D$407,1*BZ438,0)</f>
        <v>#VALUE!</v>
      </c>
      <c r="CF438" s="311" t="e">
        <f>IF(List1!$J438=$D$408,1*BZ438,0)</f>
        <v>#VALUE!</v>
      </c>
      <c r="CG438" s="280" t="e">
        <f>IF(List1!$J438=$D$409,1*BZ438,0)</f>
        <v>#VALUE!</v>
      </c>
      <c r="CH438" s="280" t="e">
        <f>IF(List1!$J438=$D$410,1*BZ438,0)</f>
        <v>#VALUE!</v>
      </c>
      <c r="CJ438" s="303">
        <f>IF(AH438&gt;0,1*List1!$G438,0)</f>
        <v>0</v>
      </c>
      <c r="CK438" s="301">
        <f>IF(AI438&gt;0,1*List1!$G438,0)</f>
        <v>0</v>
      </c>
      <c r="CL438" s="301">
        <f>IF(AJ438&gt;0,1*List1!$G438,0)</f>
        <v>0</v>
      </c>
      <c r="CM438" s="302">
        <f>IF(AK438&gt;0,1*List1!$G438,0)</f>
        <v>0</v>
      </c>
      <c r="CN438" s="284">
        <f>IF(AU438&gt;0,1*List1!$G438,0)</f>
        <v>0</v>
      </c>
      <c r="CO438" s="284">
        <f>IF(AV438&gt;0,1*List1!$G438,0)</f>
        <v>0</v>
      </c>
      <c r="CP438" s="284">
        <f>IF(AW438&gt;0,1*List1!$G438,0)</f>
        <v>0</v>
      </c>
      <c r="CQ438" s="284">
        <f>IF(AX438&gt;0,1*List1!$G438,0)</f>
        <v>0</v>
      </c>
      <c r="CR438" s="303">
        <f>IF(BH438&gt;0,1*List1!$G438,0)</f>
        <v>0</v>
      </c>
      <c r="CS438" s="301">
        <f>IF(BI438&gt;0,1*List1!$G438,0)</f>
        <v>0</v>
      </c>
      <c r="CT438" s="301">
        <f>IF(BJ438&gt;0,1*List1!$G438,0)</f>
        <v>0</v>
      </c>
      <c r="CU438" s="302">
        <f>IF(BK438&gt;0,1*List1!$G438,0)</f>
        <v>0</v>
      </c>
      <c r="CV438" s="284">
        <f>IF(BU438&gt;0,1*List1!$G438,0)</f>
        <v>0</v>
      </c>
      <c r="CW438" s="284">
        <f>IF(BV438&gt;0,1*List1!$G438,0)</f>
        <v>0</v>
      </c>
      <c r="CX438" s="284">
        <f>IF(BW438&gt;0,1*List1!$G438,0)</f>
        <v>0</v>
      </c>
      <c r="CY438" s="322">
        <f>IF(BX438&gt;0,1*List1!$G438,0)</f>
        <v>0</v>
      </c>
      <c r="CZ438" s="284"/>
      <c r="DB438" s="294">
        <f>List1!D75</f>
        <v>0</v>
      </c>
      <c r="DC438" s="416" t="str">
        <f t="shared" si="65"/>
        <v>0</v>
      </c>
      <c r="DD438" s="416" t="str">
        <f t="shared" si="66"/>
        <v>0</v>
      </c>
      <c r="DE438" s="416" t="str">
        <f t="shared" si="67"/>
        <v>0</v>
      </c>
      <c r="DF438" s="416" t="str">
        <f t="shared" si="68"/>
        <v>0</v>
      </c>
      <c r="DG438" s="416" t="str">
        <f t="shared" si="69"/>
        <v>0</v>
      </c>
      <c r="DH438" s="416" t="str">
        <f t="shared" si="70"/>
        <v>0</v>
      </c>
      <c r="DI438" s="416" t="str">
        <f t="shared" si="71"/>
        <v>0</v>
      </c>
      <c r="DJ438" s="416" t="str">
        <f t="shared" si="72"/>
        <v>0</v>
      </c>
      <c r="DK438" s="416" t="str">
        <f t="shared" si="73"/>
        <v>0</v>
      </c>
      <c r="DL438" s="416" t="str">
        <f t="shared" si="74"/>
        <v>0</v>
      </c>
      <c r="DM438" s="416" t="str">
        <f t="shared" si="75"/>
        <v>0</v>
      </c>
      <c r="DN438" s="416" t="str">
        <f t="shared" si="76"/>
        <v>0</v>
      </c>
      <c r="DO438" s="416" t="str">
        <f t="shared" si="77"/>
        <v>0</v>
      </c>
      <c r="DP438" s="416" t="str">
        <f t="shared" si="78"/>
        <v>0</v>
      </c>
      <c r="DQ438" s="416" t="str">
        <f t="shared" si="79"/>
        <v>0</v>
      </c>
      <c r="DR438" s="416" t="str">
        <f t="shared" si="80"/>
        <v>0</v>
      </c>
      <c r="DS438" s="416" t="str">
        <f t="shared" si="81"/>
        <v>0</v>
      </c>
      <c r="DT438" s="416" t="str">
        <f t="shared" si="82"/>
        <v>0</v>
      </c>
      <c r="DU438" s="416" t="str">
        <f t="shared" si="83"/>
        <v>0</v>
      </c>
      <c r="DV438" s="416" t="str">
        <f t="shared" si="84"/>
        <v>0</v>
      </c>
      <c r="DW438" s="416" t="str">
        <f t="shared" si="85"/>
        <v>0</v>
      </c>
      <c r="DX438" s="416" t="str">
        <f t="shared" si="86"/>
        <v>0</v>
      </c>
      <c r="DY438" s="416" t="str">
        <f t="shared" si="87"/>
        <v>0</v>
      </c>
      <c r="DZ438" s="416" t="str">
        <f t="shared" si="88"/>
        <v>0</v>
      </c>
      <c r="EA438" s="417"/>
      <c r="EB438" s="417"/>
      <c r="EC438" s="417"/>
      <c r="ED438" s="417" t="str">
        <f>IF(List1!D75&gt;0,DZ438,"")</f>
        <v/>
      </c>
      <c r="EF438" s="416">
        <f>List1!J75</f>
        <v>0</v>
      </c>
      <c r="EG438" s="416" t="str">
        <f t="shared" si="41"/>
        <v>0</v>
      </c>
      <c r="EH438" s="416" t="str">
        <f t="shared" si="42"/>
        <v>0</v>
      </c>
      <c r="EI438" s="416" t="str">
        <f t="shared" si="43"/>
        <v>0</v>
      </c>
      <c r="EJ438" s="416" t="str">
        <f t="shared" si="44"/>
        <v>0</v>
      </c>
      <c r="EK438" s="416" t="str">
        <f t="shared" si="45"/>
        <v>0</v>
      </c>
      <c r="EL438" s="416" t="str">
        <f t="shared" si="46"/>
        <v>0</v>
      </c>
      <c r="EM438" s="416" t="str">
        <f t="shared" si="47"/>
        <v>0</v>
      </c>
      <c r="EN438" s="416" t="str">
        <f t="shared" si="48"/>
        <v>0</v>
      </c>
      <c r="EO438" s="416" t="str">
        <f t="shared" si="49"/>
        <v>0</v>
      </c>
      <c r="EP438" s="416" t="str">
        <f t="shared" si="50"/>
        <v>0</v>
      </c>
      <c r="EQ438" s="416" t="str">
        <f t="shared" si="51"/>
        <v>0</v>
      </c>
      <c r="ER438" s="416" t="str">
        <f t="shared" si="52"/>
        <v>0</v>
      </c>
      <c r="ES438" s="416" t="str">
        <f t="shared" si="53"/>
        <v>0</v>
      </c>
      <c r="ET438" s="416" t="str">
        <f t="shared" si="54"/>
        <v>0</v>
      </c>
      <c r="EU438" s="416" t="str">
        <f t="shared" si="55"/>
        <v>0</v>
      </c>
      <c r="EV438" s="416" t="str">
        <f t="shared" si="56"/>
        <v>0</v>
      </c>
      <c r="EW438" s="416" t="str">
        <f t="shared" si="57"/>
        <v>0</v>
      </c>
      <c r="EX438" s="416" t="str">
        <f t="shared" si="58"/>
        <v>0</v>
      </c>
      <c r="EY438" s="416" t="str">
        <f t="shared" si="59"/>
        <v>0</v>
      </c>
      <c r="EZ438" s="416" t="str">
        <f t="shared" si="60"/>
        <v>0</v>
      </c>
      <c r="FA438" s="416" t="str">
        <f t="shared" si="61"/>
        <v>0</v>
      </c>
      <c r="FB438" s="416" t="str">
        <f t="shared" si="62"/>
        <v>0</v>
      </c>
      <c r="FC438" s="416" t="str">
        <f t="shared" si="63"/>
        <v>0</v>
      </c>
      <c r="FD438" s="416" t="str">
        <f t="shared" si="64"/>
        <v>0</v>
      </c>
      <c r="FF438" s="269" t="str">
        <f>IF(List1!J75&gt;0,List1!FD438,"")</f>
        <v/>
      </c>
    </row>
    <row r="439" spans="2:162" s="269" customFormat="1" ht="19.5" customHeight="1" thickBot="1">
      <c r="B439" s="436">
        <v>21</v>
      </c>
      <c r="C439" s="308">
        <f t="shared" si="38"/>
        <v>0</v>
      </c>
      <c r="D439" s="438" t="str">
        <f t="shared" si="39"/>
        <v/>
      </c>
      <c r="E439" s="439" t="str">
        <f>IF(List1!E76&gt;0,List1!E76,"")</f>
        <v/>
      </c>
      <c r="F439" s="439" t="str">
        <f>IF(List1!F76&gt;0,List1!F76,"")</f>
        <v/>
      </c>
      <c r="G439" s="439" t="str">
        <f>IF(List1!G76&gt;0,List1!G76,"")</f>
        <v/>
      </c>
      <c r="H439" s="439" t="str">
        <f>IF(List1!H76&gt;0,List1!H76,"")</f>
        <v/>
      </c>
      <c r="I439" s="439" t="str">
        <f>IF(List1!I76&gt;0,List1!I76,"")</f>
        <v/>
      </c>
      <c r="J439" s="439" t="str">
        <f t="shared" si="40"/>
        <v/>
      </c>
      <c r="K439" s="439" t="str">
        <f>IF(List1!K76&gt;0,List1!K76,"")</f>
        <v/>
      </c>
      <c r="L439" s="439" t="str">
        <f>IF(List1!L76&gt;0,List1!L76,"")</f>
        <v/>
      </c>
      <c r="M439" s="439" t="str">
        <f>IF(List1!M76&gt;0,List1!M76,"")</f>
        <v/>
      </c>
      <c r="N439" s="439" t="str">
        <f>IF(List1!N76&gt;0,List1!N76,"")</f>
        <v/>
      </c>
      <c r="O439" s="440">
        <v>0</v>
      </c>
      <c r="P439" s="603" t="str">
        <f>IF(List1!P76&gt;0,List1!P76,"")</f>
        <v/>
      </c>
      <c r="Q439" s="603"/>
      <c r="R439" s="603"/>
      <c r="S439" s="603"/>
      <c r="T439" s="603"/>
      <c r="U439" s="603"/>
      <c r="V439" s="603"/>
      <c r="W439" s="268"/>
      <c r="X439" s="323"/>
      <c r="Y439" s="319">
        <f>IF(List1!$K439="A",(1*List1!$E439+80)*List1!$G439,0)</f>
        <v>0</v>
      </c>
      <c r="Z439" s="319">
        <f>IF(List1!$K439="B",(1*List1!$E439+80)*List1!$G439,0)</f>
        <v>0</v>
      </c>
      <c r="AA439" s="319">
        <f>IF(List1!$K439="C",(1*List1!$E439+80)*List1!$G439,0)</f>
        <v>0</v>
      </c>
      <c r="AB439" s="319">
        <f>IF(List1!$K439="D",(1*List1!$E439+80)*List1!$G439,0)</f>
        <v>0</v>
      </c>
      <c r="AC439" s="319">
        <f>IF(List1!$K439="E",(1*List1!$E439+70)*List1!$G439,0)</f>
        <v>0</v>
      </c>
      <c r="AD439" s="319">
        <f>IF(List1!$K439="G",(1*List1!$E439+80)*List1!$G439,0)</f>
        <v>0</v>
      </c>
      <c r="AE439" s="319">
        <f>IF(List1!$K439="J",(1*List1!$E439+80)*List1!$G439,0)</f>
        <v>0</v>
      </c>
      <c r="AF439" s="319">
        <f>IF(List1!$K439="K",(1*List1!$E439+80)*List1!$G439,0)</f>
        <v>0</v>
      </c>
      <c r="AG439" s="319">
        <f>IF(List1!$K439="L",(1*List1!$E439+80)*List1!$G439,0)</f>
        <v>0</v>
      </c>
      <c r="AH439" s="318">
        <f>IF(List1!$K439="FL",(1*List1!$E439)*List1!$G439,0)</f>
        <v>0</v>
      </c>
      <c r="AI439" s="318">
        <f>IF(List1!$K439="FP",List1!$E439*List1!$G439,0)</f>
        <v>0</v>
      </c>
      <c r="AJ439" s="318">
        <f>IF(List1!$K439="DR",List1!$E439*List1!$G439,0)</f>
        <v>0</v>
      </c>
      <c r="AK439" s="318">
        <f>IF(List1!$K439="F",List1!$E439*List1!$G439,0)</f>
        <v>0</v>
      </c>
      <c r="AL439" s="321">
        <f>IF(List1!$L439="A",(1*List1!$E439+80)*List1!$G439,0)</f>
        <v>0</v>
      </c>
      <c r="AM439" s="321">
        <f>IF(List1!$L439="B",(1*List1!$E439+80)*List1!$G439,0)</f>
        <v>0</v>
      </c>
      <c r="AN439" s="321">
        <f>IF(List1!$L439="C",(1*List1!$E439+80)*List1!$G439,0)</f>
        <v>0</v>
      </c>
      <c r="AO439" s="321">
        <f>IF(List1!$L439="D",(1*List1!$E439+80)*List1!$G439,0)</f>
        <v>0</v>
      </c>
      <c r="AP439" s="321">
        <f>IF(List1!$L439="E",(1*List1!$E439+80)*List1!$G439,0)</f>
        <v>0</v>
      </c>
      <c r="AQ439" s="321">
        <f>IF(List1!$L439="G",(1*List1!$E439+80)*List1!$G439,0)</f>
        <v>0</v>
      </c>
      <c r="AR439" s="321">
        <f>IF(List1!$L439="J",(1*List1!$E439+80)*List1!$G439,0)</f>
        <v>0</v>
      </c>
      <c r="AS439" s="321">
        <f>IF(List1!$L439="K",(1*List1!$E439+80)*List1!$G439,0)</f>
        <v>0</v>
      </c>
      <c r="AT439" s="321">
        <f>IF(List1!$L439="L",(1*List1!$E439+80)*List1!$G439,0)</f>
        <v>0</v>
      </c>
      <c r="AU439" s="320">
        <f>IF(List1!$L439="FL",(1*List1!$E439)*List1!$G439,0)</f>
        <v>0</v>
      </c>
      <c r="AV439" s="320">
        <f>IF(List1!$L439="FP",List1!$E439*List1!$G439,0)</f>
        <v>0</v>
      </c>
      <c r="AW439" s="320">
        <f>IF(List1!$L439="DR",List1!$E439*List1!$G439,0)</f>
        <v>0</v>
      </c>
      <c r="AX439" s="320">
        <f>IF(List1!$L439="F",List1!$E439*List1!$G439,0)</f>
        <v>0</v>
      </c>
      <c r="AY439" s="319">
        <f>IF(List1!$M439="A",(1*List1!$F439+80)*List1!$G439,0)</f>
        <v>0</v>
      </c>
      <c r="AZ439" s="319">
        <f>IF(List1!$M439="B",(1*List1!$F439+80)*List1!$G439,0)</f>
        <v>0</v>
      </c>
      <c r="BA439" s="319">
        <f>IF(List1!$M439="C",(1*List1!$F439+80)*List1!$G439,0)</f>
        <v>0</v>
      </c>
      <c r="BB439" s="319">
        <f>IF(List1!$M439="D",(1*List1!$F439+80)*List1!$G439,0)</f>
        <v>0</v>
      </c>
      <c r="BC439" s="319">
        <f>IF(List1!$M439="E",(1*List1!$F439+80)*List1!$G439,0)</f>
        <v>0</v>
      </c>
      <c r="BD439" s="319">
        <f>IF(List1!$M439="G",(1*List1!$F439+80)*List1!$G439,0)</f>
        <v>0</v>
      </c>
      <c r="BE439" s="319">
        <f>IF(List1!$M439="J",(1*List1!$F439+80)*List1!$G439,0)</f>
        <v>0</v>
      </c>
      <c r="BF439" s="319">
        <f>IF(List1!$M439="K",(1*List1!$F439+80)*List1!$G439,0)</f>
        <v>0</v>
      </c>
      <c r="BG439" s="319">
        <f>IF(List1!$M439="L",(1*List1!$F439+80)*List1!$G439,0)</f>
        <v>0</v>
      </c>
      <c r="BH439" s="318">
        <f>IF(List1!$M439="FL",(1*List1!$F439)*List1!$G439,0)</f>
        <v>0</v>
      </c>
      <c r="BI439" s="318">
        <f>IF(List1!$M439="FP",List1!$F439*List1!$G439,0)</f>
        <v>0</v>
      </c>
      <c r="BJ439" s="318">
        <f>IF(List1!$M439="DR",List1!$F439*List1!$G439,0)</f>
        <v>0</v>
      </c>
      <c r="BK439" s="318">
        <f>IF(List1!$M439="F",List1!$F439*List1!$G439,0)</f>
        <v>0</v>
      </c>
      <c r="BL439" s="317">
        <f>IF(List1!$N439="A",(1*List1!$F439+80)*List1!$G439,0)</f>
        <v>0</v>
      </c>
      <c r="BM439" s="317">
        <f>IF(List1!$N439="B",(1*List1!$F439+80)*List1!$G439,0)</f>
        <v>0</v>
      </c>
      <c r="BN439" s="317">
        <f>IF(List1!$N439="C",(1*List1!$F439+80)*List1!$G439,0)</f>
        <v>0</v>
      </c>
      <c r="BO439" s="317">
        <f>IF(List1!$N439="D",(1*List1!$F439+80)*List1!$G439,0)</f>
        <v>0</v>
      </c>
      <c r="BP439" s="317">
        <f>IF(List1!$N439="E",(1*List1!$F439+80)*List1!$G439,0)</f>
        <v>0</v>
      </c>
      <c r="BQ439" s="317">
        <f>IF(List1!$N439="G",(1*List1!$F439+80)*List1!$G439,0)</f>
        <v>0</v>
      </c>
      <c r="BR439" s="317">
        <f>IF(List1!$N439="J",(1*List1!$F439+80)*List1!$G439,0)</f>
        <v>0</v>
      </c>
      <c r="BS439" s="317">
        <f>IF(List1!$N439="K",(1*List1!$F439+80)*List1!$G439,0)</f>
        <v>0</v>
      </c>
      <c r="BT439" s="317">
        <f>IF(List1!$N439="L",(1*List1!$F439+80)*List1!$G439,0)</f>
        <v>0</v>
      </c>
      <c r="BU439" s="316">
        <f>IF(List1!$N439="FL",(1*List1!$F439)*List1!$G439,0)</f>
        <v>0</v>
      </c>
      <c r="BV439" s="315">
        <f>IF(List1!$N439="FP",List1!$F439*List1!$G439,0)</f>
        <v>0</v>
      </c>
      <c r="BW439" s="314">
        <f>IF(List1!$N439="DR",List1!$F439*List1!$G439,0)</f>
        <v>0</v>
      </c>
      <c r="BX439" s="313">
        <f>IF(List1!$N439="F",List1!$F439*List1!$G439,0)</f>
        <v>0</v>
      </c>
      <c r="BZ439" s="312" t="e">
        <f>((List1!$E439*List1!$F439)*List1!$G439)/1000000</f>
        <v>#VALUE!</v>
      </c>
      <c r="CA439" s="280" t="e">
        <f>IF(List1!$J439=$D$403,1*BZ439,0)</f>
        <v>#VALUE!</v>
      </c>
      <c r="CB439" s="280" t="e">
        <f>IF(List1!$J439=$D$404,1*BZ439,0)</f>
        <v>#VALUE!</v>
      </c>
      <c r="CC439" s="280" t="e">
        <f>IF(List1!$J439=$D$405,1*BZ439,0)</f>
        <v>#VALUE!</v>
      </c>
      <c r="CD439" s="280" t="e">
        <f>IF(List1!$J439=$D$406,1*BZ439,0)</f>
        <v>#VALUE!</v>
      </c>
      <c r="CE439" s="280" t="e">
        <f>IF(List1!$J439=$D$407,1*BZ439,0)</f>
        <v>#VALUE!</v>
      </c>
      <c r="CF439" s="311" t="e">
        <f>IF(List1!$J439=$D$408,1*BZ439,0)</f>
        <v>#VALUE!</v>
      </c>
      <c r="CG439" s="280" t="e">
        <f>IF(List1!$J439=$D$409,1*BZ439,0)</f>
        <v>#VALUE!</v>
      </c>
      <c r="CH439" s="280" t="e">
        <f>IF(List1!$J439=$D$410,1*BZ439,0)</f>
        <v>#VALUE!</v>
      </c>
      <c r="CJ439" s="303">
        <f>IF(AH439&gt;0,1*List1!$G439,0)</f>
        <v>0</v>
      </c>
      <c r="CK439" s="301">
        <f>IF(AI439&gt;0,1*List1!$G439,0)</f>
        <v>0</v>
      </c>
      <c r="CL439" s="301">
        <f>IF(AJ439&gt;0,1*List1!$G439,0)</f>
        <v>0</v>
      </c>
      <c r="CM439" s="302">
        <f>IF(AK439&gt;0,1*List1!$G439,0)</f>
        <v>0</v>
      </c>
      <c r="CN439" s="284">
        <f>IF(AU439&gt;0,1*List1!$G439,0)</f>
        <v>0</v>
      </c>
      <c r="CO439" s="284">
        <f>IF(AV439&gt;0,1*List1!$G439,0)</f>
        <v>0</v>
      </c>
      <c r="CP439" s="284">
        <f>IF(AW439&gt;0,1*List1!$G439,0)</f>
        <v>0</v>
      </c>
      <c r="CQ439" s="284">
        <f>IF(AX439&gt;0,1*List1!$G439,0)</f>
        <v>0</v>
      </c>
      <c r="CR439" s="303">
        <f>IF(BH439&gt;0,1*List1!$G439,0)</f>
        <v>0</v>
      </c>
      <c r="CS439" s="301">
        <f>IF(BI439&gt;0,1*List1!$G439,0)</f>
        <v>0</v>
      </c>
      <c r="CT439" s="301">
        <f>IF(BJ439&gt;0,1*List1!$G439,0)</f>
        <v>0</v>
      </c>
      <c r="CU439" s="302">
        <f>IF(BK439&gt;0,1*List1!$G439,0)</f>
        <v>0</v>
      </c>
      <c r="CV439" s="284">
        <f>IF(BU439&gt;0,1*List1!$G439,0)</f>
        <v>0</v>
      </c>
      <c r="CW439" s="284">
        <f>IF(BV439&gt;0,1*List1!$G439,0)</f>
        <v>0</v>
      </c>
      <c r="CX439" s="284">
        <f>IF(BW439&gt;0,1*List1!$G439,0)</f>
        <v>0</v>
      </c>
      <c r="CY439" s="322">
        <f>IF(BX439&gt;0,1*List1!$G439,0)</f>
        <v>0</v>
      </c>
      <c r="CZ439" s="284"/>
      <c r="DB439" s="294">
        <f>List1!D76</f>
        <v>0</v>
      </c>
      <c r="DC439" s="416" t="str">
        <f t="shared" si="65"/>
        <v>0</v>
      </c>
      <c r="DD439" s="416" t="str">
        <f t="shared" si="66"/>
        <v>0</v>
      </c>
      <c r="DE439" s="416" t="str">
        <f t="shared" si="67"/>
        <v>0</v>
      </c>
      <c r="DF439" s="416" t="str">
        <f t="shared" si="68"/>
        <v>0</v>
      </c>
      <c r="DG439" s="416" t="str">
        <f t="shared" si="69"/>
        <v>0</v>
      </c>
      <c r="DH439" s="416" t="str">
        <f t="shared" si="70"/>
        <v>0</v>
      </c>
      <c r="DI439" s="416" t="str">
        <f t="shared" si="71"/>
        <v>0</v>
      </c>
      <c r="DJ439" s="416" t="str">
        <f t="shared" si="72"/>
        <v>0</v>
      </c>
      <c r="DK439" s="416" t="str">
        <f t="shared" si="73"/>
        <v>0</v>
      </c>
      <c r="DL439" s="416" t="str">
        <f t="shared" si="74"/>
        <v>0</v>
      </c>
      <c r="DM439" s="416" t="str">
        <f t="shared" si="75"/>
        <v>0</v>
      </c>
      <c r="DN439" s="416" t="str">
        <f t="shared" si="76"/>
        <v>0</v>
      </c>
      <c r="DO439" s="416" t="str">
        <f t="shared" si="77"/>
        <v>0</v>
      </c>
      <c r="DP439" s="416" t="str">
        <f t="shared" si="78"/>
        <v>0</v>
      </c>
      <c r="DQ439" s="416" t="str">
        <f t="shared" si="79"/>
        <v>0</v>
      </c>
      <c r="DR439" s="416" t="str">
        <f t="shared" si="80"/>
        <v>0</v>
      </c>
      <c r="DS439" s="416" t="str">
        <f t="shared" si="81"/>
        <v>0</v>
      </c>
      <c r="DT439" s="416" t="str">
        <f t="shared" si="82"/>
        <v>0</v>
      </c>
      <c r="DU439" s="416" t="str">
        <f t="shared" si="83"/>
        <v>0</v>
      </c>
      <c r="DV439" s="416" t="str">
        <f t="shared" si="84"/>
        <v>0</v>
      </c>
      <c r="DW439" s="416" t="str">
        <f t="shared" si="85"/>
        <v>0</v>
      </c>
      <c r="DX439" s="416" t="str">
        <f t="shared" si="86"/>
        <v>0</v>
      </c>
      <c r="DY439" s="416" t="str">
        <f t="shared" si="87"/>
        <v>0</v>
      </c>
      <c r="DZ439" s="416" t="str">
        <f t="shared" si="88"/>
        <v>0</v>
      </c>
      <c r="EA439" s="417"/>
      <c r="EB439" s="417"/>
      <c r="EC439" s="417"/>
      <c r="ED439" s="417" t="str">
        <f>IF(List1!D76&gt;0,DZ439,"")</f>
        <v/>
      </c>
      <c r="EF439" s="416">
        <f>List1!J76</f>
        <v>0</v>
      </c>
      <c r="EG439" s="416" t="str">
        <f t="shared" si="41"/>
        <v>0</v>
      </c>
      <c r="EH439" s="416" t="str">
        <f t="shared" si="42"/>
        <v>0</v>
      </c>
      <c r="EI439" s="416" t="str">
        <f t="shared" si="43"/>
        <v>0</v>
      </c>
      <c r="EJ439" s="416" t="str">
        <f t="shared" si="44"/>
        <v>0</v>
      </c>
      <c r="EK439" s="416" t="str">
        <f t="shared" si="45"/>
        <v>0</v>
      </c>
      <c r="EL439" s="416" t="str">
        <f t="shared" si="46"/>
        <v>0</v>
      </c>
      <c r="EM439" s="416" t="str">
        <f t="shared" si="47"/>
        <v>0</v>
      </c>
      <c r="EN439" s="416" t="str">
        <f t="shared" si="48"/>
        <v>0</v>
      </c>
      <c r="EO439" s="416" t="str">
        <f t="shared" si="49"/>
        <v>0</v>
      </c>
      <c r="EP439" s="416" t="str">
        <f t="shared" si="50"/>
        <v>0</v>
      </c>
      <c r="EQ439" s="416" t="str">
        <f t="shared" si="51"/>
        <v>0</v>
      </c>
      <c r="ER439" s="416" t="str">
        <f t="shared" si="52"/>
        <v>0</v>
      </c>
      <c r="ES439" s="416" t="str">
        <f t="shared" si="53"/>
        <v>0</v>
      </c>
      <c r="ET439" s="416" t="str">
        <f t="shared" si="54"/>
        <v>0</v>
      </c>
      <c r="EU439" s="416" t="str">
        <f t="shared" si="55"/>
        <v>0</v>
      </c>
      <c r="EV439" s="416" t="str">
        <f t="shared" si="56"/>
        <v>0</v>
      </c>
      <c r="EW439" s="416" t="str">
        <f t="shared" si="57"/>
        <v>0</v>
      </c>
      <c r="EX439" s="416" t="str">
        <f t="shared" si="58"/>
        <v>0</v>
      </c>
      <c r="EY439" s="416" t="str">
        <f t="shared" si="59"/>
        <v>0</v>
      </c>
      <c r="EZ439" s="416" t="str">
        <f t="shared" si="60"/>
        <v>0</v>
      </c>
      <c r="FA439" s="416" t="str">
        <f t="shared" si="61"/>
        <v>0</v>
      </c>
      <c r="FB439" s="416" t="str">
        <f t="shared" si="62"/>
        <v>0</v>
      </c>
      <c r="FC439" s="416" t="str">
        <f t="shared" si="63"/>
        <v>0</v>
      </c>
      <c r="FD439" s="416" t="str">
        <f t="shared" si="64"/>
        <v>0</v>
      </c>
      <c r="FF439" s="269" t="str">
        <f>IF(List1!J76&gt;0,List1!FD439,"")</f>
        <v/>
      </c>
    </row>
    <row r="440" spans="2:162" s="269" customFormat="1" ht="19.5" customHeight="1" thickBot="1">
      <c r="B440" s="435">
        <v>22</v>
      </c>
      <c r="C440" s="308">
        <f t="shared" si="38"/>
        <v>0</v>
      </c>
      <c r="D440" s="438" t="str">
        <f t="shared" si="39"/>
        <v/>
      </c>
      <c r="E440" s="439" t="str">
        <f>IF(List1!E77&gt;0,List1!E77,"")</f>
        <v/>
      </c>
      <c r="F440" s="439" t="str">
        <f>IF(List1!F77&gt;0,List1!F77,"")</f>
        <v/>
      </c>
      <c r="G440" s="439" t="str">
        <f>IF(List1!G77&gt;0,List1!G77,"")</f>
        <v/>
      </c>
      <c r="H440" s="439" t="str">
        <f>IF(List1!H77&gt;0,List1!H77,"")</f>
        <v/>
      </c>
      <c r="I440" s="439" t="str">
        <f>IF(List1!I77&gt;0,List1!I77,"")</f>
        <v/>
      </c>
      <c r="J440" s="439" t="str">
        <f t="shared" si="40"/>
        <v/>
      </c>
      <c r="K440" s="439" t="str">
        <f>IF(List1!K77&gt;0,List1!K77,"")</f>
        <v/>
      </c>
      <c r="L440" s="439" t="str">
        <f>IF(List1!L77&gt;0,List1!L77,"")</f>
        <v/>
      </c>
      <c r="M440" s="439" t="str">
        <f>IF(List1!M77&gt;0,List1!M77,"")</f>
        <v/>
      </c>
      <c r="N440" s="439" t="str">
        <f>IF(List1!N77&gt;0,List1!N77,"")</f>
        <v/>
      </c>
      <c r="O440" s="440">
        <v>0</v>
      </c>
      <c r="P440" s="603" t="str">
        <f>IF(List1!P77&gt;0,List1!P77,"")</f>
        <v/>
      </c>
      <c r="Q440" s="603"/>
      <c r="R440" s="603"/>
      <c r="S440" s="603"/>
      <c r="T440" s="603"/>
      <c r="U440" s="603"/>
      <c r="V440" s="603"/>
      <c r="W440" s="268"/>
      <c r="X440" s="307"/>
      <c r="Y440" s="319">
        <f>IF(List1!$K440="A",(1*List1!$E440+80)*List1!$G440,0)</f>
        <v>0</v>
      </c>
      <c r="Z440" s="319">
        <f>IF(List1!$K440="B",(1*List1!$E440+80)*List1!$G440,0)</f>
        <v>0</v>
      </c>
      <c r="AA440" s="319">
        <f>IF(List1!$K440="C",(1*List1!$E440+80)*List1!$G440,0)</f>
        <v>0</v>
      </c>
      <c r="AB440" s="319">
        <f>IF(List1!$K440="D",(1*List1!$E440+80)*List1!$G440,0)</f>
        <v>0</v>
      </c>
      <c r="AC440" s="319">
        <f>IF(List1!$K440="E",(1*List1!$E440+70)*List1!$G440,0)</f>
        <v>0</v>
      </c>
      <c r="AD440" s="319">
        <f>IF(List1!$K440="G",(1*List1!$E440+80)*List1!$G440,0)</f>
        <v>0</v>
      </c>
      <c r="AE440" s="319">
        <f>IF(List1!$K440="J",(1*List1!$E440+80)*List1!$G440,0)</f>
        <v>0</v>
      </c>
      <c r="AF440" s="319">
        <f>IF(List1!$K440="K",(1*List1!$E440+80)*List1!$G440,0)</f>
        <v>0</v>
      </c>
      <c r="AG440" s="319">
        <f>IF(List1!$K440="L",(1*List1!$E440+80)*List1!$G440,0)</f>
        <v>0</v>
      </c>
      <c r="AH440" s="318">
        <f>IF(List1!$K440="FL",(1*List1!$E440)*List1!$G440,0)</f>
        <v>0</v>
      </c>
      <c r="AI440" s="318">
        <f>IF(List1!$K440="FP",List1!$E440*List1!$G440,0)</f>
        <v>0</v>
      </c>
      <c r="AJ440" s="318">
        <f>IF(List1!$K440="DR",List1!$E440*List1!$G440,0)</f>
        <v>0</v>
      </c>
      <c r="AK440" s="318">
        <f>IF(List1!$K440="F",List1!$E440*List1!$G440,0)</f>
        <v>0</v>
      </c>
      <c r="AL440" s="321">
        <f>IF(List1!$L440="A",(1*List1!$E440+80)*List1!$G440,0)</f>
        <v>0</v>
      </c>
      <c r="AM440" s="321">
        <f>IF(List1!$L440="B",(1*List1!$E440+80)*List1!$G440,0)</f>
        <v>0</v>
      </c>
      <c r="AN440" s="321">
        <f>IF(List1!$L440="C",(1*List1!$E440+80)*List1!$G440,0)</f>
        <v>0</v>
      </c>
      <c r="AO440" s="321">
        <f>IF(List1!$L440="D",(1*List1!$E440+80)*List1!$G440,0)</f>
        <v>0</v>
      </c>
      <c r="AP440" s="321">
        <f>IF(List1!$L440="E",(1*List1!$E440+80)*List1!$G440,0)</f>
        <v>0</v>
      </c>
      <c r="AQ440" s="321">
        <f>IF(List1!$L440="G",(1*List1!$E440+80)*List1!$G440,0)</f>
        <v>0</v>
      </c>
      <c r="AR440" s="321">
        <f>IF(List1!$L440="J",(1*List1!$E440+80)*List1!$G440,0)</f>
        <v>0</v>
      </c>
      <c r="AS440" s="321">
        <f>IF(List1!$L440="K",(1*List1!$E440+80)*List1!$G440,0)</f>
        <v>0</v>
      </c>
      <c r="AT440" s="321">
        <f>IF(List1!$L440="L",(1*List1!$E440+80)*List1!$G440,0)</f>
        <v>0</v>
      </c>
      <c r="AU440" s="320">
        <f>IF(List1!$L440="FL",(1*List1!$E440)*List1!$G440,0)</f>
        <v>0</v>
      </c>
      <c r="AV440" s="320">
        <f>IF(List1!$L440="FP",List1!$E440*List1!$G440,0)</f>
        <v>0</v>
      </c>
      <c r="AW440" s="320">
        <f>IF(List1!$L440="DR",List1!$E440*List1!$G440,0)</f>
        <v>0</v>
      </c>
      <c r="AX440" s="320">
        <f>IF(List1!$L440="F",List1!$E440*List1!$G440,0)</f>
        <v>0</v>
      </c>
      <c r="AY440" s="319">
        <f>IF(List1!$M440="A",(1*List1!$F440+80)*List1!$G440,0)</f>
        <v>0</v>
      </c>
      <c r="AZ440" s="319">
        <f>IF(List1!$M440="B",(1*List1!$F440+80)*List1!$G440,0)</f>
        <v>0</v>
      </c>
      <c r="BA440" s="319">
        <f>IF(List1!$M440="C",(1*List1!$F440+80)*List1!$G440,0)</f>
        <v>0</v>
      </c>
      <c r="BB440" s="319">
        <f>IF(List1!$M440="D",(1*List1!$F440+80)*List1!$G440,0)</f>
        <v>0</v>
      </c>
      <c r="BC440" s="319">
        <f>IF(List1!$M440="E",(1*List1!$F440+80)*List1!$G440,0)</f>
        <v>0</v>
      </c>
      <c r="BD440" s="319">
        <f>IF(List1!$M440="G",(1*List1!$F440+80)*List1!$G440,0)</f>
        <v>0</v>
      </c>
      <c r="BE440" s="319">
        <f>IF(List1!$M440="J",(1*List1!$F440+80)*List1!$G440,0)</f>
        <v>0</v>
      </c>
      <c r="BF440" s="319">
        <f>IF(List1!$M440="K",(1*List1!$F440+80)*List1!$G440,0)</f>
        <v>0</v>
      </c>
      <c r="BG440" s="319">
        <f>IF(List1!$M440="L",(1*List1!$F440+80)*List1!$G440,0)</f>
        <v>0</v>
      </c>
      <c r="BH440" s="318">
        <f>IF(List1!$M440="FL",(1*List1!$F440)*List1!$G440,0)</f>
        <v>0</v>
      </c>
      <c r="BI440" s="318">
        <f>IF(List1!$M440="FP",List1!$F440*List1!$G440,0)</f>
        <v>0</v>
      </c>
      <c r="BJ440" s="318">
        <f>IF(List1!$M440="DR",List1!$F440*List1!$G440,0)</f>
        <v>0</v>
      </c>
      <c r="BK440" s="318">
        <f>IF(List1!$M440="F",List1!$F440*List1!$G440,0)</f>
        <v>0</v>
      </c>
      <c r="BL440" s="317">
        <f>IF(List1!$N440="A",(1*List1!$F440+80)*List1!$G440,0)</f>
        <v>0</v>
      </c>
      <c r="BM440" s="317">
        <f>IF(List1!$N440="B",(1*List1!$F440+80)*List1!$G440,0)</f>
        <v>0</v>
      </c>
      <c r="BN440" s="317">
        <f>IF(List1!$N440="C",(1*List1!$F440+80)*List1!$G440,0)</f>
        <v>0</v>
      </c>
      <c r="BO440" s="317">
        <f>IF(List1!$N440="D",(1*List1!$F440+80)*List1!$G440,0)</f>
        <v>0</v>
      </c>
      <c r="BP440" s="317">
        <f>IF(List1!$N440="E",(1*List1!$F440+80)*List1!$G440,0)</f>
        <v>0</v>
      </c>
      <c r="BQ440" s="317">
        <f>IF(List1!$N440="G",(1*List1!$F440+80)*List1!$G440,0)</f>
        <v>0</v>
      </c>
      <c r="BR440" s="317">
        <f>IF(List1!$N440="J",(1*List1!$F440+80)*List1!$G440,0)</f>
        <v>0</v>
      </c>
      <c r="BS440" s="317">
        <f>IF(List1!$N440="K",(1*List1!$F440+80)*List1!$G440,0)</f>
        <v>0</v>
      </c>
      <c r="BT440" s="317">
        <f>IF(List1!$N440="L",(1*List1!$F440+80)*List1!$G440,0)</f>
        <v>0</v>
      </c>
      <c r="BU440" s="316">
        <f>IF(List1!$N440="FL",(1*List1!$F440)*List1!$G440,0)</f>
        <v>0</v>
      </c>
      <c r="BV440" s="315">
        <f>IF(List1!$N440="FP",List1!$F440*List1!$G440,0)</f>
        <v>0</v>
      </c>
      <c r="BW440" s="314">
        <f>IF(List1!$N440="DR",List1!$F440*List1!$G440,0)</f>
        <v>0</v>
      </c>
      <c r="BX440" s="313">
        <f>IF(List1!$N440="F",List1!$F440*List1!$G440,0)</f>
        <v>0</v>
      </c>
      <c r="BZ440" s="312" t="e">
        <f>((List1!$E440*List1!$F440)*List1!$G440)/1000000</f>
        <v>#VALUE!</v>
      </c>
      <c r="CA440" s="280" t="e">
        <f>IF(List1!$J440=$D$403,1*BZ440,0)</f>
        <v>#VALUE!</v>
      </c>
      <c r="CB440" s="280" t="e">
        <f>IF(List1!$J440=$D$404,1*BZ440,0)</f>
        <v>#VALUE!</v>
      </c>
      <c r="CC440" s="280" t="e">
        <f>IF(List1!$J440=$D$405,1*BZ440,0)</f>
        <v>#VALUE!</v>
      </c>
      <c r="CD440" s="280" t="e">
        <f>IF(List1!$J440=$D$406,1*BZ440,0)</f>
        <v>#VALUE!</v>
      </c>
      <c r="CE440" s="280" t="e">
        <f>IF(List1!$J440=$D$407,1*BZ440,0)</f>
        <v>#VALUE!</v>
      </c>
      <c r="CF440" s="311" t="e">
        <f>IF(List1!$J440=$D$408,1*BZ440,0)</f>
        <v>#VALUE!</v>
      </c>
      <c r="CG440" s="280" t="e">
        <f>IF(List1!$J440=$D$409,1*BZ440,0)</f>
        <v>#VALUE!</v>
      </c>
      <c r="CH440" s="280" t="e">
        <f>IF(List1!$J440=$D$410,1*BZ440,0)</f>
        <v>#VALUE!</v>
      </c>
      <c r="CJ440" s="303">
        <f>IF(AH440&gt;0,1*List1!$G440,0)</f>
        <v>0</v>
      </c>
      <c r="CK440" s="301">
        <f>IF(AI440&gt;0,1*List1!$G440,0)</f>
        <v>0</v>
      </c>
      <c r="CL440" s="301">
        <f>IF(AJ440&gt;0,1*List1!$G440,0)</f>
        <v>0</v>
      </c>
      <c r="CM440" s="302">
        <f>IF(AK440&gt;0,1*List1!$G440,0)</f>
        <v>0</v>
      </c>
      <c r="CN440" s="284">
        <f>IF(AU440&gt;0,1*List1!$G440,0)</f>
        <v>0</v>
      </c>
      <c r="CO440" s="284">
        <f>IF(AV440&gt;0,1*List1!$G440,0)</f>
        <v>0</v>
      </c>
      <c r="CP440" s="284">
        <f>IF(AW440&gt;0,1*List1!$G440,0)</f>
        <v>0</v>
      </c>
      <c r="CQ440" s="284">
        <f>IF(AX440&gt;0,1*List1!$G440,0)</f>
        <v>0</v>
      </c>
      <c r="CR440" s="303">
        <f>IF(BH440&gt;0,1*List1!$G440,0)</f>
        <v>0</v>
      </c>
      <c r="CS440" s="301">
        <f>IF(BI440&gt;0,1*List1!$G440,0)</f>
        <v>0</v>
      </c>
      <c r="CT440" s="301">
        <f>IF(BJ440&gt;0,1*List1!$G440,0)</f>
        <v>0</v>
      </c>
      <c r="CU440" s="302">
        <f>IF(BK440&gt;0,1*List1!$G440,0)</f>
        <v>0</v>
      </c>
      <c r="CV440" s="284">
        <f>IF(BU440&gt;0,1*List1!$G440,0)</f>
        <v>0</v>
      </c>
      <c r="CW440" s="284">
        <f>IF(BV440&gt;0,1*List1!$G440,0)</f>
        <v>0</v>
      </c>
      <c r="CX440" s="284">
        <f>IF(BW440&gt;0,1*List1!$G440,0)</f>
        <v>0</v>
      </c>
      <c r="CY440" s="322">
        <f>IF(BX440&gt;0,1*List1!$G440,0)</f>
        <v>0</v>
      </c>
      <c r="CZ440" s="284"/>
      <c r="DB440" s="294">
        <f>List1!D77</f>
        <v>0</v>
      </c>
      <c r="DC440" s="416" t="str">
        <f t="shared" si="65"/>
        <v>0</v>
      </c>
      <c r="DD440" s="416" t="str">
        <f t="shared" si="66"/>
        <v>0</v>
      </c>
      <c r="DE440" s="416" t="str">
        <f t="shared" si="67"/>
        <v>0</v>
      </c>
      <c r="DF440" s="416" t="str">
        <f t="shared" si="68"/>
        <v>0</v>
      </c>
      <c r="DG440" s="416" t="str">
        <f t="shared" si="69"/>
        <v>0</v>
      </c>
      <c r="DH440" s="416" t="str">
        <f t="shared" si="70"/>
        <v>0</v>
      </c>
      <c r="DI440" s="416" t="str">
        <f t="shared" si="71"/>
        <v>0</v>
      </c>
      <c r="DJ440" s="416" t="str">
        <f t="shared" si="72"/>
        <v>0</v>
      </c>
      <c r="DK440" s="416" t="str">
        <f t="shared" si="73"/>
        <v>0</v>
      </c>
      <c r="DL440" s="416" t="str">
        <f t="shared" si="74"/>
        <v>0</v>
      </c>
      <c r="DM440" s="416" t="str">
        <f t="shared" si="75"/>
        <v>0</v>
      </c>
      <c r="DN440" s="416" t="str">
        <f t="shared" si="76"/>
        <v>0</v>
      </c>
      <c r="DO440" s="416" t="str">
        <f t="shared" si="77"/>
        <v>0</v>
      </c>
      <c r="DP440" s="416" t="str">
        <f t="shared" si="78"/>
        <v>0</v>
      </c>
      <c r="DQ440" s="416" t="str">
        <f t="shared" si="79"/>
        <v>0</v>
      </c>
      <c r="DR440" s="416" t="str">
        <f t="shared" si="80"/>
        <v>0</v>
      </c>
      <c r="DS440" s="416" t="str">
        <f t="shared" si="81"/>
        <v>0</v>
      </c>
      <c r="DT440" s="416" t="str">
        <f t="shared" si="82"/>
        <v>0</v>
      </c>
      <c r="DU440" s="416" t="str">
        <f t="shared" si="83"/>
        <v>0</v>
      </c>
      <c r="DV440" s="416" t="str">
        <f t="shared" si="84"/>
        <v>0</v>
      </c>
      <c r="DW440" s="416" t="str">
        <f t="shared" si="85"/>
        <v>0</v>
      </c>
      <c r="DX440" s="416" t="str">
        <f t="shared" si="86"/>
        <v>0</v>
      </c>
      <c r="DY440" s="416" t="str">
        <f t="shared" si="87"/>
        <v>0</v>
      </c>
      <c r="DZ440" s="416" t="str">
        <f t="shared" si="88"/>
        <v>0</v>
      </c>
      <c r="EA440" s="417"/>
      <c r="EB440" s="417"/>
      <c r="EC440" s="417"/>
      <c r="ED440" s="417" t="str">
        <f>IF(List1!D77&gt;0,DZ440,"")</f>
        <v/>
      </c>
      <c r="EF440" s="416">
        <f>List1!J77</f>
        <v>0</v>
      </c>
      <c r="EG440" s="416" t="str">
        <f t="shared" si="41"/>
        <v>0</v>
      </c>
      <c r="EH440" s="416" t="str">
        <f t="shared" si="42"/>
        <v>0</v>
      </c>
      <c r="EI440" s="416" t="str">
        <f t="shared" si="43"/>
        <v>0</v>
      </c>
      <c r="EJ440" s="416" t="str">
        <f t="shared" si="44"/>
        <v>0</v>
      </c>
      <c r="EK440" s="416" t="str">
        <f t="shared" si="45"/>
        <v>0</v>
      </c>
      <c r="EL440" s="416" t="str">
        <f t="shared" si="46"/>
        <v>0</v>
      </c>
      <c r="EM440" s="416" t="str">
        <f t="shared" si="47"/>
        <v>0</v>
      </c>
      <c r="EN440" s="416" t="str">
        <f t="shared" si="48"/>
        <v>0</v>
      </c>
      <c r="EO440" s="416" t="str">
        <f t="shared" si="49"/>
        <v>0</v>
      </c>
      <c r="EP440" s="416" t="str">
        <f t="shared" si="50"/>
        <v>0</v>
      </c>
      <c r="EQ440" s="416" t="str">
        <f t="shared" si="51"/>
        <v>0</v>
      </c>
      <c r="ER440" s="416" t="str">
        <f t="shared" si="52"/>
        <v>0</v>
      </c>
      <c r="ES440" s="416" t="str">
        <f t="shared" si="53"/>
        <v>0</v>
      </c>
      <c r="ET440" s="416" t="str">
        <f t="shared" si="54"/>
        <v>0</v>
      </c>
      <c r="EU440" s="416" t="str">
        <f t="shared" si="55"/>
        <v>0</v>
      </c>
      <c r="EV440" s="416" t="str">
        <f t="shared" si="56"/>
        <v>0</v>
      </c>
      <c r="EW440" s="416" t="str">
        <f t="shared" si="57"/>
        <v>0</v>
      </c>
      <c r="EX440" s="416" t="str">
        <f t="shared" si="58"/>
        <v>0</v>
      </c>
      <c r="EY440" s="416" t="str">
        <f t="shared" si="59"/>
        <v>0</v>
      </c>
      <c r="EZ440" s="416" t="str">
        <f t="shared" si="60"/>
        <v>0</v>
      </c>
      <c r="FA440" s="416" t="str">
        <f t="shared" si="61"/>
        <v>0</v>
      </c>
      <c r="FB440" s="416" t="str">
        <f t="shared" si="62"/>
        <v>0</v>
      </c>
      <c r="FC440" s="416" t="str">
        <f t="shared" si="63"/>
        <v>0</v>
      </c>
      <c r="FD440" s="416" t="str">
        <f t="shared" si="64"/>
        <v>0</v>
      </c>
      <c r="FF440" s="269" t="str">
        <f>IF(List1!J77&gt;0,List1!FD440,"")</f>
        <v/>
      </c>
    </row>
    <row r="441" spans="2:162" s="269" customFormat="1" ht="19.5" customHeight="1" thickBot="1">
      <c r="B441" s="436">
        <v>23</v>
      </c>
      <c r="C441" s="308">
        <f t="shared" si="38"/>
        <v>0</v>
      </c>
      <c r="D441" s="438" t="str">
        <f t="shared" si="39"/>
        <v/>
      </c>
      <c r="E441" s="439" t="str">
        <f>IF(List1!E78&gt;0,List1!E78,"")</f>
        <v/>
      </c>
      <c r="F441" s="439" t="str">
        <f>IF(List1!F78&gt;0,List1!F78,"")</f>
        <v/>
      </c>
      <c r="G441" s="439" t="str">
        <f>IF(List1!G78&gt;0,List1!G78,"")</f>
        <v/>
      </c>
      <c r="H441" s="439" t="str">
        <f>IF(List1!H78&gt;0,List1!H78,"")</f>
        <v/>
      </c>
      <c r="I441" s="439" t="str">
        <f>IF(List1!I78&gt;0,List1!I78,"")</f>
        <v/>
      </c>
      <c r="J441" s="439" t="str">
        <f t="shared" si="40"/>
        <v/>
      </c>
      <c r="K441" s="439" t="str">
        <f>IF(List1!K78&gt;0,List1!K78,"")</f>
        <v/>
      </c>
      <c r="L441" s="439" t="str">
        <f>IF(List1!L78&gt;0,List1!L78,"")</f>
        <v/>
      </c>
      <c r="M441" s="439" t="str">
        <f>IF(List1!M78&gt;0,List1!M78,"")</f>
        <v/>
      </c>
      <c r="N441" s="439" t="str">
        <f>IF(List1!N78&gt;0,List1!N78,"")</f>
        <v/>
      </c>
      <c r="O441" s="440">
        <v>0</v>
      </c>
      <c r="P441" s="603" t="str">
        <f>IF(List1!P78&gt;0,List1!P78,"")</f>
        <v/>
      </c>
      <c r="Q441" s="603"/>
      <c r="R441" s="603"/>
      <c r="S441" s="603"/>
      <c r="T441" s="603"/>
      <c r="U441" s="603"/>
      <c r="V441" s="603"/>
      <c r="W441" s="268"/>
      <c r="X441" s="307"/>
      <c r="Y441" s="319">
        <f>IF(List1!$K441="A",(1*List1!$E441+80)*List1!$G441,0)</f>
        <v>0</v>
      </c>
      <c r="Z441" s="319">
        <f>IF(List1!$K441="B",(1*List1!$E441+80)*List1!$G441,0)</f>
        <v>0</v>
      </c>
      <c r="AA441" s="319">
        <f>IF(List1!$K441="C",(1*List1!$E441+80)*List1!$G441,0)</f>
        <v>0</v>
      </c>
      <c r="AB441" s="319">
        <f>IF(List1!$K441="D",(1*List1!$E441+80)*List1!$G441,0)</f>
        <v>0</v>
      </c>
      <c r="AC441" s="319">
        <f>IF(List1!$K441="E",(1*List1!$E441+70)*List1!$G441,0)</f>
        <v>0</v>
      </c>
      <c r="AD441" s="319">
        <f>IF(List1!$K441="G",(1*List1!$E441+80)*List1!$G441,0)</f>
        <v>0</v>
      </c>
      <c r="AE441" s="319">
        <f>IF(List1!$K441="J",(1*List1!$E441+80)*List1!$G441,0)</f>
        <v>0</v>
      </c>
      <c r="AF441" s="319">
        <f>IF(List1!$K441="K",(1*List1!$E441+80)*List1!$G441,0)</f>
        <v>0</v>
      </c>
      <c r="AG441" s="319">
        <f>IF(List1!$K441="L",(1*List1!$E441+80)*List1!$G441,0)</f>
        <v>0</v>
      </c>
      <c r="AH441" s="318">
        <f>IF(List1!$K441="FL",(1*List1!$E441)*List1!$G441,0)</f>
        <v>0</v>
      </c>
      <c r="AI441" s="318">
        <f>IF(List1!$K441="FP",List1!$E441*List1!$G441,0)</f>
        <v>0</v>
      </c>
      <c r="AJ441" s="318">
        <f>IF(List1!$K441="DR",List1!$E441*List1!$G441,0)</f>
        <v>0</v>
      </c>
      <c r="AK441" s="318">
        <f>IF(List1!$K441="F",List1!$E441*List1!$G441,0)</f>
        <v>0</v>
      </c>
      <c r="AL441" s="321">
        <f>IF(List1!$L441="A",(1*List1!$E441+80)*List1!$G441,0)</f>
        <v>0</v>
      </c>
      <c r="AM441" s="321">
        <f>IF(List1!$L441="B",(1*List1!$E441+80)*List1!$G441,0)</f>
        <v>0</v>
      </c>
      <c r="AN441" s="321">
        <f>IF(List1!$L441="C",(1*List1!$E441+80)*List1!$G441,0)</f>
        <v>0</v>
      </c>
      <c r="AO441" s="321">
        <f>IF(List1!$L441="D",(1*List1!$E441+80)*List1!$G441,0)</f>
        <v>0</v>
      </c>
      <c r="AP441" s="321">
        <f>IF(List1!$L441="E",(1*List1!$E441+80)*List1!$G441,0)</f>
        <v>0</v>
      </c>
      <c r="AQ441" s="321">
        <f>IF(List1!$L441="G",(1*List1!$E441+80)*List1!$G441,0)</f>
        <v>0</v>
      </c>
      <c r="AR441" s="321">
        <f>IF(List1!$L441="J",(1*List1!$E441+80)*List1!$G441,0)</f>
        <v>0</v>
      </c>
      <c r="AS441" s="321">
        <f>IF(List1!$L441="K",(1*List1!$E441+80)*List1!$G441,0)</f>
        <v>0</v>
      </c>
      <c r="AT441" s="321">
        <f>IF(List1!$L441="L",(1*List1!$E441+80)*List1!$G441,0)</f>
        <v>0</v>
      </c>
      <c r="AU441" s="320">
        <f>IF(List1!$L441="FL",(1*List1!$E441)*List1!$G441,0)</f>
        <v>0</v>
      </c>
      <c r="AV441" s="320">
        <f>IF(List1!$L441="FP",List1!$E441*List1!$G441,0)</f>
        <v>0</v>
      </c>
      <c r="AW441" s="320">
        <f>IF(List1!$L441="DR",List1!$E441*List1!$G441,0)</f>
        <v>0</v>
      </c>
      <c r="AX441" s="320">
        <f>IF(List1!$L441="F",List1!$E441*List1!$G441,0)</f>
        <v>0</v>
      </c>
      <c r="AY441" s="319">
        <f>IF(List1!$M441="A",(1*List1!$F441+80)*List1!$G441,0)</f>
        <v>0</v>
      </c>
      <c r="AZ441" s="319">
        <f>IF(List1!$M441="B",(1*List1!$F441+80)*List1!$G441,0)</f>
        <v>0</v>
      </c>
      <c r="BA441" s="319">
        <f>IF(List1!$M441="C",(1*List1!$F441+80)*List1!$G441,0)</f>
        <v>0</v>
      </c>
      <c r="BB441" s="319">
        <f>IF(List1!$M441="D",(1*List1!$F441+80)*List1!$G441,0)</f>
        <v>0</v>
      </c>
      <c r="BC441" s="319">
        <f>IF(List1!$M441="E",(1*List1!$F441+80)*List1!$G441,0)</f>
        <v>0</v>
      </c>
      <c r="BD441" s="319">
        <f>IF(List1!$M441="G",(1*List1!$F441+80)*List1!$G441,0)</f>
        <v>0</v>
      </c>
      <c r="BE441" s="319">
        <f>IF(List1!$M441="J",(1*List1!$F441+80)*List1!$G441,0)</f>
        <v>0</v>
      </c>
      <c r="BF441" s="319">
        <f>IF(List1!$M441="K",(1*List1!$F441+80)*List1!$G441,0)</f>
        <v>0</v>
      </c>
      <c r="BG441" s="319">
        <f>IF(List1!$M441="L",(1*List1!$F441+80)*List1!$G441,0)</f>
        <v>0</v>
      </c>
      <c r="BH441" s="318">
        <f>IF(List1!$M441="FL",(1*List1!$F441)*List1!$G441,0)</f>
        <v>0</v>
      </c>
      <c r="BI441" s="318">
        <f>IF(List1!$M441="FP",List1!$F441*List1!$G441,0)</f>
        <v>0</v>
      </c>
      <c r="BJ441" s="318">
        <f>IF(List1!$M441="DR",List1!$F441*List1!$G441,0)</f>
        <v>0</v>
      </c>
      <c r="BK441" s="318">
        <f>IF(List1!$M441="F",List1!$F441*List1!$G441,0)</f>
        <v>0</v>
      </c>
      <c r="BL441" s="317">
        <f>IF(List1!$N441="A",(1*List1!$F441+80)*List1!$G441,0)</f>
        <v>0</v>
      </c>
      <c r="BM441" s="317">
        <f>IF(List1!$N441="B",(1*List1!$F441+80)*List1!$G441,0)</f>
        <v>0</v>
      </c>
      <c r="BN441" s="317">
        <f>IF(List1!$N441="C",(1*List1!$F441+80)*List1!$G441,0)</f>
        <v>0</v>
      </c>
      <c r="BO441" s="317">
        <f>IF(List1!$N441="D",(1*List1!$F441+80)*List1!$G441,0)</f>
        <v>0</v>
      </c>
      <c r="BP441" s="317">
        <f>IF(List1!$N441="E",(1*List1!$F441+80)*List1!$G441,0)</f>
        <v>0</v>
      </c>
      <c r="BQ441" s="317">
        <f>IF(List1!$N441="G",(1*List1!$F441+80)*List1!$G441,0)</f>
        <v>0</v>
      </c>
      <c r="BR441" s="317">
        <f>IF(List1!$N441="J",(1*List1!$F441+80)*List1!$G441,0)</f>
        <v>0</v>
      </c>
      <c r="BS441" s="317">
        <f>IF(List1!$N441="K",(1*List1!$F441+80)*List1!$G441,0)</f>
        <v>0</v>
      </c>
      <c r="BT441" s="317">
        <f>IF(List1!$N441="L",(1*List1!$F441+80)*List1!$G441,0)</f>
        <v>0</v>
      </c>
      <c r="BU441" s="316">
        <f>IF(List1!$N441="FL",(1*List1!$F441)*List1!$G441,0)</f>
        <v>0</v>
      </c>
      <c r="BV441" s="315">
        <f>IF(List1!$N441="FP",List1!$F441*List1!$G441,0)</f>
        <v>0</v>
      </c>
      <c r="BW441" s="314">
        <f>IF(List1!$N441="DR",List1!$F441*List1!$G441,0)</f>
        <v>0</v>
      </c>
      <c r="BX441" s="313">
        <f>IF(List1!$N441="F",List1!$F441*List1!$G441,0)</f>
        <v>0</v>
      </c>
      <c r="BZ441" s="312" t="e">
        <f>((List1!$E441*List1!$F441)*List1!$G441)/1000000</f>
        <v>#VALUE!</v>
      </c>
      <c r="CA441" s="280" t="e">
        <f>IF(List1!$J441=$D$403,1*BZ441,0)</f>
        <v>#VALUE!</v>
      </c>
      <c r="CB441" s="280" t="e">
        <f>IF(List1!$J441=$D$404,1*BZ441,0)</f>
        <v>#VALUE!</v>
      </c>
      <c r="CC441" s="280" t="e">
        <f>IF(List1!$J441=$D$405,1*BZ441,0)</f>
        <v>#VALUE!</v>
      </c>
      <c r="CD441" s="280" t="e">
        <f>IF(List1!$J441=$D$406,1*BZ441,0)</f>
        <v>#VALUE!</v>
      </c>
      <c r="CE441" s="280" t="e">
        <f>IF(List1!$J441=$D$407,1*BZ441,0)</f>
        <v>#VALUE!</v>
      </c>
      <c r="CF441" s="311" t="e">
        <f>IF(List1!$J441=$D$408,1*BZ441,0)</f>
        <v>#VALUE!</v>
      </c>
      <c r="CG441" s="280" t="e">
        <f>IF(List1!$J441=$D$409,1*BZ441,0)</f>
        <v>#VALUE!</v>
      </c>
      <c r="CH441" s="280" t="e">
        <f>IF(List1!$J441=$D$410,1*BZ441,0)</f>
        <v>#VALUE!</v>
      </c>
      <c r="CJ441" s="303">
        <f>IF(AH441&gt;0,1*List1!$G441,0)</f>
        <v>0</v>
      </c>
      <c r="CK441" s="301">
        <f>IF(AI441&gt;0,1*List1!$G441,0)</f>
        <v>0</v>
      </c>
      <c r="CL441" s="301">
        <f>IF(AJ441&gt;0,1*List1!$G441,0)</f>
        <v>0</v>
      </c>
      <c r="CM441" s="302">
        <f>IF(AK441&gt;0,1*List1!$G441,0)</f>
        <v>0</v>
      </c>
      <c r="CN441" s="284">
        <f>IF(AU441&gt;0,1*List1!$G441,0)</f>
        <v>0</v>
      </c>
      <c r="CO441" s="284">
        <f>IF(AV441&gt;0,1*List1!$G441,0)</f>
        <v>0</v>
      </c>
      <c r="CP441" s="284">
        <f>IF(AW441&gt;0,1*List1!$G441,0)</f>
        <v>0</v>
      </c>
      <c r="CQ441" s="284">
        <f>IF(AX441&gt;0,1*List1!$G441,0)</f>
        <v>0</v>
      </c>
      <c r="CR441" s="303">
        <f>IF(BH441&gt;0,1*List1!$G441,0)</f>
        <v>0</v>
      </c>
      <c r="CS441" s="301">
        <f>IF(BI441&gt;0,1*List1!$G441,0)</f>
        <v>0</v>
      </c>
      <c r="CT441" s="301">
        <f>IF(BJ441&gt;0,1*List1!$G441,0)</f>
        <v>0</v>
      </c>
      <c r="CU441" s="302">
        <f>IF(BK441&gt;0,1*List1!$G441,0)</f>
        <v>0</v>
      </c>
      <c r="CV441" s="284">
        <f>IF(BU441&gt;0,1*List1!$G441,0)</f>
        <v>0</v>
      </c>
      <c r="CW441" s="284">
        <f>IF(BV441&gt;0,1*List1!$G441,0)</f>
        <v>0</v>
      </c>
      <c r="CX441" s="284">
        <f>IF(BW441&gt;0,1*List1!$G441,0)</f>
        <v>0</v>
      </c>
      <c r="CY441" s="322">
        <f>IF(BX441&gt;0,1*List1!$G441,0)</f>
        <v>0</v>
      </c>
      <c r="CZ441" s="284"/>
      <c r="DB441" s="294">
        <f>List1!D78</f>
        <v>0</v>
      </c>
      <c r="DC441" s="416" t="str">
        <f t="shared" si="65"/>
        <v>0</v>
      </c>
      <c r="DD441" s="416" t="str">
        <f t="shared" si="66"/>
        <v>0</v>
      </c>
      <c r="DE441" s="416" t="str">
        <f t="shared" si="67"/>
        <v>0</v>
      </c>
      <c r="DF441" s="416" t="str">
        <f t="shared" si="68"/>
        <v>0</v>
      </c>
      <c r="DG441" s="416" t="str">
        <f t="shared" si="69"/>
        <v>0</v>
      </c>
      <c r="DH441" s="416" t="str">
        <f t="shared" si="70"/>
        <v>0</v>
      </c>
      <c r="DI441" s="416" t="str">
        <f t="shared" si="71"/>
        <v>0</v>
      </c>
      <c r="DJ441" s="416" t="str">
        <f t="shared" si="72"/>
        <v>0</v>
      </c>
      <c r="DK441" s="416" t="str">
        <f t="shared" si="73"/>
        <v>0</v>
      </c>
      <c r="DL441" s="416" t="str">
        <f t="shared" si="74"/>
        <v>0</v>
      </c>
      <c r="DM441" s="416" t="str">
        <f t="shared" si="75"/>
        <v>0</v>
      </c>
      <c r="DN441" s="416" t="str">
        <f t="shared" si="76"/>
        <v>0</v>
      </c>
      <c r="DO441" s="416" t="str">
        <f t="shared" si="77"/>
        <v>0</v>
      </c>
      <c r="DP441" s="416" t="str">
        <f t="shared" si="78"/>
        <v>0</v>
      </c>
      <c r="DQ441" s="416" t="str">
        <f t="shared" si="79"/>
        <v>0</v>
      </c>
      <c r="DR441" s="416" t="str">
        <f t="shared" si="80"/>
        <v>0</v>
      </c>
      <c r="DS441" s="416" t="str">
        <f t="shared" si="81"/>
        <v>0</v>
      </c>
      <c r="DT441" s="416" t="str">
        <f t="shared" si="82"/>
        <v>0</v>
      </c>
      <c r="DU441" s="416" t="str">
        <f t="shared" si="83"/>
        <v>0</v>
      </c>
      <c r="DV441" s="416" t="str">
        <f t="shared" si="84"/>
        <v>0</v>
      </c>
      <c r="DW441" s="416" t="str">
        <f t="shared" si="85"/>
        <v>0</v>
      </c>
      <c r="DX441" s="416" t="str">
        <f t="shared" si="86"/>
        <v>0</v>
      </c>
      <c r="DY441" s="416" t="str">
        <f t="shared" si="87"/>
        <v>0</v>
      </c>
      <c r="DZ441" s="416" t="str">
        <f t="shared" si="88"/>
        <v>0</v>
      </c>
      <c r="EA441" s="417"/>
      <c r="EB441" s="417"/>
      <c r="EC441" s="417"/>
      <c r="ED441" s="417" t="str">
        <f>IF(List1!D78&gt;0,DZ441,"")</f>
        <v/>
      </c>
      <c r="EF441" s="416">
        <f>List1!J78</f>
        <v>0</v>
      </c>
      <c r="EG441" s="416" t="str">
        <f t="shared" si="41"/>
        <v>0</v>
      </c>
      <c r="EH441" s="416" t="str">
        <f t="shared" si="42"/>
        <v>0</v>
      </c>
      <c r="EI441" s="416" t="str">
        <f t="shared" si="43"/>
        <v>0</v>
      </c>
      <c r="EJ441" s="416" t="str">
        <f t="shared" si="44"/>
        <v>0</v>
      </c>
      <c r="EK441" s="416" t="str">
        <f t="shared" si="45"/>
        <v>0</v>
      </c>
      <c r="EL441" s="416" t="str">
        <f t="shared" si="46"/>
        <v>0</v>
      </c>
      <c r="EM441" s="416" t="str">
        <f t="shared" si="47"/>
        <v>0</v>
      </c>
      <c r="EN441" s="416" t="str">
        <f t="shared" si="48"/>
        <v>0</v>
      </c>
      <c r="EO441" s="416" t="str">
        <f t="shared" si="49"/>
        <v>0</v>
      </c>
      <c r="EP441" s="416" t="str">
        <f t="shared" si="50"/>
        <v>0</v>
      </c>
      <c r="EQ441" s="416" t="str">
        <f t="shared" si="51"/>
        <v>0</v>
      </c>
      <c r="ER441" s="416" t="str">
        <f t="shared" si="52"/>
        <v>0</v>
      </c>
      <c r="ES441" s="416" t="str">
        <f t="shared" si="53"/>
        <v>0</v>
      </c>
      <c r="ET441" s="416" t="str">
        <f t="shared" si="54"/>
        <v>0</v>
      </c>
      <c r="EU441" s="416" t="str">
        <f t="shared" si="55"/>
        <v>0</v>
      </c>
      <c r="EV441" s="416" t="str">
        <f t="shared" si="56"/>
        <v>0</v>
      </c>
      <c r="EW441" s="416" t="str">
        <f t="shared" si="57"/>
        <v>0</v>
      </c>
      <c r="EX441" s="416" t="str">
        <f t="shared" si="58"/>
        <v>0</v>
      </c>
      <c r="EY441" s="416" t="str">
        <f t="shared" si="59"/>
        <v>0</v>
      </c>
      <c r="EZ441" s="416" t="str">
        <f t="shared" si="60"/>
        <v>0</v>
      </c>
      <c r="FA441" s="416" t="str">
        <f t="shared" si="61"/>
        <v>0</v>
      </c>
      <c r="FB441" s="416" t="str">
        <f t="shared" si="62"/>
        <v>0</v>
      </c>
      <c r="FC441" s="416" t="str">
        <f t="shared" si="63"/>
        <v>0</v>
      </c>
      <c r="FD441" s="416" t="str">
        <f t="shared" si="64"/>
        <v>0</v>
      </c>
      <c r="FF441" s="269" t="str">
        <f>IF(List1!J78&gt;0,List1!FD441,"")</f>
        <v/>
      </c>
    </row>
    <row r="442" spans="2:162" s="269" customFormat="1" ht="19.5" customHeight="1" thickBot="1">
      <c r="B442" s="436">
        <v>24</v>
      </c>
      <c r="C442" s="308">
        <f t="shared" si="38"/>
        <v>0</v>
      </c>
      <c r="D442" s="438" t="str">
        <f t="shared" si="39"/>
        <v/>
      </c>
      <c r="E442" s="439" t="str">
        <f>IF(List1!E79&gt;0,List1!E79,"")</f>
        <v/>
      </c>
      <c r="F442" s="439" t="str">
        <f>IF(List1!F79&gt;0,List1!F79,"")</f>
        <v/>
      </c>
      <c r="G442" s="439" t="str">
        <f>IF(List1!G79&gt;0,List1!G79,"")</f>
        <v/>
      </c>
      <c r="H442" s="439" t="str">
        <f>IF(List1!H79&gt;0,List1!H79,"")</f>
        <v/>
      </c>
      <c r="I442" s="439" t="str">
        <f>IF(List1!I79&gt;0,List1!I79,"")</f>
        <v/>
      </c>
      <c r="J442" s="439" t="str">
        <f t="shared" si="40"/>
        <v/>
      </c>
      <c r="K442" s="439" t="str">
        <f>IF(List1!K79&gt;0,List1!K79,"")</f>
        <v/>
      </c>
      <c r="L442" s="439" t="str">
        <f>IF(List1!L79&gt;0,List1!L79,"")</f>
        <v/>
      </c>
      <c r="M442" s="439" t="str">
        <f>IF(List1!M79&gt;0,List1!M79,"")</f>
        <v/>
      </c>
      <c r="N442" s="439" t="str">
        <f>IF(List1!N79&gt;0,List1!N79,"")</f>
        <v/>
      </c>
      <c r="O442" s="440">
        <v>0</v>
      </c>
      <c r="P442" s="603" t="str">
        <f>IF(List1!P79&gt;0,List1!P79,"")</f>
        <v/>
      </c>
      <c r="Q442" s="603"/>
      <c r="R442" s="603"/>
      <c r="S442" s="603"/>
      <c r="T442" s="603"/>
      <c r="U442" s="603"/>
      <c r="V442" s="603"/>
      <c r="W442" s="268"/>
      <c r="X442" s="323"/>
      <c r="Y442" s="319">
        <f>IF(List1!$K442="A",(1*List1!$E442+80)*List1!$G442,0)</f>
        <v>0</v>
      </c>
      <c r="Z442" s="319">
        <f>IF(List1!$K442="B",(1*List1!$E442+80)*List1!$G442,0)</f>
        <v>0</v>
      </c>
      <c r="AA442" s="319">
        <f>IF(List1!$K442="C",(1*List1!$E442+80)*List1!$G442,0)</f>
        <v>0</v>
      </c>
      <c r="AB442" s="319">
        <f>IF(List1!$K442="D",(1*List1!$E442+80)*List1!$G442,0)</f>
        <v>0</v>
      </c>
      <c r="AC442" s="319">
        <f>IF(List1!$K442="E",(1*List1!$E442+70)*List1!$G442,0)</f>
        <v>0</v>
      </c>
      <c r="AD442" s="319">
        <f>IF(List1!$K442="G",(1*List1!$E442+80)*List1!$G442,0)</f>
        <v>0</v>
      </c>
      <c r="AE442" s="319">
        <f>IF(List1!$K442="J",(1*List1!$E442+80)*List1!$G442,0)</f>
        <v>0</v>
      </c>
      <c r="AF442" s="319">
        <f>IF(List1!$K442="K",(1*List1!$E442+80)*List1!$G442,0)</f>
        <v>0</v>
      </c>
      <c r="AG442" s="319">
        <f>IF(List1!$K442="L",(1*List1!$E442+80)*List1!$G442,0)</f>
        <v>0</v>
      </c>
      <c r="AH442" s="318">
        <f>IF(List1!$K442="FL",(1*List1!$E442)*List1!$G442,0)</f>
        <v>0</v>
      </c>
      <c r="AI442" s="318">
        <f>IF(List1!$K442="FP",List1!$E442*List1!$G442,0)</f>
        <v>0</v>
      </c>
      <c r="AJ442" s="318">
        <f>IF(List1!$K442="DR",List1!$E442*List1!$G442,0)</f>
        <v>0</v>
      </c>
      <c r="AK442" s="318">
        <f>IF(List1!$K442="F",List1!$E442*List1!$G442,0)</f>
        <v>0</v>
      </c>
      <c r="AL442" s="321">
        <f>IF(List1!$L442="A",(1*List1!$E442+80)*List1!$G442,0)</f>
        <v>0</v>
      </c>
      <c r="AM442" s="321">
        <f>IF(List1!$L442="B",(1*List1!$E442+80)*List1!$G442,0)</f>
        <v>0</v>
      </c>
      <c r="AN442" s="321">
        <f>IF(List1!$L442="C",(1*List1!$E442+80)*List1!$G442,0)</f>
        <v>0</v>
      </c>
      <c r="AO442" s="321">
        <f>IF(List1!$L442="D",(1*List1!$E442+80)*List1!$G442,0)</f>
        <v>0</v>
      </c>
      <c r="AP442" s="321">
        <f>IF(List1!$L442="E",(1*List1!$E442+80)*List1!$G442,0)</f>
        <v>0</v>
      </c>
      <c r="AQ442" s="321">
        <f>IF(List1!$L442="G",(1*List1!$E442+80)*List1!$G442,0)</f>
        <v>0</v>
      </c>
      <c r="AR442" s="321">
        <f>IF(List1!$L442="J",(1*List1!$E442+80)*List1!$G442,0)</f>
        <v>0</v>
      </c>
      <c r="AS442" s="321">
        <f>IF(List1!$L442="K",(1*List1!$E442+80)*List1!$G442,0)</f>
        <v>0</v>
      </c>
      <c r="AT442" s="321">
        <f>IF(List1!$L442="L",(1*List1!$E442+80)*List1!$G442,0)</f>
        <v>0</v>
      </c>
      <c r="AU442" s="320">
        <f>IF(List1!$L442="FL",(1*List1!$E442)*List1!$G442,0)</f>
        <v>0</v>
      </c>
      <c r="AV442" s="320">
        <f>IF(List1!$L442="FP",List1!$E442*List1!$G442,0)</f>
        <v>0</v>
      </c>
      <c r="AW442" s="320">
        <f>IF(List1!$L442="DR",List1!$E442*List1!$G442,0)</f>
        <v>0</v>
      </c>
      <c r="AX442" s="320">
        <f>IF(List1!$L442="F",List1!$E442*List1!$G442,0)</f>
        <v>0</v>
      </c>
      <c r="AY442" s="319">
        <f>IF(List1!$M442="A",(1*List1!$F442+80)*List1!$G442,0)</f>
        <v>0</v>
      </c>
      <c r="AZ442" s="319">
        <f>IF(List1!$M442="B",(1*List1!$F442+80)*List1!$G442,0)</f>
        <v>0</v>
      </c>
      <c r="BA442" s="319">
        <f>IF(List1!$M442="C",(1*List1!$F442+80)*List1!$G442,0)</f>
        <v>0</v>
      </c>
      <c r="BB442" s="319">
        <f>IF(List1!$M442="D",(1*List1!$F442+80)*List1!$G442,0)</f>
        <v>0</v>
      </c>
      <c r="BC442" s="319">
        <f>IF(List1!$M442="E",(1*List1!$F442+80)*List1!$G442,0)</f>
        <v>0</v>
      </c>
      <c r="BD442" s="319">
        <f>IF(List1!$M442="G",(1*List1!$F442+80)*List1!$G442,0)</f>
        <v>0</v>
      </c>
      <c r="BE442" s="319">
        <f>IF(List1!$M442="J",(1*List1!$F442+80)*List1!$G442,0)</f>
        <v>0</v>
      </c>
      <c r="BF442" s="319">
        <f>IF(List1!$M442="K",(1*List1!$F442+80)*List1!$G442,0)</f>
        <v>0</v>
      </c>
      <c r="BG442" s="319">
        <f>IF(List1!$M442="L",(1*List1!$F442+80)*List1!$G442,0)</f>
        <v>0</v>
      </c>
      <c r="BH442" s="318">
        <f>IF(List1!$M442="FL",(1*List1!$F442)*List1!$G442,0)</f>
        <v>0</v>
      </c>
      <c r="BI442" s="318">
        <f>IF(List1!$M442="FP",List1!$F442*List1!$G442,0)</f>
        <v>0</v>
      </c>
      <c r="BJ442" s="318">
        <f>IF(List1!$M442="DR",List1!$F442*List1!$G442,0)</f>
        <v>0</v>
      </c>
      <c r="BK442" s="318">
        <f>IF(List1!$M442="F",List1!$F442*List1!$G442,0)</f>
        <v>0</v>
      </c>
      <c r="BL442" s="317">
        <f>IF(List1!$N442="A",(1*List1!$F442+80)*List1!$G442,0)</f>
        <v>0</v>
      </c>
      <c r="BM442" s="317">
        <f>IF(List1!$N442="B",(1*List1!$F442+80)*List1!$G442,0)</f>
        <v>0</v>
      </c>
      <c r="BN442" s="317">
        <f>IF(List1!$N442="C",(1*List1!$F442+80)*List1!$G442,0)</f>
        <v>0</v>
      </c>
      <c r="BO442" s="317">
        <f>IF(List1!$N442="D",(1*List1!$F442+80)*List1!$G442,0)</f>
        <v>0</v>
      </c>
      <c r="BP442" s="317">
        <f>IF(List1!$N442="E",(1*List1!$F442+80)*List1!$G442,0)</f>
        <v>0</v>
      </c>
      <c r="BQ442" s="317">
        <f>IF(List1!$N442="G",(1*List1!$F442+80)*List1!$G442,0)</f>
        <v>0</v>
      </c>
      <c r="BR442" s="317">
        <f>IF(List1!$N442="J",(1*List1!$F442+80)*List1!$G442,0)</f>
        <v>0</v>
      </c>
      <c r="BS442" s="317">
        <f>IF(List1!$N442="K",(1*List1!$F442+80)*List1!$G442,0)</f>
        <v>0</v>
      </c>
      <c r="BT442" s="317">
        <f>IF(List1!$N442="L",(1*List1!$F442+80)*List1!$G442,0)</f>
        <v>0</v>
      </c>
      <c r="BU442" s="316">
        <f>IF(List1!$N442="FL",(1*List1!$F442)*List1!$G442,0)</f>
        <v>0</v>
      </c>
      <c r="BV442" s="315">
        <f>IF(List1!$N442="FP",List1!$F442*List1!$G442,0)</f>
        <v>0</v>
      </c>
      <c r="BW442" s="314">
        <f>IF(List1!$N442="DR",List1!$F442*List1!$G442,0)</f>
        <v>0</v>
      </c>
      <c r="BX442" s="313">
        <f>IF(List1!$N442="F",List1!$F442*List1!$G442,0)</f>
        <v>0</v>
      </c>
      <c r="BZ442" s="312" t="e">
        <f>((List1!$E442*List1!$F442)*List1!$G442)/1000000</f>
        <v>#VALUE!</v>
      </c>
      <c r="CA442" s="280" t="e">
        <f>IF(List1!$J442=$D$403,1*BZ442,0)</f>
        <v>#VALUE!</v>
      </c>
      <c r="CB442" s="280" t="e">
        <f>IF(List1!$J442=$D$404,1*BZ442,0)</f>
        <v>#VALUE!</v>
      </c>
      <c r="CC442" s="280" t="e">
        <f>IF(List1!$J442=$D$405,1*BZ442,0)</f>
        <v>#VALUE!</v>
      </c>
      <c r="CD442" s="280" t="e">
        <f>IF(List1!$J442=$D$406,1*BZ442,0)</f>
        <v>#VALUE!</v>
      </c>
      <c r="CE442" s="280" t="e">
        <f>IF(List1!$J442=$D$407,1*BZ442,0)</f>
        <v>#VALUE!</v>
      </c>
      <c r="CF442" s="311" t="e">
        <f>IF(List1!$J442=$D$408,1*BZ442,0)</f>
        <v>#VALUE!</v>
      </c>
      <c r="CG442" s="280" t="e">
        <f>IF(List1!$J442=$D$409,1*BZ442,0)</f>
        <v>#VALUE!</v>
      </c>
      <c r="CH442" s="280" t="e">
        <f>IF(List1!$J442=$D$410,1*BZ442,0)</f>
        <v>#VALUE!</v>
      </c>
      <c r="CJ442" s="303">
        <f>IF(AH442&gt;0,1*List1!$G442,0)</f>
        <v>0</v>
      </c>
      <c r="CK442" s="301">
        <f>IF(AI442&gt;0,1*List1!$G442,0)</f>
        <v>0</v>
      </c>
      <c r="CL442" s="301">
        <f>IF(AJ442&gt;0,1*List1!$G442,0)</f>
        <v>0</v>
      </c>
      <c r="CM442" s="302">
        <f>IF(AK442&gt;0,1*List1!$G442,0)</f>
        <v>0</v>
      </c>
      <c r="CN442" s="284">
        <f>IF(AU442&gt;0,1*List1!$G442,0)</f>
        <v>0</v>
      </c>
      <c r="CO442" s="284">
        <f>IF(AV442&gt;0,1*List1!$G442,0)</f>
        <v>0</v>
      </c>
      <c r="CP442" s="284">
        <f>IF(AW442&gt;0,1*List1!$G442,0)</f>
        <v>0</v>
      </c>
      <c r="CQ442" s="284">
        <f>IF(AX442&gt;0,1*List1!$G442,0)</f>
        <v>0</v>
      </c>
      <c r="CR442" s="303">
        <f>IF(BH442&gt;0,1*List1!$G442,0)</f>
        <v>0</v>
      </c>
      <c r="CS442" s="301">
        <f>IF(BI442&gt;0,1*List1!$G442,0)</f>
        <v>0</v>
      </c>
      <c r="CT442" s="301">
        <f>IF(BJ442&gt;0,1*List1!$G442,0)</f>
        <v>0</v>
      </c>
      <c r="CU442" s="302">
        <f>IF(BK442&gt;0,1*List1!$G442,0)</f>
        <v>0</v>
      </c>
      <c r="CV442" s="284">
        <f>IF(BU442&gt;0,1*List1!$G442,0)</f>
        <v>0</v>
      </c>
      <c r="CW442" s="284">
        <f>IF(BV442&gt;0,1*List1!$G442,0)</f>
        <v>0</v>
      </c>
      <c r="CX442" s="284">
        <f>IF(BW442&gt;0,1*List1!$G442,0)</f>
        <v>0</v>
      </c>
      <c r="CY442" s="322">
        <f>IF(BX442&gt;0,1*List1!$G442,0)</f>
        <v>0</v>
      </c>
      <c r="CZ442" s="284"/>
      <c r="DB442" s="294">
        <f>List1!D79</f>
        <v>0</v>
      </c>
      <c r="DC442" s="416" t="str">
        <f t="shared" si="65"/>
        <v>0</v>
      </c>
      <c r="DD442" s="416" t="str">
        <f t="shared" si="66"/>
        <v>0</v>
      </c>
      <c r="DE442" s="416" t="str">
        <f t="shared" si="67"/>
        <v>0</v>
      </c>
      <c r="DF442" s="416" t="str">
        <f t="shared" si="68"/>
        <v>0</v>
      </c>
      <c r="DG442" s="416" t="str">
        <f t="shared" si="69"/>
        <v>0</v>
      </c>
      <c r="DH442" s="416" t="str">
        <f t="shared" si="70"/>
        <v>0</v>
      </c>
      <c r="DI442" s="416" t="str">
        <f t="shared" si="71"/>
        <v>0</v>
      </c>
      <c r="DJ442" s="416" t="str">
        <f t="shared" si="72"/>
        <v>0</v>
      </c>
      <c r="DK442" s="416" t="str">
        <f t="shared" si="73"/>
        <v>0</v>
      </c>
      <c r="DL442" s="416" t="str">
        <f t="shared" si="74"/>
        <v>0</v>
      </c>
      <c r="DM442" s="416" t="str">
        <f t="shared" si="75"/>
        <v>0</v>
      </c>
      <c r="DN442" s="416" t="str">
        <f t="shared" si="76"/>
        <v>0</v>
      </c>
      <c r="DO442" s="416" t="str">
        <f t="shared" si="77"/>
        <v>0</v>
      </c>
      <c r="DP442" s="416" t="str">
        <f t="shared" si="78"/>
        <v>0</v>
      </c>
      <c r="DQ442" s="416" t="str">
        <f t="shared" si="79"/>
        <v>0</v>
      </c>
      <c r="DR442" s="416" t="str">
        <f t="shared" si="80"/>
        <v>0</v>
      </c>
      <c r="DS442" s="416" t="str">
        <f t="shared" si="81"/>
        <v>0</v>
      </c>
      <c r="DT442" s="416" t="str">
        <f t="shared" si="82"/>
        <v>0</v>
      </c>
      <c r="DU442" s="416" t="str">
        <f t="shared" si="83"/>
        <v>0</v>
      </c>
      <c r="DV442" s="416" t="str">
        <f t="shared" si="84"/>
        <v>0</v>
      </c>
      <c r="DW442" s="416" t="str">
        <f t="shared" si="85"/>
        <v>0</v>
      </c>
      <c r="DX442" s="416" t="str">
        <f t="shared" si="86"/>
        <v>0</v>
      </c>
      <c r="DY442" s="416" t="str">
        <f t="shared" si="87"/>
        <v>0</v>
      </c>
      <c r="DZ442" s="416" t="str">
        <f t="shared" si="88"/>
        <v>0</v>
      </c>
      <c r="EA442" s="417"/>
      <c r="EB442" s="417"/>
      <c r="EC442" s="417"/>
      <c r="ED442" s="417" t="str">
        <f>IF(List1!D79&gt;0,DZ442,"")</f>
        <v/>
      </c>
      <c r="EF442" s="416">
        <f>List1!J79</f>
        <v>0</v>
      </c>
      <c r="EG442" s="416" t="str">
        <f t="shared" si="41"/>
        <v>0</v>
      </c>
      <c r="EH442" s="416" t="str">
        <f t="shared" si="42"/>
        <v>0</v>
      </c>
      <c r="EI442" s="416" t="str">
        <f t="shared" si="43"/>
        <v>0</v>
      </c>
      <c r="EJ442" s="416" t="str">
        <f t="shared" si="44"/>
        <v>0</v>
      </c>
      <c r="EK442" s="416" t="str">
        <f t="shared" si="45"/>
        <v>0</v>
      </c>
      <c r="EL442" s="416" t="str">
        <f t="shared" si="46"/>
        <v>0</v>
      </c>
      <c r="EM442" s="416" t="str">
        <f t="shared" si="47"/>
        <v>0</v>
      </c>
      <c r="EN442" s="416" t="str">
        <f t="shared" si="48"/>
        <v>0</v>
      </c>
      <c r="EO442" s="416" t="str">
        <f t="shared" si="49"/>
        <v>0</v>
      </c>
      <c r="EP442" s="416" t="str">
        <f t="shared" si="50"/>
        <v>0</v>
      </c>
      <c r="EQ442" s="416" t="str">
        <f t="shared" si="51"/>
        <v>0</v>
      </c>
      <c r="ER442" s="416" t="str">
        <f t="shared" si="52"/>
        <v>0</v>
      </c>
      <c r="ES442" s="416" t="str">
        <f t="shared" si="53"/>
        <v>0</v>
      </c>
      <c r="ET442" s="416" t="str">
        <f t="shared" si="54"/>
        <v>0</v>
      </c>
      <c r="EU442" s="416" t="str">
        <f t="shared" si="55"/>
        <v>0</v>
      </c>
      <c r="EV442" s="416" t="str">
        <f t="shared" si="56"/>
        <v>0</v>
      </c>
      <c r="EW442" s="416" t="str">
        <f t="shared" si="57"/>
        <v>0</v>
      </c>
      <c r="EX442" s="416" t="str">
        <f t="shared" si="58"/>
        <v>0</v>
      </c>
      <c r="EY442" s="416" t="str">
        <f t="shared" si="59"/>
        <v>0</v>
      </c>
      <c r="EZ442" s="416" t="str">
        <f t="shared" si="60"/>
        <v>0</v>
      </c>
      <c r="FA442" s="416" t="str">
        <f t="shared" si="61"/>
        <v>0</v>
      </c>
      <c r="FB442" s="416" t="str">
        <f t="shared" si="62"/>
        <v>0</v>
      </c>
      <c r="FC442" s="416" t="str">
        <f t="shared" si="63"/>
        <v>0</v>
      </c>
      <c r="FD442" s="416" t="str">
        <f t="shared" si="64"/>
        <v>0</v>
      </c>
      <c r="FF442" s="269" t="str">
        <f>IF(List1!J79&gt;0,List1!FD442,"")</f>
        <v/>
      </c>
    </row>
    <row r="443" spans="2:162" s="269" customFormat="1" ht="19.5" customHeight="1" thickBot="1">
      <c r="B443" s="435">
        <v>25</v>
      </c>
      <c r="C443" s="308">
        <f t="shared" si="38"/>
        <v>0</v>
      </c>
      <c r="D443" s="438" t="str">
        <f t="shared" si="39"/>
        <v/>
      </c>
      <c r="E443" s="439" t="str">
        <f>IF(List1!E80&gt;0,List1!E80,"")</f>
        <v/>
      </c>
      <c r="F443" s="439" t="str">
        <f>IF(List1!F80&gt;0,List1!F80,"")</f>
        <v/>
      </c>
      <c r="G443" s="439" t="str">
        <f>IF(List1!G80&gt;0,List1!G80,"")</f>
        <v/>
      </c>
      <c r="H443" s="439" t="str">
        <f>IF(List1!H80&gt;0,List1!H80,"")</f>
        <v/>
      </c>
      <c r="I443" s="439" t="str">
        <f>IF(List1!I80&gt;0,List1!I80,"")</f>
        <v/>
      </c>
      <c r="J443" s="439" t="str">
        <f t="shared" si="40"/>
        <v/>
      </c>
      <c r="K443" s="439" t="str">
        <f>IF(List1!K80&gt;0,List1!K80,"")</f>
        <v/>
      </c>
      <c r="L443" s="439" t="str">
        <f>IF(List1!L80&gt;0,List1!L80,"")</f>
        <v/>
      </c>
      <c r="M443" s="439" t="str">
        <f>IF(List1!M80&gt;0,List1!M80,"")</f>
        <v/>
      </c>
      <c r="N443" s="439" t="str">
        <f>IF(List1!N80&gt;0,List1!N80,"")</f>
        <v/>
      </c>
      <c r="O443" s="440">
        <v>0</v>
      </c>
      <c r="P443" s="603" t="str">
        <f>IF(List1!P80&gt;0,List1!P80,"")</f>
        <v/>
      </c>
      <c r="Q443" s="603"/>
      <c r="R443" s="603"/>
      <c r="S443" s="603"/>
      <c r="T443" s="603"/>
      <c r="U443" s="603"/>
      <c r="V443" s="603"/>
      <c r="W443" s="268"/>
      <c r="X443" s="323"/>
      <c r="Y443" s="319">
        <f>IF(List1!$K443="A",(1*List1!$E443+80)*List1!$G443,0)</f>
        <v>0</v>
      </c>
      <c r="Z443" s="319">
        <f>IF(List1!$K443="B",(1*List1!$E443+80)*List1!$G443,0)</f>
        <v>0</v>
      </c>
      <c r="AA443" s="319">
        <f>IF(List1!$K443="C",(1*List1!$E443+80)*List1!$G443,0)</f>
        <v>0</v>
      </c>
      <c r="AB443" s="319">
        <f>IF(List1!$K443="D",(1*List1!$E443+80)*List1!$G443,0)</f>
        <v>0</v>
      </c>
      <c r="AC443" s="319">
        <f>IF(List1!$K443="E",(1*List1!$E443+70)*List1!$G443,0)</f>
        <v>0</v>
      </c>
      <c r="AD443" s="319">
        <f>IF(List1!$K443="G",(1*List1!$E443+80)*List1!$G443,0)</f>
        <v>0</v>
      </c>
      <c r="AE443" s="319">
        <f>IF(List1!$K443="J",(1*List1!$E443+80)*List1!$G443,0)</f>
        <v>0</v>
      </c>
      <c r="AF443" s="319">
        <f>IF(List1!$K443="K",(1*List1!$E443+80)*List1!$G443,0)</f>
        <v>0</v>
      </c>
      <c r="AG443" s="319">
        <f>IF(List1!$K443="L",(1*List1!$E443+80)*List1!$G443,0)</f>
        <v>0</v>
      </c>
      <c r="AH443" s="318">
        <f>IF(List1!$K443="FL",(1*List1!$E443)*List1!$G443,0)</f>
        <v>0</v>
      </c>
      <c r="AI443" s="318">
        <f>IF(List1!$K443="FP",List1!$E443*List1!$G443,0)</f>
        <v>0</v>
      </c>
      <c r="AJ443" s="318">
        <f>IF(List1!$K443="DR",List1!$E443*List1!$G443,0)</f>
        <v>0</v>
      </c>
      <c r="AK443" s="318">
        <f>IF(List1!$K443="F",List1!$E443*List1!$G443,0)</f>
        <v>0</v>
      </c>
      <c r="AL443" s="321">
        <f>IF(List1!$L443="A",(1*List1!$E443+80)*List1!$G443,0)</f>
        <v>0</v>
      </c>
      <c r="AM443" s="321">
        <f>IF(List1!$L443="B",(1*List1!$E443+80)*List1!$G443,0)</f>
        <v>0</v>
      </c>
      <c r="AN443" s="321">
        <f>IF(List1!$L443="C",(1*List1!$E443+80)*List1!$G443,0)</f>
        <v>0</v>
      </c>
      <c r="AO443" s="321">
        <f>IF(List1!$L443="D",(1*List1!$E443+80)*List1!$G443,0)</f>
        <v>0</v>
      </c>
      <c r="AP443" s="321">
        <f>IF(List1!$L443="E",(1*List1!$E443+80)*List1!$G443,0)</f>
        <v>0</v>
      </c>
      <c r="AQ443" s="321">
        <f>IF(List1!$L443="G",(1*List1!$E443+80)*List1!$G443,0)</f>
        <v>0</v>
      </c>
      <c r="AR443" s="321">
        <f>IF(List1!$L443="J",(1*List1!$E443+80)*List1!$G443,0)</f>
        <v>0</v>
      </c>
      <c r="AS443" s="321">
        <f>IF(List1!$L443="K",(1*List1!$E443+80)*List1!$G443,0)</f>
        <v>0</v>
      </c>
      <c r="AT443" s="321">
        <f>IF(List1!$L443="L",(1*List1!$E443+80)*List1!$G443,0)</f>
        <v>0</v>
      </c>
      <c r="AU443" s="320">
        <f>IF(List1!$L443="FL",(1*List1!$E443)*List1!$G443,0)</f>
        <v>0</v>
      </c>
      <c r="AV443" s="320">
        <f>IF(List1!$L443="FP",List1!$E443*List1!$G443,0)</f>
        <v>0</v>
      </c>
      <c r="AW443" s="320">
        <f>IF(List1!$L443="DR",List1!$E443*List1!$G443,0)</f>
        <v>0</v>
      </c>
      <c r="AX443" s="320">
        <f>IF(List1!$L443="F",List1!$E443*List1!$G443,0)</f>
        <v>0</v>
      </c>
      <c r="AY443" s="319">
        <f>IF(List1!$M443="A",(1*List1!$F443+80)*List1!$G443,0)</f>
        <v>0</v>
      </c>
      <c r="AZ443" s="319">
        <f>IF(List1!$M443="B",(1*List1!$F443+80)*List1!$G443,0)</f>
        <v>0</v>
      </c>
      <c r="BA443" s="319">
        <f>IF(List1!$M443="C",(1*List1!$F443+80)*List1!$G443,0)</f>
        <v>0</v>
      </c>
      <c r="BB443" s="319">
        <f>IF(List1!$M443="D",(1*List1!$F443+80)*List1!$G443,0)</f>
        <v>0</v>
      </c>
      <c r="BC443" s="319">
        <f>IF(List1!$M443="E",(1*List1!$F443+80)*List1!$G443,0)</f>
        <v>0</v>
      </c>
      <c r="BD443" s="319">
        <f>IF(List1!$M443="G",(1*List1!$F443+80)*List1!$G443,0)</f>
        <v>0</v>
      </c>
      <c r="BE443" s="319">
        <f>IF(List1!$M443="J",(1*List1!$F443+80)*List1!$G443,0)</f>
        <v>0</v>
      </c>
      <c r="BF443" s="319">
        <f>IF(List1!$M443="K",(1*List1!$F443+80)*List1!$G443,0)</f>
        <v>0</v>
      </c>
      <c r="BG443" s="319">
        <f>IF(List1!$M443="L",(1*List1!$F443+80)*List1!$G443,0)</f>
        <v>0</v>
      </c>
      <c r="BH443" s="318">
        <f>IF(List1!$M443="FL",(1*List1!$F443)*List1!$G443,0)</f>
        <v>0</v>
      </c>
      <c r="BI443" s="318">
        <f>IF(List1!$M443="FP",List1!$F443*List1!$G443,0)</f>
        <v>0</v>
      </c>
      <c r="BJ443" s="318">
        <f>IF(List1!$M443="DR",List1!$F443*List1!$G443,0)</f>
        <v>0</v>
      </c>
      <c r="BK443" s="318">
        <f>IF(List1!$M443="F",List1!$F443*List1!$G443,0)</f>
        <v>0</v>
      </c>
      <c r="BL443" s="317">
        <f>IF(List1!$N443="A",(1*List1!$F443+80)*List1!$G443,0)</f>
        <v>0</v>
      </c>
      <c r="BM443" s="317">
        <f>IF(List1!$N443="B",(1*List1!$F443+80)*List1!$G443,0)</f>
        <v>0</v>
      </c>
      <c r="BN443" s="317">
        <f>IF(List1!$N443="C",(1*List1!$F443+80)*List1!$G443,0)</f>
        <v>0</v>
      </c>
      <c r="BO443" s="317">
        <f>IF(List1!$N443="D",(1*List1!$F443+80)*List1!$G443,0)</f>
        <v>0</v>
      </c>
      <c r="BP443" s="317">
        <f>IF(List1!$N443="E",(1*List1!$F443+80)*List1!$G443,0)</f>
        <v>0</v>
      </c>
      <c r="BQ443" s="317">
        <f>IF(List1!$N443="G",(1*List1!$F443+80)*List1!$G443,0)</f>
        <v>0</v>
      </c>
      <c r="BR443" s="317">
        <f>IF(List1!$N443="J",(1*List1!$F443+80)*List1!$G443,0)</f>
        <v>0</v>
      </c>
      <c r="BS443" s="317">
        <f>IF(List1!$N443="K",(1*List1!$F443+80)*List1!$G443,0)</f>
        <v>0</v>
      </c>
      <c r="BT443" s="317">
        <f>IF(List1!$N443="L",(1*List1!$F443+80)*List1!$G443,0)</f>
        <v>0</v>
      </c>
      <c r="BU443" s="316">
        <f>IF(List1!$N443="FL",(1*List1!$F443)*List1!$G443,0)</f>
        <v>0</v>
      </c>
      <c r="BV443" s="315">
        <f>IF(List1!$N443="FP",List1!$F443*List1!$G443,0)</f>
        <v>0</v>
      </c>
      <c r="BW443" s="314">
        <f>IF(List1!$N443="DR",List1!$F443*List1!$G443,0)</f>
        <v>0</v>
      </c>
      <c r="BX443" s="313">
        <f>IF(List1!$N443="F",List1!$F443*List1!$G443,0)</f>
        <v>0</v>
      </c>
      <c r="BZ443" s="312" t="e">
        <f>((List1!$E443*List1!$F443)*List1!$G443)/1000000</f>
        <v>#VALUE!</v>
      </c>
      <c r="CA443" s="280" t="e">
        <f>IF(List1!$J443=$D$403,1*BZ443,0)</f>
        <v>#VALUE!</v>
      </c>
      <c r="CB443" s="280" t="e">
        <f>IF(List1!$J443=$D$404,1*BZ443,0)</f>
        <v>#VALUE!</v>
      </c>
      <c r="CC443" s="280" t="e">
        <f>IF(List1!$J443=$D$405,1*BZ443,0)</f>
        <v>#VALUE!</v>
      </c>
      <c r="CD443" s="280" t="e">
        <f>IF(List1!$J443=$D$406,1*BZ443,0)</f>
        <v>#VALUE!</v>
      </c>
      <c r="CE443" s="280" t="e">
        <f>IF(List1!$J443=$D$407,1*BZ443,0)</f>
        <v>#VALUE!</v>
      </c>
      <c r="CF443" s="311" t="e">
        <f>IF(List1!$J443=$D$408,1*BZ443,0)</f>
        <v>#VALUE!</v>
      </c>
      <c r="CG443" s="280" t="e">
        <f>IF(List1!$J443=$D$409,1*BZ443,0)</f>
        <v>#VALUE!</v>
      </c>
      <c r="CH443" s="280" t="e">
        <f>IF(List1!$J443=$D$410,1*BZ443,0)</f>
        <v>#VALUE!</v>
      </c>
      <c r="CJ443" s="303">
        <f>IF(AH443&gt;0,1*List1!$G443,0)</f>
        <v>0</v>
      </c>
      <c r="CK443" s="301">
        <f>IF(AI443&gt;0,1*List1!$G443,0)</f>
        <v>0</v>
      </c>
      <c r="CL443" s="301">
        <f>IF(AJ443&gt;0,1*List1!$G443,0)</f>
        <v>0</v>
      </c>
      <c r="CM443" s="302">
        <f>IF(AK443&gt;0,1*List1!$G443,0)</f>
        <v>0</v>
      </c>
      <c r="CN443" s="284">
        <f>IF(AU443&gt;0,1*List1!$G443,0)</f>
        <v>0</v>
      </c>
      <c r="CO443" s="284">
        <f>IF(AV443&gt;0,1*List1!$G443,0)</f>
        <v>0</v>
      </c>
      <c r="CP443" s="284">
        <f>IF(AW443&gt;0,1*List1!$G443,0)</f>
        <v>0</v>
      </c>
      <c r="CQ443" s="284">
        <f>IF(AX443&gt;0,1*List1!$G443,0)</f>
        <v>0</v>
      </c>
      <c r="CR443" s="303">
        <f>IF(BH443&gt;0,1*List1!$G443,0)</f>
        <v>0</v>
      </c>
      <c r="CS443" s="301">
        <f>IF(BI443&gt;0,1*List1!$G443,0)</f>
        <v>0</v>
      </c>
      <c r="CT443" s="301">
        <f>IF(BJ443&gt;0,1*List1!$G443,0)</f>
        <v>0</v>
      </c>
      <c r="CU443" s="302">
        <f>IF(BK443&gt;0,1*List1!$G443,0)</f>
        <v>0</v>
      </c>
      <c r="CV443" s="284">
        <f>IF(BU443&gt;0,1*List1!$G443,0)</f>
        <v>0</v>
      </c>
      <c r="CW443" s="284">
        <f>IF(BV443&gt;0,1*List1!$G443,0)</f>
        <v>0</v>
      </c>
      <c r="CX443" s="284">
        <f>IF(BW443&gt;0,1*List1!$G443,0)</f>
        <v>0</v>
      </c>
      <c r="CY443" s="322">
        <f>IF(BX443&gt;0,1*List1!$G443,0)</f>
        <v>0</v>
      </c>
      <c r="CZ443" s="284"/>
      <c r="DB443" s="294">
        <f>List1!D80</f>
        <v>0</v>
      </c>
      <c r="DC443" s="416" t="str">
        <f t="shared" si="65"/>
        <v>0</v>
      </c>
      <c r="DD443" s="416" t="str">
        <f t="shared" si="66"/>
        <v>0</v>
      </c>
      <c r="DE443" s="416" t="str">
        <f t="shared" si="67"/>
        <v>0</v>
      </c>
      <c r="DF443" s="416" t="str">
        <f t="shared" si="68"/>
        <v>0</v>
      </c>
      <c r="DG443" s="416" t="str">
        <f t="shared" si="69"/>
        <v>0</v>
      </c>
      <c r="DH443" s="416" t="str">
        <f t="shared" si="70"/>
        <v>0</v>
      </c>
      <c r="DI443" s="416" t="str">
        <f t="shared" si="71"/>
        <v>0</v>
      </c>
      <c r="DJ443" s="416" t="str">
        <f t="shared" si="72"/>
        <v>0</v>
      </c>
      <c r="DK443" s="416" t="str">
        <f t="shared" si="73"/>
        <v>0</v>
      </c>
      <c r="DL443" s="416" t="str">
        <f t="shared" si="74"/>
        <v>0</v>
      </c>
      <c r="DM443" s="416" t="str">
        <f t="shared" si="75"/>
        <v>0</v>
      </c>
      <c r="DN443" s="416" t="str">
        <f t="shared" si="76"/>
        <v>0</v>
      </c>
      <c r="DO443" s="416" t="str">
        <f t="shared" si="77"/>
        <v>0</v>
      </c>
      <c r="DP443" s="416" t="str">
        <f t="shared" si="78"/>
        <v>0</v>
      </c>
      <c r="DQ443" s="416" t="str">
        <f t="shared" si="79"/>
        <v>0</v>
      </c>
      <c r="DR443" s="416" t="str">
        <f t="shared" si="80"/>
        <v>0</v>
      </c>
      <c r="DS443" s="416" t="str">
        <f t="shared" si="81"/>
        <v>0</v>
      </c>
      <c r="DT443" s="416" t="str">
        <f t="shared" si="82"/>
        <v>0</v>
      </c>
      <c r="DU443" s="416" t="str">
        <f t="shared" si="83"/>
        <v>0</v>
      </c>
      <c r="DV443" s="416" t="str">
        <f t="shared" si="84"/>
        <v>0</v>
      </c>
      <c r="DW443" s="416" t="str">
        <f t="shared" si="85"/>
        <v>0</v>
      </c>
      <c r="DX443" s="416" t="str">
        <f t="shared" si="86"/>
        <v>0</v>
      </c>
      <c r="DY443" s="416" t="str">
        <f t="shared" si="87"/>
        <v>0</v>
      </c>
      <c r="DZ443" s="416" t="str">
        <f t="shared" si="88"/>
        <v>0</v>
      </c>
      <c r="EA443" s="417"/>
      <c r="EB443" s="417"/>
      <c r="EC443" s="417"/>
      <c r="ED443" s="417" t="str">
        <f>IF(List1!D80&gt;0,DZ443,"")</f>
        <v/>
      </c>
      <c r="EF443" s="416">
        <f>List1!J80</f>
        <v>0</v>
      </c>
      <c r="EG443" s="416" t="str">
        <f t="shared" si="41"/>
        <v>0</v>
      </c>
      <c r="EH443" s="416" t="str">
        <f t="shared" si="42"/>
        <v>0</v>
      </c>
      <c r="EI443" s="416" t="str">
        <f t="shared" si="43"/>
        <v>0</v>
      </c>
      <c r="EJ443" s="416" t="str">
        <f t="shared" si="44"/>
        <v>0</v>
      </c>
      <c r="EK443" s="416" t="str">
        <f t="shared" si="45"/>
        <v>0</v>
      </c>
      <c r="EL443" s="416" t="str">
        <f t="shared" si="46"/>
        <v>0</v>
      </c>
      <c r="EM443" s="416" t="str">
        <f t="shared" si="47"/>
        <v>0</v>
      </c>
      <c r="EN443" s="416" t="str">
        <f t="shared" si="48"/>
        <v>0</v>
      </c>
      <c r="EO443" s="416" t="str">
        <f t="shared" si="49"/>
        <v>0</v>
      </c>
      <c r="EP443" s="416" t="str">
        <f t="shared" si="50"/>
        <v>0</v>
      </c>
      <c r="EQ443" s="416" t="str">
        <f t="shared" si="51"/>
        <v>0</v>
      </c>
      <c r="ER443" s="416" t="str">
        <f t="shared" si="52"/>
        <v>0</v>
      </c>
      <c r="ES443" s="416" t="str">
        <f t="shared" si="53"/>
        <v>0</v>
      </c>
      <c r="ET443" s="416" t="str">
        <f t="shared" si="54"/>
        <v>0</v>
      </c>
      <c r="EU443" s="416" t="str">
        <f t="shared" si="55"/>
        <v>0</v>
      </c>
      <c r="EV443" s="416" t="str">
        <f t="shared" si="56"/>
        <v>0</v>
      </c>
      <c r="EW443" s="416" t="str">
        <f t="shared" si="57"/>
        <v>0</v>
      </c>
      <c r="EX443" s="416" t="str">
        <f t="shared" si="58"/>
        <v>0</v>
      </c>
      <c r="EY443" s="416" t="str">
        <f t="shared" si="59"/>
        <v>0</v>
      </c>
      <c r="EZ443" s="416" t="str">
        <f t="shared" si="60"/>
        <v>0</v>
      </c>
      <c r="FA443" s="416" t="str">
        <f t="shared" si="61"/>
        <v>0</v>
      </c>
      <c r="FB443" s="416" t="str">
        <f t="shared" si="62"/>
        <v>0</v>
      </c>
      <c r="FC443" s="416" t="str">
        <f t="shared" si="63"/>
        <v>0</v>
      </c>
      <c r="FD443" s="416" t="str">
        <f t="shared" si="64"/>
        <v>0</v>
      </c>
      <c r="FF443" s="269" t="str">
        <f>IF(List1!J80&gt;0,List1!FD443,"")</f>
        <v/>
      </c>
    </row>
    <row r="444" spans="2:162" s="269" customFormat="1" ht="19.5" customHeight="1" thickBot="1">
      <c r="B444" s="436">
        <v>26</v>
      </c>
      <c r="C444" s="308">
        <f t="shared" si="38"/>
        <v>0</v>
      </c>
      <c r="D444" s="438" t="str">
        <f t="shared" si="39"/>
        <v/>
      </c>
      <c r="E444" s="439" t="str">
        <f>IF(List1!E81&gt;0,List1!E81,"")</f>
        <v/>
      </c>
      <c r="F444" s="439" t="str">
        <f>IF(List1!F81&gt;0,List1!F81,"")</f>
        <v/>
      </c>
      <c r="G444" s="439" t="str">
        <f>IF(List1!G81&gt;0,List1!G81,"")</f>
        <v/>
      </c>
      <c r="H444" s="439" t="str">
        <f>IF(List1!H81&gt;0,List1!H81,"")</f>
        <v/>
      </c>
      <c r="I444" s="439" t="str">
        <f>IF(List1!I81&gt;0,List1!I81,"")</f>
        <v/>
      </c>
      <c r="J444" s="439" t="str">
        <f t="shared" si="40"/>
        <v/>
      </c>
      <c r="K444" s="439" t="str">
        <f>IF(List1!K81&gt;0,List1!K81,"")</f>
        <v/>
      </c>
      <c r="L444" s="439" t="str">
        <f>IF(List1!L81&gt;0,List1!L81,"")</f>
        <v/>
      </c>
      <c r="M444" s="439" t="str">
        <f>IF(List1!M81&gt;0,List1!M81,"")</f>
        <v/>
      </c>
      <c r="N444" s="439" t="str">
        <f>IF(List1!N81&gt;0,List1!N81,"")</f>
        <v/>
      </c>
      <c r="O444" s="440">
        <v>0</v>
      </c>
      <c r="P444" s="603" t="str">
        <f>IF(List1!P81&gt;0,List1!P81,"")</f>
        <v/>
      </c>
      <c r="Q444" s="603"/>
      <c r="R444" s="603"/>
      <c r="S444" s="603"/>
      <c r="T444" s="603"/>
      <c r="U444" s="603"/>
      <c r="V444" s="603"/>
      <c r="W444" s="268"/>
      <c r="X444" s="323"/>
      <c r="Y444" s="319">
        <f>IF(List1!$K444="A",(1*List1!$E444+80)*List1!$G444,0)</f>
        <v>0</v>
      </c>
      <c r="Z444" s="319">
        <f>IF(List1!$K444="B",(1*List1!$E444+80)*List1!$G444,0)</f>
        <v>0</v>
      </c>
      <c r="AA444" s="319">
        <f>IF(List1!$K444="C",(1*List1!$E444+80)*List1!$G444,0)</f>
        <v>0</v>
      </c>
      <c r="AB444" s="319">
        <f>IF(List1!$K444="D",(1*List1!$E444+80)*List1!$G444,0)</f>
        <v>0</v>
      </c>
      <c r="AC444" s="319">
        <f>IF(List1!$K444="E",(1*List1!$E444+70)*List1!$G444,0)</f>
        <v>0</v>
      </c>
      <c r="AD444" s="319">
        <f>IF(List1!$K444="G",(1*List1!$E444+80)*List1!$G444,0)</f>
        <v>0</v>
      </c>
      <c r="AE444" s="319">
        <f>IF(List1!$K444="J",(1*List1!$E444+80)*List1!$G444,0)</f>
        <v>0</v>
      </c>
      <c r="AF444" s="319">
        <f>IF(List1!$K444="K",(1*List1!$E444+80)*List1!$G444,0)</f>
        <v>0</v>
      </c>
      <c r="AG444" s="319">
        <f>IF(List1!$K444="L",(1*List1!$E444+80)*List1!$G444,0)</f>
        <v>0</v>
      </c>
      <c r="AH444" s="318">
        <f>IF(List1!$K444="FL",(1*List1!$E444)*List1!$G444,0)</f>
        <v>0</v>
      </c>
      <c r="AI444" s="318">
        <f>IF(List1!$K444="FP",List1!$E444*List1!$G444,0)</f>
        <v>0</v>
      </c>
      <c r="AJ444" s="318">
        <f>IF(List1!$K444="DR",List1!$E444*List1!$G444,0)</f>
        <v>0</v>
      </c>
      <c r="AK444" s="318">
        <f>IF(List1!$K444="F",List1!$E444*List1!$G444,0)</f>
        <v>0</v>
      </c>
      <c r="AL444" s="321">
        <f>IF(List1!$L444="A",(1*List1!$E444+80)*List1!$G444,0)</f>
        <v>0</v>
      </c>
      <c r="AM444" s="321">
        <f>IF(List1!$L444="B",(1*List1!$E444+80)*List1!$G444,0)</f>
        <v>0</v>
      </c>
      <c r="AN444" s="321">
        <f>IF(List1!$L444="C",(1*List1!$E444+80)*List1!$G444,0)</f>
        <v>0</v>
      </c>
      <c r="AO444" s="321">
        <f>IF(List1!$L444="D",(1*List1!$E444+80)*List1!$G444,0)</f>
        <v>0</v>
      </c>
      <c r="AP444" s="321">
        <f>IF(List1!$L444="E",(1*List1!$E444+80)*List1!$G444,0)</f>
        <v>0</v>
      </c>
      <c r="AQ444" s="321">
        <f>IF(List1!$L444="G",(1*List1!$E444+80)*List1!$G444,0)</f>
        <v>0</v>
      </c>
      <c r="AR444" s="321">
        <f>IF(List1!$L444="J",(1*List1!$E444+80)*List1!$G444,0)</f>
        <v>0</v>
      </c>
      <c r="AS444" s="321">
        <f>IF(List1!$L444="K",(1*List1!$E444+80)*List1!$G444,0)</f>
        <v>0</v>
      </c>
      <c r="AT444" s="321">
        <f>IF(List1!$L444="L",(1*List1!$E444+80)*List1!$G444,0)</f>
        <v>0</v>
      </c>
      <c r="AU444" s="320">
        <f>IF(List1!$L444="FL",(1*List1!$E444)*List1!$G444,0)</f>
        <v>0</v>
      </c>
      <c r="AV444" s="320">
        <f>IF(List1!$L444="FP",List1!$E444*List1!$G444,0)</f>
        <v>0</v>
      </c>
      <c r="AW444" s="320">
        <f>IF(List1!$L444="DR",List1!$E444*List1!$G444,0)</f>
        <v>0</v>
      </c>
      <c r="AX444" s="320">
        <f>IF(List1!$L444="F",List1!$E444*List1!$G444,0)</f>
        <v>0</v>
      </c>
      <c r="AY444" s="319">
        <f>IF(List1!$M444="A",(1*List1!$F444+80)*List1!$G444,0)</f>
        <v>0</v>
      </c>
      <c r="AZ444" s="319">
        <f>IF(List1!$M444="B",(1*List1!$F444+80)*List1!$G444,0)</f>
        <v>0</v>
      </c>
      <c r="BA444" s="319">
        <f>IF(List1!$M444="C",(1*List1!$F444+80)*List1!$G444,0)</f>
        <v>0</v>
      </c>
      <c r="BB444" s="319">
        <f>IF(List1!$M444="D",(1*List1!$F444+80)*List1!$G444,0)</f>
        <v>0</v>
      </c>
      <c r="BC444" s="319">
        <f>IF(List1!$M444="E",(1*List1!$F444+80)*List1!$G444,0)</f>
        <v>0</v>
      </c>
      <c r="BD444" s="319">
        <f>IF(List1!$M444="G",(1*List1!$F444+80)*List1!$G444,0)</f>
        <v>0</v>
      </c>
      <c r="BE444" s="319">
        <f>IF(List1!$M444="J",(1*List1!$F444+80)*List1!$G444,0)</f>
        <v>0</v>
      </c>
      <c r="BF444" s="319">
        <f>IF(List1!$M444="K",(1*List1!$F444+80)*List1!$G444,0)</f>
        <v>0</v>
      </c>
      <c r="BG444" s="319">
        <f>IF(List1!$M444="L",(1*List1!$F444+80)*List1!$G444,0)</f>
        <v>0</v>
      </c>
      <c r="BH444" s="318">
        <f>IF(List1!$M444="FL",(1*List1!$F444)*List1!$G444,0)</f>
        <v>0</v>
      </c>
      <c r="BI444" s="318">
        <f>IF(List1!$M444="FP",List1!$F444*List1!$G444,0)</f>
        <v>0</v>
      </c>
      <c r="BJ444" s="318">
        <f>IF(List1!$M444="DR",List1!$F444*List1!$G444,0)</f>
        <v>0</v>
      </c>
      <c r="BK444" s="318">
        <f>IF(List1!$M444="F",List1!$F444*List1!$G444,0)</f>
        <v>0</v>
      </c>
      <c r="BL444" s="317">
        <f>IF(List1!$N444="A",(1*List1!$F444+80)*List1!$G444,0)</f>
        <v>0</v>
      </c>
      <c r="BM444" s="317">
        <f>IF(List1!$N444="B",(1*List1!$F444+80)*List1!$G444,0)</f>
        <v>0</v>
      </c>
      <c r="BN444" s="317">
        <f>IF(List1!$N444="C",(1*List1!$F444+80)*List1!$G444,0)</f>
        <v>0</v>
      </c>
      <c r="BO444" s="317">
        <f>IF(List1!$N444="D",(1*List1!$F444+80)*List1!$G444,0)</f>
        <v>0</v>
      </c>
      <c r="BP444" s="317">
        <f>IF(List1!$N444="E",(1*List1!$F444+80)*List1!$G444,0)</f>
        <v>0</v>
      </c>
      <c r="BQ444" s="317">
        <f>IF(List1!$N444="G",(1*List1!$F444+80)*List1!$G444,0)</f>
        <v>0</v>
      </c>
      <c r="BR444" s="317">
        <f>IF(List1!$N444="J",(1*List1!$F444+80)*List1!$G444,0)</f>
        <v>0</v>
      </c>
      <c r="BS444" s="317">
        <f>IF(List1!$N444="K",(1*List1!$F444+80)*List1!$G444,0)</f>
        <v>0</v>
      </c>
      <c r="BT444" s="317">
        <f>IF(List1!$N444="L",(1*List1!$F444+80)*List1!$G444,0)</f>
        <v>0</v>
      </c>
      <c r="BU444" s="316">
        <f>IF(List1!$N444="FL",(1*List1!$F444)*List1!$G444,0)</f>
        <v>0</v>
      </c>
      <c r="BV444" s="315">
        <f>IF(List1!$N444="FP",List1!$F444*List1!$G444,0)</f>
        <v>0</v>
      </c>
      <c r="BW444" s="314">
        <f>IF(List1!$N444="DR",List1!$F444*List1!$G444,0)</f>
        <v>0</v>
      </c>
      <c r="BX444" s="313">
        <f>IF(List1!$N444="F",List1!$F444*List1!$G444,0)</f>
        <v>0</v>
      </c>
      <c r="BZ444" s="312" t="e">
        <f>((List1!$E444*List1!$F444)*List1!$G444)/1000000</f>
        <v>#VALUE!</v>
      </c>
      <c r="CA444" s="280" t="e">
        <f>IF(List1!$J444=$D$403,1*BZ444,0)</f>
        <v>#VALUE!</v>
      </c>
      <c r="CB444" s="280" t="e">
        <f>IF(List1!$J444=$D$404,1*BZ444,0)</f>
        <v>#VALUE!</v>
      </c>
      <c r="CC444" s="280" t="e">
        <f>IF(List1!$J444=$D$405,1*BZ444,0)</f>
        <v>#VALUE!</v>
      </c>
      <c r="CD444" s="280" t="e">
        <f>IF(List1!$J444=$D$406,1*BZ444,0)</f>
        <v>#VALUE!</v>
      </c>
      <c r="CE444" s="280" t="e">
        <f>IF(List1!$J444=$D$407,1*BZ444,0)</f>
        <v>#VALUE!</v>
      </c>
      <c r="CF444" s="311" t="e">
        <f>IF(List1!$J444=$D$408,1*BZ444,0)</f>
        <v>#VALUE!</v>
      </c>
      <c r="CG444" s="280" t="e">
        <f>IF(List1!$J444=$D$409,1*BZ444,0)</f>
        <v>#VALUE!</v>
      </c>
      <c r="CH444" s="280" t="e">
        <f>IF(List1!$J444=$D$410,1*BZ444,0)</f>
        <v>#VALUE!</v>
      </c>
      <c r="CJ444" s="303">
        <f>IF(AH444&gt;0,1*List1!$G444,0)</f>
        <v>0</v>
      </c>
      <c r="CK444" s="301">
        <f>IF(AI444&gt;0,1*List1!$G444,0)</f>
        <v>0</v>
      </c>
      <c r="CL444" s="301">
        <f>IF(AJ444&gt;0,1*List1!$G444,0)</f>
        <v>0</v>
      </c>
      <c r="CM444" s="302">
        <f>IF(AK444&gt;0,1*List1!$G444,0)</f>
        <v>0</v>
      </c>
      <c r="CN444" s="284">
        <f>IF(AU444&gt;0,1*List1!$G444,0)</f>
        <v>0</v>
      </c>
      <c r="CO444" s="284">
        <f>IF(AV444&gt;0,1*List1!$G444,0)</f>
        <v>0</v>
      </c>
      <c r="CP444" s="284">
        <f>IF(AW444&gt;0,1*List1!$G444,0)</f>
        <v>0</v>
      </c>
      <c r="CQ444" s="284">
        <f>IF(AX444&gt;0,1*List1!$G444,0)</f>
        <v>0</v>
      </c>
      <c r="CR444" s="303">
        <f>IF(BH444&gt;0,1*List1!$G444,0)</f>
        <v>0</v>
      </c>
      <c r="CS444" s="301">
        <f>IF(BI444&gt;0,1*List1!$G444,0)</f>
        <v>0</v>
      </c>
      <c r="CT444" s="301">
        <f>IF(BJ444&gt;0,1*List1!$G444,0)</f>
        <v>0</v>
      </c>
      <c r="CU444" s="302">
        <f>IF(BK444&gt;0,1*List1!$G444,0)</f>
        <v>0</v>
      </c>
      <c r="CV444" s="284">
        <f>IF(BU444&gt;0,1*List1!$G444,0)</f>
        <v>0</v>
      </c>
      <c r="CW444" s="284">
        <f>IF(BV444&gt;0,1*List1!$G444,0)</f>
        <v>0</v>
      </c>
      <c r="CX444" s="284">
        <f>IF(BW444&gt;0,1*List1!$G444,0)</f>
        <v>0</v>
      </c>
      <c r="CY444" s="322">
        <f>IF(BX444&gt;0,1*List1!$G444,0)</f>
        <v>0</v>
      </c>
      <c r="CZ444" s="284"/>
      <c r="DB444" s="294">
        <f>List1!D81</f>
        <v>0</v>
      </c>
      <c r="DC444" s="416" t="str">
        <f t="shared" si="65"/>
        <v>0</v>
      </c>
      <c r="DD444" s="416" t="str">
        <f t="shared" si="66"/>
        <v>0</v>
      </c>
      <c r="DE444" s="416" t="str">
        <f t="shared" si="67"/>
        <v>0</v>
      </c>
      <c r="DF444" s="416" t="str">
        <f t="shared" si="68"/>
        <v>0</v>
      </c>
      <c r="DG444" s="416" t="str">
        <f t="shared" si="69"/>
        <v>0</v>
      </c>
      <c r="DH444" s="416" t="str">
        <f t="shared" si="70"/>
        <v>0</v>
      </c>
      <c r="DI444" s="416" t="str">
        <f t="shared" si="71"/>
        <v>0</v>
      </c>
      <c r="DJ444" s="416" t="str">
        <f t="shared" si="72"/>
        <v>0</v>
      </c>
      <c r="DK444" s="416" t="str">
        <f t="shared" si="73"/>
        <v>0</v>
      </c>
      <c r="DL444" s="416" t="str">
        <f t="shared" si="74"/>
        <v>0</v>
      </c>
      <c r="DM444" s="416" t="str">
        <f t="shared" si="75"/>
        <v>0</v>
      </c>
      <c r="DN444" s="416" t="str">
        <f t="shared" si="76"/>
        <v>0</v>
      </c>
      <c r="DO444" s="416" t="str">
        <f t="shared" si="77"/>
        <v>0</v>
      </c>
      <c r="DP444" s="416" t="str">
        <f t="shared" si="78"/>
        <v>0</v>
      </c>
      <c r="DQ444" s="416" t="str">
        <f t="shared" si="79"/>
        <v>0</v>
      </c>
      <c r="DR444" s="416" t="str">
        <f t="shared" si="80"/>
        <v>0</v>
      </c>
      <c r="DS444" s="416" t="str">
        <f t="shared" si="81"/>
        <v>0</v>
      </c>
      <c r="DT444" s="416" t="str">
        <f t="shared" si="82"/>
        <v>0</v>
      </c>
      <c r="DU444" s="416" t="str">
        <f t="shared" si="83"/>
        <v>0</v>
      </c>
      <c r="DV444" s="416" t="str">
        <f t="shared" si="84"/>
        <v>0</v>
      </c>
      <c r="DW444" s="416" t="str">
        <f t="shared" si="85"/>
        <v>0</v>
      </c>
      <c r="DX444" s="416" t="str">
        <f t="shared" si="86"/>
        <v>0</v>
      </c>
      <c r="DY444" s="416" t="str">
        <f t="shared" si="87"/>
        <v>0</v>
      </c>
      <c r="DZ444" s="416" t="str">
        <f t="shared" si="88"/>
        <v>0</v>
      </c>
      <c r="EA444" s="417"/>
      <c r="EB444" s="417"/>
      <c r="EC444" s="417"/>
      <c r="ED444" s="417" t="str">
        <f>IF(List1!D81&gt;0,DZ444,"")</f>
        <v/>
      </c>
      <c r="EF444" s="416">
        <f>List1!J81</f>
        <v>0</v>
      </c>
      <c r="EG444" s="416" t="str">
        <f t="shared" si="41"/>
        <v>0</v>
      </c>
      <c r="EH444" s="416" t="str">
        <f t="shared" si="42"/>
        <v>0</v>
      </c>
      <c r="EI444" s="416" t="str">
        <f t="shared" si="43"/>
        <v>0</v>
      </c>
      <c r="EJ444" s="416" t="str">
        <f t="shared" si="44"/>
        <v>0</v>
      </c>
      <c r="EK444" s="416" t="str">
        <f t="shared" si="45"/>
        <v>0</v>
      </c>
      <c r="EL444" s="416" t="str">
        <f t="shared" si="46"/>
        <v>0</v>
      </c>
      <c r="EM444" s="416" t="str">
        <f t="shared" si="47"/>
        <v>0</v>
      </c>
      <c r="EN444" s="416" t="str">
        <f t="shared" si="48"/>
        <v>0</v>
      </c>
      <c r="EO444" s="416" t="str">
        <f t="shared" si="49"/>
        <v>0</v>
      </c>
      <c r="EP444" s="416" t="str">
        <f t="shared" si="50"/>
        <v>0</v>
      </c>
      <c r="EQ444" s="416" t="str">
        <f t="shared" si="51"/>
        <v>0</v>
      </c>
      <c r="ER444" s="416" t="str">
        <f t="shared" si="52"/>
        <v>0</v>
      </c>
      <c r="ES444" s="416" t="str">
        <f t="shared" si="53"/>
        <v>0</v>
      </c>
      <c r="ET444" s="416" t="str">
        <f t="shared" si="54"/>
        <v>0</v>
      </c>
      <c r="EU444" s="416" t="str">
        <f t="shared" si="55"/>
        <v>0</v>
      </c>
      <c r="EV444" s="416" t="str">
        <f t="shared" si="56"/>
        <v>0</v>
      </c>
      <c r="EW444" s="416" t="str">
        <f t="shared" si="57"/>
        <v>0</v>
      </c>
      <c r="EX444" s="416" t="str">
        <f t="shared" si="58"/>
        <v>0</v>
      </c>
      <c r="EY444" s="416" t="str">
        <f t="shared" si="59"/>
        <v>0</v>
      </c>
      <c r="EZ444" s="416" t="str">
        <f t="shared" si="60"/>
        <v>0</v>
      </c>
      <c r="FA444" s="416" t="str">
        <f t="shared" si="61"/>
        <v>0</v>
      </c>
      <c r="FB444" s="416" t="str">
        <f t="shared" si="62"/>
        <v>0</v>
      </c>
      <c r="FC444" s="416" t="str">
        <f t="shared" si="63"/>
        <v>0</v>
      </c>
      <c r="FD444" s="416" t="str">
        <f t="shared" si="64"/>
        <v>0</v>
      </c>
      <c r="FF444" s="269" t="str">
        <f>IF(List1!J81&gt;0,List1!FD444,"")</f>
        <v/>
      </c>
    </row>
    <row r="445" spans="2:162" s="269" customFormat="1" ht="19.5" customHeight="1" thickBot="1">
      <c r="B445" s="436">
        <v>27</v>
      </c>
      <c r="C445" s="308">
        <f t="shared" si="38"/>
        <v>0</v>
      </c>
      <c r="D445" s="438" t="str">
        <f t="shared" si="39"/>
        <v/>
      </c>
      <c r="E445" s="439" t="str">
        <f>IF(List1!E82&gt;0,List1!E82,"")</f>
        <v/>
      </c>
      <c r="F445" s="439" t="str">
        <f>IF(List1!F82&gt;0,List1!F82,"")</f>
        <v/>
      </c>
      <c r="G445" s="439" t="str">
        <f>IF(List1!G82&gt;0,List1!G82,"")</f>
        <v/>
      </c>
      <c r="H445" s="439" t="str">
        <f>IF(List1!H82&gt;0,List1!H82,"")</f>
        <v/>
      </c>
      <c r="I445" s="439" t="str">
        <f>IF(List1!I82&gt;0,List1!I82,"")</f>
        <v/>
      </c>
      <c r="J445" s="439" t="str">
        <f t="shared" si="40"/>
        <v/>
      </c>
      <c r="K445" s="439" t="str">
        <f>IF(List1!K82&gt;0,List1!K82,"")</f>
        <v/>
      </c>
      <c r="L445" s="439" t="str">
        <f>IF(List1!L82&gt;0,List1!L82,"")</f>
        <v/>
      </c>
      <c r="M445" s="439" t="str">
        <f>IF(List1!M82&gt;0,List1!M82,"")</f>
        <v/>
      </c>
      <c r="N445" s="439" t="str">
        <f>IF(List1!N82&gt;0,List1!N82,"")</f>
        <v/>
      </c>
      <c r="O445" s="440">
        <v>0</v>
      </c>
      <c r="P445" s="603" t="str">
        <f>IF(List1!P82&gt;0,List1!P82,"")</f>
        <v/>
      </c>
      <c r="Q445" s="603"/>
      <c r="R445" s="603"/>
      <c r="S445" s="603"/>
      <c r="T445" s="603"/>
      <c r="U445" s="603"/>
      <c r="V445" s="603"/>
      <c r="W445" s="268"/>
      <c r="X445" s="323"/>
      <c r="Y445" s="319">
        <f>IF(List1!$K445="A",(1*List1!$E445+80)*List1!$G445,0)</f>
        <v>0</v>
      </c>
      <c r="Z445" s="319">
        <f>IF(List1!$K445="B",(1*List1!$E445+80)*List1!$G445,0)</f>
        <v>0</v>
      </c>
      <c r="AA445" s="319">
        <f>IF(List1!$K445="C",(1*List1!$E445+80)*List1!$G445,0)</f>
        <v>0</v>
      </c>
      <c r="AB445" s="319">
        <f>IF(List1!$K445="D",(1*List1!$E445+80)*List1!$G445,0)</f>
        <v>0</v>
      </c>
      <c r="AC445" s="319">
        <f>IF(List1!$K445="E",(1*List1!$E445+70)*List1!$G445,0)</f>
        <v>0</v>
      </c>
      <c r="AD445" s="319">
        <f>IF(List1!$K445="G",(1*List1!$E445+80)*List1!$G445,0)</f>
        <v>0</v>
      </c>
      <c r="AE445" s="319">
        <f>IF(List1!$K445="J",(1*List1!$E445+80)*List1!$G445,0)</f>
        <v>0</v>
      </c>
      <c r="AF445" s="319">
        <f>IF(List1!$K445="K",(1*List1!$E445+80)*List1!$G445,0)</f>
        <v>0</v>
      </c>
      <c r="AG445" s="319">
        <f>IF(List1!$K445="L",(1*List1!$E445+80)*List1!$G445,0)</f>
        <v>0</v>
      </c>
      <c r="AH445" s="318">
        <f>IF(List1!$K445="FL",(1*List1!$E445)*List1!$G445,0)</f>
        <v>0</v>
      </c>
      <c r="AI445" s="318">
        <f>IF(List1!$K445="FP",List1!$E445*List1!$G445,0)</f>
        <v>0</v>
      </c>
      <c r="AJ445" s="318">
        <f>IF(List1!$K445="DR",List1!$E445*List1!$G445,0)</f>
        <v>0</v>
      </c>
      <c r="AK445" s="318">
        <f>IF(List1!$K445="F",List1!$E445*List1!$G445,0)</f>
        <v>0</v>
      </c>
      <c r="AL445" s="321">
        <f>IF(List1!$L445="A",(1*List1!$E445+80)*List1!$G445,0)</f>
        <v>0</v>
      </c>
      <c r="AM445" s="321">
        <f>IF(List1!$L445="B",(1*List1!$E445+80)*List1!$G445,0)</f>
        <v>0</v>
      </c>
      <c r="AN445" s="321">
        <f>IF(List1!$L445="C",(1*List1!$E445+80)*List1!$G445,0)</f>
        <v>0</v>
      </c>
      <c r="AO445" s="321">
        <f>IF(List1!$L445="D",(1*List1!$E445+80)*List1!$G445,0)</f>
        <v>0</v>
      </c>
      <c r="AP445" s="321">
        <f>IF(List1!$L445="E",(1*List1!$E445+80)*List1!$G445,0)</f>
        <v>0</v>
      </c>
      <c r="AQ445" s="321">
        <f>IF(List1!$L445="G",(1*List1!$E445+80)*List1!$G445,0)</f>
        <v>0</v>
      </c>
      <c r="AR445" s="321">
        <f>IF(List1!$L445="J",(1*List1!$E445+80)*List1!$G445,0)</f>
        <v>0</v>
      </c>
      <c r="AS445" s="321">
        <f>IF(List1!$L445="K",(1*List1!$E445+80)*List1!$G445,0)</f>
        <v>0</v>
      </c>
      <c r="AT445" s="321">
        <f>IF(List1!$L445="L",(1*List1!$E445+80)*List1!$G445,0)</f>
        <v>0</v>
      </c>
      <c r="AU445" s="320">
        <f>IF(List1!$L445="FL",(1*List1!$E445)*List1!$G445,0)</f>
        <v>0</v>
      </c>
      <c r="AV445" s="320">
        <f>IF(List1!$L445="FP",List1!$E445*List1!$G445,0)</f>
        <v>0</v>
      </c>
      <c r="AW445" s="320">
        <f>IF(List1!$L445="DR",List1!$E445*List1!$G445,0)</f>
        <v>0</v>
      </c>
      <c r="AX445" s="320">
        <f>IF(List1!$L445="F",List1!$E445*List1!$G445,0)</f>
        <v>0</v>
      </c>
      <c r="AY445" s="319">
        <f>IF(List1!$M445="A",(1*List1!$F445+80)*List1!$G445,0)</f>
        <v>0</v>
      </c>
      <c r="AZ445" s="319">
        <f>IF(List1!$M445="B",(1*List1!$F445+80)*List1!$G445,0)</f>
        <v>0</v>
      </c>
      <c r="BA445" s="319">
        <f>IF(List1!$M445="C",(1*List1!$F445+80)*List1!$G445,0)</f>
        <v>0</v>
      </c>
      <c r="BB445" s="319">
        <f>IF(List1!$M445="D",(1*List1!$F445+80)*List1!$G445,0)</f>
        <v>0</v>
      </c>
      <c r="BC445" s="319">
        <f>IF(List1!$M445="E",(1*List1!$F445+80)*List1!$G445,0)</f>
        <v>0</v>
      </c>
      <c r="BD445" s="319">
        <f>IF(List1!$M445="G",(1*List1!$F445+80)*List1!$G445,0)</f>
        <v>0</v>
      </c>
      <c r="BE445" s="319">
        <f>IF(List1!$M445="J",(1*List1!$F445+80)*List1!$G445,0)</f>
        <v>0</v>
      </c>
      <c r="BF445" s="319">
        <f>IF(List1!$M445="K",(1*List1!$F445+80)*List1!$G445,0)</f>
        <v>0</v>
      </c>
      <c r="BG445" s="319">
        <f>IF(List1!$M445="L",(1*List1!$F445+80)*List1!$G445,0)</f>
        <v>0</v>
      </c>
      <c r="BH445" s="318">
        <f>IF(List1!$M445="FL",(1*List1!$F445)*List1!$G445,0)</f>
        <v>0</v>
      </c>
      <c r="BI445" s="318">
        <f>IF(List1!$M445="FP",List1!$F445*List1!$G445,0)</f>
        <v>0</v>
      </c>
      <c r="BJ445" s="318">
        <f>IF(List1!$M445="DR",List1!$F445*List1!$G445,0)</f>
        <v>0</v>
      </c>
      <c r="BK445" s="318">
        <f>IF(List1!$M445="F",List1!$F445*List1!$G445,0)</f>
        <v>0</v>
      </c>
      <c r="BL445" s="317">
        <f>IF(List1!$N445="A",(1*List1!$F445+80)*List1!$G445,0)</f>
        <v>0</v>
      </c>
      <c r="BM445" s="317">
        <f>IF(List1!$N445="B",(1*List1!$F445+80)*List1!$G445,0)</f>
        <v>0</v>
      </c>
      <c r="BN445" s="317">
        <f>IF(List1!$N445="C",(1*List1!$F445+80)*List1!$G445,0)</f>
        <v>0</v>
      </c>
      <c r="BO445" s="317">
        <f>IF(List1!$N445="D",(1*List1!$F445+80)*List1!$G445,0)</f>
        <v>0</v>
      </c>
      <c r="BP445" s="317">
        <f>IF(List1!$N445="E",(1*List1!$F445+80)*List1!$G445,0)</f>
        <v>0</v>
      </c>
      <c r="BQ445" s="317">
        <f>IF(List1!$N445="G",(1*List1!$F445+80)*List1!$G445,0)</f>
        <v>0</v>
      </c>
      <c r="BR445" s="317">
        <f>IF(List1!$N445="J",(1*List1!$F445+80)*List1!$G445,0)</f>
        <v>0</v>
      </c>
      <c r="BS445" s="317">
        <f>IF(List1!$N445="K",(1*List1!$F445+80)*List1!$G445,0)</f>
        <v>0</v>
      </c>
      <c r="BT445" s="317">
        <f>IF(List1!$N445="L",(1*List1!$F445+80)*List1!$G445,0)</f>
        <v>0</v>
      </c>
      <c r="BU445" s="316">
        <f>IF(List1!$N445="FL",(1*List1!$F445)*List1!$G445,0)</f>
        <v>0</v>
      </c>
      <c r="BV445" s="315">
        <f>IF(List1!$N445="FP",List1!$F445*List1!$G445,0)</f>
        <v>0</v>
      </c>
      <c r="BW445" s="314">
        <f>IF(List1!$N445="DR",List1!$F445*List1!$G445,0)</f>
        <v>0</v>
      </c>
      <c r="BX445" s="313">
        <f>IF(List1!$N445="F",List1!$F445*List1!$G445,0)</f>
        <v>0</v>
      </c>
      <c r="BZ445" s="312" t="e">
        <f>((List1!$E445*List1!$F445)*List1!$G445)/1000000</f>
        <v>#VALUE!</v>
      </c>
      <c r="CA445" s="280" t="e">
        <f>IF(List1!$J445=$D$403,1*BZ445,0)</f>
        <v>#VALUE!</v>
      </c>
      <c r="CB445" s="280" t="e">
        <f>IF(List1!$J445=$D$404,1*BZ445,0)</f>
        <v>#VALUE!</v>
      </c>
      <c r="CC445" s="280" t="e">
        <f>IF(List1!$J445=$D$405,1*BZ445,0)</f>
        <v>#VALUE!</v>
      </c>
      <c r="CD445" s="280" t="e">
        <f>IF(List1!$J445=$D$406,1*BZ445,0)</f>
        <v>#VALUE!</v>
      </c>
      <c r="CE445" s="280" t="e">
        <f>IF(List1!$J445=$D$407,1*BZ445,0)</f>
        <v>#VALUE!</v>
      </c>
      <c r="CF445" s="311" t="e">
        <f>IF(List1!$J445=$D$408,1*BZ445,0)</f>
        <v>#VALUE!</v>
      </c>
      <c r="CG445" s="280" t="e">
        <f>IF(List1!$J445=$D$409,1*BZ445,0)</f>
        <v>#VALUE!</v>
      </c>
      <c r="CH445" s="280" t="e">
        <f>IF(List1!$J445=$D$410,1*BZ445,0)</f>
        <v>#VALUE!</v>
      </c>
      <c r="CJ445" s="303">
        <f>IF(AH445&gt;0,1*List1!$G445,0)</f>
        <v>0</v>
      </c>
      <c r="CK445" s="301">
        <f>IF(AI445&gt;0,1*List1!$G445,0)</f>
        <v>0</v>
      </c>
      <c r="CL445" s="301">
        <f>IF(AJ445&gt;0,1*List1!$G445,0)</f>
        <v>0</v>
      </c>
      <c r="CM445" s="302">
        <f>IF(AK445&gt;0,1*List1!$G445,0)</f>
        <v>0</v>
      </c>
      <c r="CN445" s="284">
        <f>IF(AU445&gt;0,1*List1!$G445,0)</f>
        <v>0</v>
      </c>
      <c r="CO445" s="284">
        <f>IF(AV445&gt;0,1*List1!$G445,0)</f>
        <v>0</v>
      </c>
      <c r="CP445" s="284">
        <f>IF(AW445&gt;0,1*List1!$G445,0)</f>
        <v>0</v>
      </c>
      <c r="CQ445" s="284">
        <f>IF(AX445&gt;0,1*List1!$G445,0)</f>
        <v>0</v>
      </c>
      <c r="CR445" s="303">
        <f>IF(BH445&gt;0,1*List1!$G445,0)</f>
        <v>0</v>
      </c>
      <c r="CS445" s="301">
        <f>IF(BI445&gt;0,1*List1!$G445,0)</f>
        <v>0</v>
      </c>
      <c r="CT445" s="301">
        <f>IF(BJ445&gt;0,1*List1!$G445,0)</f>
        <v>0</v>
      </c>
      <c r="CU445" s="302">
        <f>IF(BK445&gt;0,1*List1!$G445,0)</f>
        <v>0</v>
      </c>
      <c r="CV445" s="284">
        <f>IF(BU445&gt;0,1*List1!$G445,0)</f>
        <v>0</v>
      </c>
      <c r="CW445" s="284">
        <f>IF(BV445&gt;0,1*List1!$G445,0)</f>
        <v>0</v>
      </c>
      <c r="CX445" s="284">
        <f>IF(BW445&gt;0,1*List1!$G445,0)</f>
        <v>0</v>
      </c>
      <c r="CY445" s="322">
        <f>IF(BX445&gt;0,1*List1!$G445,0)</f>
        <v>0</v>
      </c>
      <c r="CZ445" s="284"/>
      <c r="DB445" s="294">
        <f>List1!D82</f>
        <v>0</v>
      </c>
      <c r="DC445" s="416" t="str">
        <f t="shared" si="65"/>
        <v>0</v>
      </c>
      <c r="DD445" s="416" t="str">
        <f t="shared" si="66"/>
        <v>0</v>
      </c>
      <c r="DE445" s="416" t="str">
        <f t="shared" si="67"/>
        <v>0</v>
      </c>
      <c r="DF445" s="416" t="str">
        <f t="shared" si="68"/>
        <v>0</v>
      </c>
      <c r="DG445" s="416" t="str">
        <f t="shared" si="69"/>
        <v>0</v>
      </c>
      <c r="DH445" s="416" t="str">
        <f t="shared" si="70"/>
        <v>0</v>
      </c>
      <c r="DI445" s="416" t="str">
        <f t="shared" si="71"/>
        <v>0</v>
      </c>
      <c r="DJ445" s="416" t="str">
        <f t="shared" si="72"/>
        <v>0</v>
      </c>
      <c r="DK445" s="416" t="str">
        <f t="shared" si="73"/>
        <v>0</v>
      </c>
      <c r="DL445" s="416" t="str">
        <f t="shared" si="74"/>
        <v>0</v>
      </c>
      <c r="DM445" s="416" t="str">
        <f t="shared" si="75"/>
        <v>0</v>
      </c>
      <c r="DN445" s="416" t="str">
        <f t="shared" si="76"/>
        <v>0</v>
      </c>
      <c r="DO445" s="416" t="str">
        <f t="shared" si="77"/>
        <v>0</v>
      </c>
      <c r="DP445" s="416" t="str">
        <f t="shared" si="78"/>
        <v>0</v>
      </c>
      <c r="DQ445" s="416" t="str">
        <f t="shared" si="79"/>
        <v>0</v>
      </c>
      <c r="DR445" s="416" t="str">
        <f t="shared" si="80"/>
        <v>0</v>
      </c>
      <c r="DS445" s="416" t="str">
        <f t="shared" si="81"/>
        <v>0</v>
      </c>
      <c r="DT445" s="416" t="str">
        <f t="shared" si="82"/>
        <v>0</v>
      </c>
      <c r="DU445" s="416" t="str">
        <f t="shared" si="83"/>
        <v>0</v>
      </c>
      <c r="DV445" s="416" t="str">
        <f t="shared" si="84"/>
        <v>0</v>
      </c>
      <c r="DW445" s="416" t="str">
        <f t="shared" si="85"/>
        <v>0</v>
      </c>
      <c r="DX445" s="416" t="str">
        <f t="shared" si="86"/>
        <v>0</v>
      </c>
      <c r="DY445" s="416" t="str">
        <f t="shared" si="87"/>
        <v>0</v>
      </c>
      <c r="DZ445" s="416" t="str">
        <f t="shared" si="88"/>
        <v>0</v>
      </c>
      <c r="EA445" s="417"/>
      <c r="EB445" s="417"/>
      <c r="EC445" s="417"/>
      <c r="ED445" s="417" t="str">
        <f>IF(List1!D82&gt;0,DZ445,"")</f>
        <v/>
      </c>
      <c r="EF445" s="416">
        <f>List1!J82</f>
        <v>0</v>
      </c>
      <c r="EG445" s="416" t="str">
        <f t="shared" si="41"/>
        <v>0</v>
      </c>
      <c r="EH445" s="416" t="str">
        <f t="shared" si="42"/>
        <v>0</v>
      </c>
      <c r="EI445" s="416" t="str">
        <f t="shared" si="43"/>
        <v>0</v>
      </c>
      <c r="EJ445" s="416" t="str">
        <f t="shared" si="44"/>
        <v>0</v>
      </c>
      <c r="EK445" s="416" t="str">
        <f t="shared" si="45"/>
        <v>0</v>
      </c>
      <c r="EL445" s="416" t="str">
        <f t="shared" si="46"/>
        <v>0</v>
      </c>
      <c r="EM445" s="416" t="str">
        <f t="shared" si="47"/>
        <v>0</v>
      </c>
      <c r="EN445" s="416" t="str">
        <f t="shared" si="48"/>
        <v>0</v>
      </c>
      <c r="EO445" s="416" t="str">
        <f t="shared" si="49"/>
        <v>0</v>
      </c>
      <c r="EP445" s="416" t="str">
        <f t="shared" si="50"/>
        <v>0</v>
      </c>
      <c r="EQ445" s="416" t="str">
        <f t="shared" si="51"/>
        <v>0</v>
      </c>
      <c r="ER445" s="416" t="str">
        <f t="shared" si="52"/>
        <v>0</v>
      </c>
      <c r="ES445" s="416" t="str">
        <f t="shared" si="53"/>
        <v>0</v>
      </c>
      <c r="ET445" s="416" t="str">
        <f t="shared" si="54"/>
        <v>0</v>
      </c>
      <c r="EU445" s="416" t="str">
        <f t="shared" si="55"/>
        <v>0</v>
      </c>
      <c r="EV445" s="416" t="str">
        <f t="shared" si="56"/>
        <v>0</v>
      </c>
      <c r="EW445" s="416" t="str">
        <f t="shared" si="57"/>
        <v>0</v>
      </c>
      <c r="EX445" s="416" t="str">
        <f t="shared" si="58"/>
        <v>0</v>
      </c>
      <c r="EY445" s="416" t="str">
        <f t="shared" si="59"/>
        <v>0</v>
      </c>
      <c r="EZ445" s="416" t="str">
        <f t="shared" si="60"/>
        <v>0</v>
      </c>
      <c r="FA445" s="416" t="str">
        <f t="shared" si="61"/>
        <v>0</v>
      </c>
      <c r="FB445" s="416" t="str">
        <f t="shared" si="62"/>
        <v>0</v>
      </c>
      <c r="FC445" s="416" t="str">
        <f t="shared" si="63"/>
        <v>0</v>
      </c>
      <c r="FD445" s="416" t="str">
        <f t="shared" si="64"/>
        <v>0</v>
      </c>
      <c r="FF445" s="269" t="str">
        <f>IF(List1!J82&gt;0,List1!FD445,"")</f>
        <v/>
      </c>
    </row>
    <row r="446" spans="2:162" s="269" customFormat="1" ht="19.5" customHeight="1" thickBot="1">
      <c r="B446" s="435">
        <v>28</v>
      </c>
      <c r="C446" s="308">
        <f t="shared" si="38"/>
        <v>0</v>
      </c>
      <c r="D446" s="438" t="str">
        <f t="shared" si="39"/>
        <v/>
      </c>
      <c r="E446" s="439" t="str">
        <f>IF(List1!E83&gt;0,List1!E83,"")</f>
        <v/>
      </c>
      <c r="F446" s="439" t="str">
        <f>IF(List1!F83&gt;0,List1!F83,"")</f>
        <v/>
      </c>
      <c r="G446" s="439" t="str">
        <f>IF(List1!G83&gt;0,List1!G83,"")</f>
        <v/>
      </c>
      <c r="H446" s="439" t="str">
        <f>IF(List1!H83&gt;0,List1!H83,"")</f>
        <v/>
      </c>
      <c r="I446" s="439" t="str">
        <f>IF(List1!I83&gt;0,List1!I83,"")</f>
        <v/>
      </c>
      <c r="J446" s="439" t="str">
        <f t="shared" si="40"/>
        <v/>
      </c>
      <c r="K446" s="439" t="str">
        <f>IF(List1!K83&gt;0,List1!K83,"")</f>
        <v/>
      </c>
      <c r="L446" s="439" t="str">
        <f>IF(List1!L83&gt;0,List1!L83,"")</f>
        <v/>
      </c>
      <c r="M446" s="439" t="str">
        <f>IF(List1!M83&gt;0,List1!M83,"")</f>
        <v/>
      </c>
      <c r="N446" s="439" t="str">
        <f>IF(List1!N83&gt;0,List1!N83,"")</f>
        <v/>
      </c>
      <c r="O446" s="440">
        <v>0</v>
      </c>
      <c r="P446" s="603" t="str">
        <f>IF(List1!P83&gt;0,List1!P83,"")</f>
        <v/>
      </c>
      <c r="Q446" s="603"/>
      <c r="R446" s="603"/>
      <c r="S446" s="603"/>
      <c r="T446" s="603"/>
      <c r="U446" s="603"/>
      <c r="V446" s="603"/>
      <c r="W446" s="268"/>
      <c r="X446" s="307"/>
      <c r="Y446" s="319">
        <f>IF(List1!$K446="A",(1*List1!$E446+80)*List1!$G446,0)</f>
        <v>0</v>
      </c>
      <c r="Z446" s="319">
        <f>IF(List1!$K446="B",(1*List1!$E446+80)*List1!$G446,0)</f>
        <v>0</v>
      </c>
      <c r="AA446" s="319">
        <f>IF(List1!$K446="C",(1*List1!$E446+80)*List1!$G446,0)</f>
        <v>0</v>
      </c>
      <c r="AB446" s="319">
        <f>IF(List1!$K446="D",(1*List1!$E446+80)*List1!$G446,0)</f>
        <v>0</v>
      </c>
      <c r="AC446" s="319">
        <f>IF(List1!$K446="E",(1*List1!$E446+70)*List1!$G446,0)</f>
        <v>0</v>
      </c>
      <c r="AD446" s="319">
        <f>IF(List1!$K446="G",(1*List1!$E446+80)*List1!$G446,0)</f>
        <v>0</v>
      </c>
      <c r="AE446" s="319">
        <f>IF(List1!$K446="J",(1*List1!$E446+80)*List1!$G446,0)</f>
        <v>0</v>
      </c>
      <c r="AF446" s="319">
        <f>IF(List1!$K446="K",(1*List1!$E446+80)*List1!$G446,0)</f>
        <v>0</v>
      </c>
      <c r="AG446" s="319">
        <f>IF(List1!$K446="L",(1*List1!$E446+80)*List1!$G446,0)</f>
        <v>0</v>
      </c>
      <c r="AH446" s="318">
        <f>IF(List1!$K446="FL",(1*List1!$E446)*List1!$G446,0)</f>
        <v>0</v>
      </c>
      <c r="AI446" s="318">
        <f>IF(List1!$K446="FP",List1!$E446*List1!$G446,0)</f>
        <v>0</v>
      </c>
      <c r="AJ446" s="318">
        <f>IF(List1!$K446="DR",List1!$E446*List1!$G446,0)</f>
        <v>0</v>
      </c>
      <c r="AK446" s="318">
        <f>IF(List1!$K446="F",List1!$E446*List1!$G446,0)</f>
        <v>0</v>
      </c>
      <c r="AL446" s="321">
        <f>IF(List1!$L446="A",(1*List1!$E446+80)*List1!$G446,0)</f>
        <v>0</v>
      </c>
      <c r="AM446" s="321">
        <f>IF(List1!$L446="B",(1*List1!$E446+80)*List1!$G446,0)</f>
        <v>0</v>
      </c>
      <c r="AN446" s="321">
        <f>IF(List1!$L446="C",(1*List1!$E446+80)*List1!$G446,0)</f>
        <v>0</v>
      </c>
      <c r="AO446" s="321">
        <f>IF(List1!$L446="D",(1*List1!$E446+80)*List1!$G446,0)</f>
        <v>0</v>
      </c>
      <c r="AP446" s="321">
        <f>IF(List1!$L446="E",(1*List1!$E446+80)*List1!$G446,0)</f>
        <v>0</v>
      </c>
      <c r="AQ446" s="321">
        <f>IF(List1!$L446="G",(1*List1!$E446+80)*List1!$G446,0)</f>
        <v>0</v>
      </c>
      <c r="AR446" s="321">
        <f>IF(List1!$L446="J",(1*List1!$E446+80)*List1!$G446,0)</f>
        <v>0</v>
      </c>
      <c r="AS446" s="321">
        <f>IF(List1!$L446="K",(1*List1!$E446+80)*List1!$G446,0)</f>
        <v>0</v>
      </c>
      <c r="AT446" s="321">
        <f>IF(List1!$L446="L",(1*List1!$E446+80)*List1!$G446,0)</f>
        <v>0</v>
      </c>
      <c r="AU446" s="320">
        <f>IF(List1!$L446="FL",(1*List1!$E446)*List1!$G446,0)</f>
        <v>0</v>
      </c>
      <c r="AV446" s="320">
        <f>IF(List1!$L446="FP",List1!$E446*List1!$G446,0)</f>
        <v>0</v>
      </c>
      <c r="AW446" s="320">
        <f>IF(List1!$L446="DR",List1!$E446*List1!$G446,0)</f>
        <v>0</v>
      </c>
      <c r="AX446" s="320">
        <f>IF(List1!$L446="F",List1!$E446*List1!$G446,0)</f>
        <v>0</v>
      </c>
      <c r="AY446" s="319">
        <f>IF(List1!$M446="A",(1*List1!$F446+80)*List1!$G446,0)</f>
        <v>0</v>
      </c>
      <c r="AZ446" s="319">
        <f>IF(List1!$M446="B",(1*List1!$F446+80)*List1!$G446,0)</f>
        <v>0</v>
      </c>
      <c r="BA446" s="319">
        <f>IF(List1!$M446="C",(1*List1!$F446+80)*List1!$G446,0)</f>
        <v>0</v>
      </c>
      <c r="BB446" s="319">
        <f>IF(List1!$M446="D",(1*List1!$F446+80)*List1!$G446,0)</f>
        <v>0</v>
      </c>
      <c r="BC446" s="319">
        <f>IF(List1!$M446="E",(1*List1!$F446+80)*List1!$G446,0)</f>
        <v>0</v>
      </c>
      <c r="BD446" s="319">
        <f>IF(List1!$M446="G",(1*List1!$F446+80)*List1!$G446,0)</f>
        <v>0</v>
      </c>
      <c r="BE446" s="319">
        <f>IF(List1!$M446="J",(1*List1!$F446+80)*List1!$G446,0)</f>
        <v>0</v>
      </c>
      <c r="BF446" s="319">
        <f>IF(List1!$M446="K",(1*List1!$F446+80)*List1!$G446,0)</f>
        <v>0</v>
      </c>
      <c r="BG446" s="319">
        <f>IF(List1!$M446="L",(1*List1!$F446+80)*List1!$G446,0)</f>
        <v>0</v>
      </c>
      <c r="BH446" s="318">
        <f>IF(List1!$M446="FL",(1*List1!$F446)*List1!$G446,0)</f>
        <v>0</v>
      </c>
      <c r="BI446" s="318">
        <f>IF(List1!$M446="FP",List1!$F446*List1!$G446,0)</f>
        <v>0</v>
      </c>
      <c r="BJ446" s="318">
        <f>IF(List1!$M446="DR",List1!$F446*List1!$G446,0)</f>
        <v>0</v>
      </c>
      <c r="BK446" s="318">
        <f>IF(List1!$M446="F",List1!$F446*List1!$G446,0)</f>
        <v>0</v>
      </c>
      <c r="BL446" s="317">
        <f>IF(List1!$N446="A",(1*List1!$F446+80)*List1!$G446,0)</f>
        <v>0</v>
      </c>
      <c r="BM446" s="317">
        <f>IF(List1!$N446="B",(1*List1!$F446+80)*List1!$G446,0)</f>
        <v>0</v>
      </c>
      <c r="BN446" s="317">
        <f>IF(List1!$N446="C",(1*List1!$F446+80)*List1!$G446,0)</f>
        <v>0</v>
      </c>
      <c r="BO446" s="317">
        <f>IF(List1!$N446="D",(1*List1!$F446+80)*List1!$G446,0)</f>
        <v>0</v>
      </c>
      <c r="BP446" s="317">
        <f>IF(List1!$N446="E",(1*List1!$F446+80)*List1!$G446,0)</f>
        <v>0</v>
      </c>
      <c r="BQ446" s="317">
        <f>IF(List1!$N446="G",(1*List1!$F446+80)*List1!$G446,0)</f>
        <v>0</v>
      </c>
      <c r="BR446" s="317">
        <f>IF(List1!$N446="J",(1*List1!$F446+80)*List1!$G446,0)</f>
        <v>0</v>
      </c>
      <c r="BS446" s="317">
        <f>IF(List1!$N446="K",(1*List1!$F446+80)*List1!$G446,0)</f>
        <v>0</v>
      </c>
      <c r="BT446" s="317">
        <f>IF(List1!$N446="L",(1*List1!$F446+80)*List1!$G446,0)</f>
        <v>0</v>
      </c>
      <c r="BU446" s="316">
        <f>IF(List1!$N446="FL",(1*List1!$F446)*List1!$G446,0)</f>
        <v>0</v>
      </c>
      <c r="BV446" s="315">
        <f>IF(List1!$N446="FP",List1!$F446*List1!$G446,0)</f>
        <v>0</v>
      </c>
      <c r="BW446" s="314">
        <f>IF(List1!$N446="DR",List1!$F446*List1!$G446,0)</f>
        <v>0</v>
      </c>
      <c r="BX446" s="313">
        <f>IF(List1!$N446="F",List1!$F446*List1!$G446,0)</f>
        <v>0</v>
      </c>
      <c r="BZ446" s="312" t="e">
        <f>((List1!$E446*List1!$F446)*List1!$G446)/1000000</f>
        <v>#VALUE!</v>
      </c>
      <c r="CA446" s="280" t="e">
        <f>IF(List1!$J446=$D$403,1*BZ446,0)</f>
        <v>#VALUE!</v>
      </c>
      <c r="CB446" s="280" t="e">
        <f>IF(List1!$J446=$D$404,1*BZ446,0)</f>
        <v>#VALUE!</v>
      </c>
      <c r="CC446" s="280" t="e">
        <f>IF(List1!$J446=$D$405,1*BZ446,0)</f>
        <v>#VALUE!</v>
      </c>
      <c r="CD446" s="280" t="e">
        <f>IF(List1!$J446=$D$406,1*BZ446,0)</f>
        <v>#VALUE!</v>
      </c>
      <c r="CE446" s="280" t="e">
        <f>IF(List1!$J446=$D$407,1*BZ446,0)</f>
        <v>#VALUE!</v>
      </c>
      <c r="CF446" s="311" t="e">
        <f>IF(List1!$J446=$D$408,1*BZ446,0)</f>
        <v>#VALUE!</v>
      </c>
      <c r="CG446" s="280" t="e">
        <f>IF(List1!$J446=$D$409,1*BZ446,0)</f>
        <v>#VALUE!</v>
      </c>
      <c r="CH446" s="280" t="e">
        <f>IF(List1!$J446=$D$410,1*BZ446,0)</f>
        <v>#VALUE!</v>
      </c>
      <c r="CJ446" s="303">
        <f>IF(AH446&gt;0,1*List1!$G446,0)</f>
        <v>0</v>
      </c>
      <c r="CK446" s="301">
        <f>IF(AI446&gt;0,1*List1!$G446,0)</f>
        <v>0</v>
      </c>
      <c r="CL446" s="301">
        <f>IF(AJ446&gt;0,1*List1!$G446,0)</f>
        <v>0</v>
      </c>
      <c r="CM446" s="302">
        <f>IF(AK446&gt;0,1*List1!$G446,0)</f>
        <v>0</v>
      </c>
      <c r="CN446" s="284">
        <f>IF(AU446&gt;0,1*List1!$G446,0)</f>
        <v>0</v>
      </c>
      <c r="CO446" s="284">
        <f>IF(AV446&gt;0,1*List1!$G446,0)</f>
        <v>0</v>
      </c>
      <c r="CP446" s="284">
        <f>IF(AW446&gt;0,1*List1!$G446,0)</f>
        <v>0</v>
      </c>
      <c r="CQ446" s="284">
        <f>IF(AX446&gt;0,1*List1!$G446,0)</f>
        <v>0</v>
      </c>
      <c r="CR446" s="303">
        <f>IF(BH446&gt;0,1*List1!$G446,0)</f>
        <v>0</v>
      </c>
      <c r="CS446" s="301">
        <f>IF(BI446&gt;0,1*List1!$G446,0)</f>
        <v>0</v>
      </c>
      <c r="CT446" s="301">
        <f>IF(BJ446&gt;0,1*List1!$G446,0)</f>
        <v>0</v>
      </c>
      <c r="CU446" s="302">
        <f>IF(BK446&gt;0,1*List1!$G446,0)</f>
        <v>0</v>
      </c>
      <c r="CV446" s="284">
        <f>IF(BU446&gt;0,1*List1!$G446,0)</f>
        <v>0</v>
      </c>
      <c r="CW446" s="284">
        <f>IF(BV446&gt;0,1*List1!$G446,0)</f>
        <v>0</v>
      </c>
      <c r="CX446" s="284">
        <f>IF(BW446&gt;0,1*List1!$G446,0)</f>
        <v>0</v>
      </c>
      <c r="CY446" s="322">
        <f>IF(BX446&gt;0,1*List1!$G446,0)</f>
        <v>0</v>
      </c>
      <c r="CZ446" s="284"/>
      <c r="DB446" s="294">
        <f>List1!D83</f>
        <v>0</v>
      </c>
      <c r="DC446" s="416" t="str">
        <f t="shared" si="65"/>
        <v>0</v>
      </c>
      <c r="DD446" s="416" t="str">
        <f t="shared" si="66"/>
        <v>0</v>
      </c>
      <c r="DE446" s="416" t="str">
        <f t="shared" si="67"/>
        <v>0</v>
      </c>
      <c r="DF446" s="416" t="str">
        <f t="shared" si="68"/>
        <v>0</v>
      </c>
      <c r="DG446" s="416" t="str">
        <f t="shared" si="69"/>
        <v>0</v>
      </c>
      <c r="DH446" s="416" t="str">
        <f t="shared" si="70"/>
        <v>0</v>
      </c>
      <c r="DI446" s="416" t="str">
        <f t="shared" si="71"/>
        <v>0</v>
      </c>
      <c r="DJ446" s="416" t="str">
        <f t="shared" si="72"/>
        <v>0</v>
      </c>
      <c r="DK446" s="416" t="str">
        <f t="shared" si="73"/>
        <v>0</v>
      </c>
      <c r="DL446" s="416" t="str">
        <f t="shared" si="74"/>
        <v>0</v>
      </c>
      <c r="DM446" s="416" t="str">
        <f t="shared" si="75"/>
        <v>0</v>
      </c>
      <c r="DN446" s="416" t="str">
        <f t="shared" si="76"/>
        <v>0</v>
      </c>
      <c r="DO446" s="416" t="str">
        <f t="shared" si="77"/>
        <v>0</v>
      </c>
      <c r="DP446" s="416" t="str">
        <f t="shared" si="78"/>
        <v>0</v>
      </c>
      <c r="DQ446" s="416" t="str">
        <f t="shared" si="79"/>
        <v>0</v>
      </c>
      <c r="DR446" s="416" t="str">
        <f t="shared" si="80"/>
        <v>0</v>
      </c>
      <c r="DS446" s="416" t="str">
        <f t="shared" si="81"/>
        <v>0</v>
      </c>
      <c r="DT446" s="416" t="str">
        <f t="shared" si="82"/>
        <v>0</v>
      </c>
      <c r="DU446" s="416" t="str">
        <f t="shared" si="83"/>
        <v>0</v>
      </c>
      <c r="DV446" s="416" t="str">
        <f t="shared" si="84"/>
        <v>0</v>
      </c>
      <c r="DW446" s="416" t="str">
        <f t="shared" si="85"/>
        <v>0</v>
      </c>
      <c r="DX446" s="416" t="str">
        <f t="shared" si="86"/>
        <v>0</v>
      </c>
      <c r="DY446" s="416" t="str">
        <f t="shared" si="87"/>
        <v>0</v>
      </c>
      <c r="DZ446" s="416" t="str">
        <f t="shared" si="88"/>
        <v>0</v>
      </c>
      <c r="EA446" s="417"/>
      <c r="EB446" s="417"/>
      <c r="EC446" s="417"/>
      <c r="ED446" s="417" t="str">
        <f>IF(List1!D83&gt;0,DZ446,"")</f>
        <v/>
      </c>
      <c r="EF446" s="416">
        <f>List1!J83</f>
        <v>0</v>
      </c>
      <c r="EG446" s="416" t="str">
        <f t="shared" si="41"/>
        <v>0</v>
      </c>
      <c r="EH446" s="416" t="str">
        <f t="shared" si="42"/>
        <v>0</v>
      </c>
      <c r="EI446" s="416" t="str">
        <f t="shared" si="43"/>
        <v>0</v>
      </c>
      <c r="EJ446" s="416" t="str">
        <f t="shared" si="44"/>
        <v>0</v>
      </c>
      <c r="EK446" s="416" t="str">
        <f t="shared" si="45"/>
        <v>0</v>
      </c>
      <c r="EL446" s="416" t="str">
        <f t="shared" si="46"/>
        <v>0</v>
      </c>
      <c r="EM446" s="416" t="str">
        <f t="shared" si="47"/>
        <v>0</v>
      </c>
      <c r="EN446" s="416" t="str">
        <f t="shared" si="48"/>
        <v>0</v>
      </c>
      <c r="EO446" s="416" t="str">
        <f t="shared" si="49"/>
        <v>0</v>
      </c>
      <c r="EP446" s="416" t="str">
        <f t="shared" si="50"/>
        <v>0</v>
      </c>
      <c r="EQ446" s="416" t="str">
        <f t="shared" si="51"/>
        <v>0</v>
      </c>
      <c r="ER446" s="416" t="str">
        <f t="shared" si="52"/>
        <v>0</v>
      </c>
      <c r="ES446" s="416" t="str">
        <f t="shared" si="53"/>
        <v>0</v>
      </c>
      <c r="ET446" s="416" t="str">
        <f t="shared" si="54"/>
        <v>0</v>
      </c>
      <c r="EU446" s="416" t="str">
        <f t="shared" si="55"/>
        <v>0</v>
      </c>
      <c r="EV446" s="416" t="str">
        <f t="shared" si="56"/>
        <v>0</v>
      </c>
      <c r="EW446" s="416" t="str">
        <f t="shared" si="57"/>
        <v>0</v>
      </c>
      <c r="EX446" s="416" t="str">
        <f t="shared" si="58"/>
        <v>0</v>
      </c>
      <c r="EY446" s="416" t="str">
        <f t="shared" si="59"/>
        <v>0</v>
      </c>
      <c r="EZ446" s="416" t="str">
        <f t="shared" si="60"/>
        <v>0</v>
      </c>
      <c r="FA446" s="416" t="str">
        <f t="shared" si="61"/>
        <v>0</v>
      </c>
      <c r="FB446" s="416" t="str">
        <f t="shared" si="62"/>
        <v>0</v>
      </c>
      <c r="FC446" s="416" t="str">
        <f t="shared" si="63"/>
        <v>0</v>
      </c>
      <c r="FD446" s="416" t="str">
        <f t="shared" si="64"/>
        <v>0</v>
      </c>
      <c r="FF446" s="269" t="str">
        <f>IF(List1!J83&gt;0,List1!FD446,"")</f>
        <v/>
      </c>
    </row>
    <row r="447" spans="2:162" s="269" customFormat="1" ht="19.5" customHeight="1" thickBot="1">
      <c r="B447" s="436">
        <v>29</v>
      </c>
      <c r="C447" s="308">
        <f t="shared" si="38"/>
        <v>0</v>
      </c>
      <c r="D447" s="438" t="str">
        <f t="shared" si="39"/>
        <v/>
      </c>
      <c r="E447" s="439" t="str">
        <f>IF(List1!E84&gt;0,List1!E84,"")</f>
        <v/>
      </c>
      <c r="F447" s="439" t="str">
        <f>IF(List1!F84&gt;0,List1!F84,"")</f>
        <v/>
      </c>
      <c r="G447" s="439" t="str">
        <f>IF(List1!G84&gt;0,List1!G84,"")</f>
        <v/>
      </c>
      <c r="H447" s="439" t="str">
        <f>IF(List1!H84&gt;0,List1!H84,"")</f>
        <v/>
      </c>
      <c r="I447" s="439" t="str">
        <f>IF(List1!I84&gt;0,List1!I84,"")</f>
        <v/>
      </c>
      <c r="J447" s="439" t="str">
        <f t="shared" si="40"/>
        <v/>
      </c>
      <c r="K447" s="439" t="str">
        <f>IF(List1!K84&gt;0,List1!K84,"")</f>
        <v/>
      </c>
      <c r="L447" s="439" t="str">
        <f>IF(List1!L84&gt;0,List1!L84,"")</f>
        <v/>
      </c>
      <c r="M447" s="439" t="str">
        <f>IF(List1!M84&gt;0,List1!M84,"")</f>
        <v/>
      </c>
      <c r="N447" s="439" t="str">
        <f>IF(List1!N84&gt;0,List1!N84,"")</f>
        <v/>
      </c>
      <c r="O447" s="440">
        <v>0</v>
      </c>
      <c r="P447" s="603" t="str">
        <f>IF(List1!P84&gt;0,List1!P84,"")</f>
        <v/>
      </c>
      <c r="Q447" s="603"/>
      <c r="R447" s="603"/>
      <c r="S447" s="603"/>
      <c r="T447" s="603"/>
      <c r="U447" s="603"/>
      <c r="V447" s="603"/>
      <c r="W447" s="268"/>
      <c r="X447" s="323"/>
      <c r="Y447" s="319">
        <f>IF(List1!$K447="A",(1*List1!$E447+80)*List1!$G447,0)</f>
        <v>0</v>
      </c>
      <c r="Z447" s="319">
        <f>IF(List1!$K447="B",(1*List1!$E447+80)*List1!$G447,0)</f>
        <v>0</v>
      </c>
      <c r="AA447" s="319">
        <f>IF(List1!$K447="C",(1*List1!$E447+80)*List1!$G447,0)</f>
        <v>0</v>
      </c>
      <c r="AB447" s="319">
        <f>IF(List1!$K447="D",(1*List1!$E447+80)*List1!$G447,0)</f>
        <v>0</v>
      </c>
      <c r="AC447" s="319">
        <f>IF(List1!$K447="E",(1*List1!$E447+70)*List1!$G447,0)</f>
        <v>0</v>
      </c>
      <c r="AD447" s="319">
        <f>IF(List1!$K447="G",(1*List1!$E447+80)*List1!$G447,0)</f>
        <v>0</v>
      </c>
      <c r="AE447" s="319">
        <f>IF(List1!$K447="J",(1*List1!$E447+80)*List1!$G447,0)</f>
        <v>0</v>
      </c>
      <c r="AF447" s="319">
        <f>IF(List1!$K447="K",(1*List1!$E447+80)*List1!$G447,0)</f>
        <v>0</v>
      </c>
      <c r="AG447" s="319">
        <f>IF(List1!$K447="L",(1*List1!$E447+80)*List1!$G447,0)</f>
        <v>0</v>
      </c>
      <c r="AH447" s="318">
        <f>IF(List1!$K447="FL",(1*List1!$E447)*List1!$G447,0)</f>
        <v>0</v>
      </c>
      <c r="AI447" s="318">
        <f>IF(List1!$K447="FP",List1!$E447*List1!$G447,0)</f>
        <v>0</v>
      </c>
      <c r="AJ447" s="318">
        <f>IF(List1!$K447="DR",List1!$E447*List1!$G447,0)</f>
        <v>0</v>
      </c>
      <c r="AK447" s="318">
        <f>IF(List1!$K447="F",List1!$E447*List1!$G447,0)</f>
        <v>0</v>
      </c>
      <c r="AL447" s="321">
        <f>IF(List1!$L447="A",(1*List1!$E447+80)*List1!$G447,0)</f>
        <v>0</v>
      </c>
      <c r="AM447" s="321">
        <f>IF(List1!$L447="B",(1*List1!$E447+80)*List1!$G447,0)</f>
        <v>0</v>
      </c>
      <c r="AN447" s="321">
        <f>IF(List1!$L447="C",(1*List1!$E447+80)*List1!$G447,0)</f>
        <v>0</v>
      </c>
      <c r="AO447" s="321">
        <f>IF(List1!$L447="D",(1*List1!$E447+80)*List1!$G447,0)</f>
        <v>0</v>
      </c>
      <c r="AP447" s="321">
        <f>IF(List1!$L447="E",(1*List1!$E447+80)*List1!$G447,0)</f>
        <v>0</v>
      </c>
      <c r="AQ447" s="321">
        <f>IF(List1!$L447="G",(1*List1!$E447+80)*List1!$G447,0)</f>
        <v>0</v>
      </c>
      <c r="AR447" s="321">
        <f>IF(List1!$L447="J",(1*List1!$E447+80)*List1!$G447,0)</f>
        <v>0</v>
      </c>
      <c r="AS447" s="321">
        <f>IF(List1!$L447="K",(1*List1!$E447+80)*List1!$G447,0)</f>
        <v>0</v>
      </c>
      <c r="AT447" s="321">
        <f>IF(List1!$L447="L",(1*List1!$E447+80)*List1!$G447,0)</f>
        <v>0</v>
      </c>
      <c r="AU447" s="320">
        <f>IF(List1!$L447="FL",(1*List1!$E447)*List1!$G447,0)</f>
        <v>0</v>
      </c>
      <c r="AV447" s="320">
        <f>IF(List1!$L447="FP",List1!$E447*List1!$G447,0)</f>
        <v>0</v>
      </c>
      <c r="AW447" s="320">
        <f>IF(List1!$L447="DR",List1!$E447*List1!$G447,0)</f>
        <v>0</v>
      </c>
      <c r="AX447" s="320">
        <f>IF(List1!$L447="F",List1!$E447*List1!$G447,0)</f>
        <v>0</v>
      </c>
      <c r="AY447" s="319">
        <f>IF(List1!$M447="A",(1*List1!$F447+80)*List1!$G447,0)</f>
        <v>0</v>
      </c>
      <c r="AZ447" s="319">
        <f>IF(List1!$M447="B",(1*List1!$F447+80)*List1!$G447,0)</f>
        <v>0</v>
      </c>
      <c r="BA447" s="319">
        <f>IF(List1!$M447="C",(1*List1!$F447+80)*List1!$G447,0)</f>
        <v>0</v>
      </c>
      <c r="BB447" s="319">
        <f>IF(List1!$M447="D",(1*List1!$F447+80)*List1!$G447,0)</f>
        <v>0</v>
      </c>
      <c r="BC447" s="319">
        <f>IF(List1!$M447="E",(1*List1!$F447+80)*List1!$G447,0)</f>
        <v>0</v>
      </c>
      <c r="BD447" s="319">
        <f>IF(List1!$M447="G",(1*List1!$F447+80)*List1!$G447,0)</f>
        <v>0</v>
      </c>
      <c r="BE447" s="319">
        <f>IF(List1!$M447="J",(1*List1!$F447+80)*List1!$G447,0)</f>
        <v>0</v>
      </c>
      <c r="BF447" s="319">
        <f>IF(List1!$M447="K",(1*List1!$F447+80)*List1!$G447,0)</f>
        <v>0</v>
      </c>
      <c r="BG447" s="319">
        <f>IF(List1!$M447="L",(1*List1!$F447+80)*List1!$G447,0)</f>
        <v>0</v>
      </c>
      <c r="BH447" s="318">
        <f>IF(List1!$M447="FL",(1*List1!$F447)*List1!$G447,0)</f>
        <v>0</v>
      </c>
      <c r="BI447" s="318">
        <f>IF(List1!$M447="FP",List1!$F447*List1!$G447,0)</f>
        <v>0</v>
      </c>
      <c r="BJ447" s="318">
        <f>IF(List1!$M447="DR",List1!$F447*List1!$G447,0)</f>
        <v>0</v>
      </c>
      <c r="BK447" s="318">
        <f>IF(List1!$M447="F",List1!$F447*List1!$G447,0)</f>
        <v>0</v>
      </c>
      <c r="BL447" s="317">
        <f>IF(List1!$N447="A",(1*List1!$F447+80)*List1!$G447,0)</f>
        <v>0</v>
      </c>
      <c r="BM447" s="317">
        <f>IF(List1!$N447="B",(1*List1!$F447+80)*List1!$G447,0)</f>
        <v>0</v>
      </c>
      <c r="BN447" s="317">
        <f>IF(List1!$N447="C",(1*List1!$F447+80)*List1!$G447,0)</f>
        <v>0</v>
      </c>
      <c r="BO447" s="317">
        <f>IF(List1!$N447="D",(1*List1!$F447+80)*List1!$G447,0)</f>
        <v>0</v>
      </c>
      <c r="BP447" s="317">
        <f>IF(List1!$N447="E",(1*List1!$F447+80)*List1!$G447,0)</f>
        <v>0</v>
      </c>
      <c r="BQ447" s="317">
        <f>IF(List1!$N447="G",(1*List1!$F447+80)*List1!$G447,0)</f>
        <v>0</v>
      </c>
      <c r="BR447" s="317">
        <f>IF(List1!$N447="J",(1*List1!$F447+80)*List1!$G447,0)</f>
        <v>0</v>
      </c>
      <c r="BS447" s="317">
        <f>IF(List1!$N447="K",(1*List1!$F447+80)*List1!$G447,0)</f>
        <v>0</v>
      </c>
      <c r="BT447" s="317">
        <f>IF(List1!$N447="L",(1*List1!$F447+80)*List1!$G447,0)</f>
        <v>0</v>
      </c>
      <c r="BU447" s="316">
        <f>IF(List1!$N447="FL",(1*List1!$F447)*List1!$G447,0)</f>
        <v>0</v>
      </c>
      <c r="BV447" s="315">
        <f>IF(List1!$N447="FP",List1!$F447*List1!$G447,0)</f>
        <v>0</v>
      </c>
      <c r="BW447" s="314">
        <f>IF(List1!$N447="DR",List1!$F447*List1!$G447,0)</f>
        <v>0</v>
      </c>
      <c r="BX447" s="313">
        <f>IF(List1!$N447="F",List1!$F447*List1!$G447,0)</f>
        <v>0</v>
      </c>
      <c r="BZ447" s="312" t="e">
        <f>((List1!$E447*List1!$F447)*List1!$G447)/1000000</f>
        <v>#VALUE!</v>
      </c>
      <c r="CA447" s="280" t="e">
        <f>IF(List1!$J447=$D$403,1*BZ447,0)</f>
        <v>#VALUE!</v>
      </c>
      <c r="CB447" s="280" t="e">
        <f>IF(List1!$J447=$D$404,1*BZ447,0)</f>
        <v>#VALUE!</v>
      </c>
      <c r="CC447" s="280" t="e">
        <f>IF(List1!$J447=$D$405,1*BZ447,0)</f>
        <v>#VALUE!</v>
      </c>
      <c r="CD447" s="280" t="e">
        <f>IF(List1!$J447=$D$406,1*BZ447,0)</f>
        <v>#VALUE!</v>
      </c>
      <c r="CE447" s="280" t="e">
        <f>IF(List1!$J447=$D$407,1*BZ447,0)</f>
        <v>#VALUE!</v>
      </c>
      <c r="CF447" s="311" t="e">
        <f>IF(List1!$J447=$D$408,1*BZ447,0)</f>
        <v>#VALUE!</v>
      </c>
      <c r="CG447" s="280" t="e">
        <f>IF(List1!$J447=$D$409,1*BZ447,0)</f>
        <v>#VALUE!</v>
      </c>
      <c r="CH447" s="280" t="e">
        <f>IF(List1!$J447=$D$410,1*BZ447,0)</f>
        <v>#VALUE!</v>
      </c>
      <c r="CJ447" s="303">
        <f>IF(AH447&gt;0,1*List1!$G447,0)</f>
        <v>0</v>
      </c>
      <c r="CK447" s="301">
        <f>IF(AI447&gt;0,1*List1!$G447,0)</f>
        <v>0</v>
      </c>
      <c r="CL447" s="301">
        <f>IF(AJ447&gt;0,1*List1!$G447,0)</f>
        <v>0</v>
      </c>
      <c r="CM447" s="302">
        <f>IF(AK447&gt;0,1*List1!$G447,0)</f>
        <v>0</v>
      </c>
      <c r="CN447" s="284">
        <f>IF(AU447&gt;0,1*List1!$G447,0)</f>
        <v>0</v>
      </c>
      <c r="CO447" s="284">
        <f>IF(AV447&gt;0,1*List1!$G447,0)</f>
        <v>0</v>
      </c>
      <c r="CP447" s="284">
        <f>IF(AW447&gt;0,1*List1!$G447,0)</f>
        <v>0</v>
      </c>
      <c r="CQ447" s="284">
        <f>IF(AX447&gt;0,1*List1!$G447,0)</f>
        <v>0</v>
      </c>
      <c r="CR447" s="303">
        <f>IF(BH447&gt;0,1*List1!$G447,0)</f>
        <v>0</v>
      </c>
      <c r="CS447" s="301">
        <f>IF(BI447&gt;0,1*List1!$G447,0)</f>
        <v>0</v>
      </c>
      <c r="CT447" s="301">
        <f>IF(BJ447&gt;0,1*List1!$G447,0)</f>
        <v>0</v>
      </c>
      <c r="CU447" s="302">
        <f>IF(BK447&gt;0,1*List1!$G447,0)</f>
        <v>0</v>
      </c>
      <c r="CV447" s="284">
        <f>IF(BU447&gt;0,1*List1!$G447,0)</f>
        <v>0</v>
      </c>
      <c r="CW447" s="284">
        <f>IF(BV447&gt;0,1*List1!$G447,0)</f>
        <v>0</v>
      </c>
      <c r="CX447" s="284">
        <f>IF(BW447&gt;0,1*List1!$G447,0)</f>
        <v>0</v>
      </c>
      <c r="CY447" s="322">
        <f>IF(BX447&gt;0,1*List1!$G447,0)</f>
        <v>0</v>
      </c>
      <c r="CZ447" s="284"/>
      <c r="DB447" s="294">
        <f>List1!D84</f>
        <v>0</v>
      </c>
      <c r="DC447" s="416" t="str">
        <f t="shared" si="65"/>
        <v>0</v>
      </c>
      <c r="DD447" s="416" t="str">
        <f t="shared" si="66"/>
        <v>0</v>
      </c>
      <c r="DE447" s="416" t="str">
        <f t="shared" si="67"/>
        <v>0</v>
      </c>
      <c r="DF447" s="416" t="str">
        <f t="shared" si="68"/>
        <v>0</v>
      </c>
      <c r="DG447" s="416" t="str">
        <f t="shared" si="69"/>
        <v>0</v>
      </c>
      <c r="DH447" s="416" t="str">
        <f t="shared" si="70"/>
        <v>0</v>
      </c>
      <c r="DI447" s="416" t="str">
        <f t="shared" si="71"/>
        <v>0</v>
      </c>
      <c r="DJ447" s="416" t="str">
        <f t="shared" si="72"/>
        <v>0</v>
      </c>
      <c r="DK447" s="416" t="str">
        <f t="shared" si="73"/>
        <v>0</v>
      </c>
      <c r="DL447" s="416" t="str">
        <f t="shared" si="74"/>
        <v>0</v>
      </c>
      <c r="DM447" s="416" t="str">
        <f t="shared" si="75"/>
        <v>0</v>
      </c>
      <c r="DN447" s="416" t="str">
        <f t="shared" si="76"/>
        <v>0</v>
      </c>
      <c r="DO447" s="416" t="str">
        <f t="shared" si="77"/>
        <v>0</v>
      </c>
      <c r="DP447" s="416" t="str">
        <f t="shared" si="78"/>
        <v>0</v>
      </c>
      <c r="DQ447" s="416" t="str">
        <f t="shared" si="79"/>
        <v>0</v>
      </c>
      <c r="DR447" s="416" t="str">
        <f t="shared" si="80"/>
        <v>0</v>
      </c>
      <c r="DS447" s="416" t="str">
        <f t="shared" si="81"/>
        <v>0</v>
      </c>
      <c r="DT447" s="416" t="str">
        <f t="shared" si="82"/>
        <v>0</v>
      </c>
      <c r="DU447" s="416" t="str">
        <f t="shared" si="83"/>
        <v>0</v>
      </c>
      <c r="DV447" s="416" t="str">
        <f t="shared" si="84"/>
        <v>0</v>
      </c>
      <c r="DW447" s="416" t="str">
        <f t="shared" si="85"/>
        <v>0</v>
      </c>
      <c r="DX447" s="416" t="str">
        <f t="shared" si="86"/>
        <v>0</v>
      </c>
      <c r="DY447" s="416" t="str">
        <f t="shared" si="87"/>
        <v>0</v>
      </c>
      <c r="DZ447" s="416" t="str">
        <f t="shared" si="88"/>
        <v>0</v>
      </c>
      <c r="EA447" s="417"/>
      <c r="EB447" s="417"/>
      <c r="EC447" s="417"/>
      <c r="ED447" s="417" t="str">
        <f>IF(List1!D84&gt;0,DZ447,"")</f>
        <v/>
      </c>
      <c r="EF447" s="416">
        <f>List1!J84</f>
        <v>0</v>
      </c>
      <c r="EG447" s="416" t="str">
        <f t="shared" si="41"/>
        <v>0</v>
      </c>
      <c r="EH447" s="416" t="str">
        <f t="shared" si="42"/>
        <v>0</v>
      </c>
      <c r="EI447" s="416" t="str">
        <f t="shared" si="43"/>
        <v>0</v>
      </c>
      <c r="EJ447" s="416" t="str">
        <f t="shared" si="44"/>
        <v>0</v>
      </c>
      <c r="EK447" s="416" t="str">
        <f t="shared" si="45"/>
        <v>0</v>
      </c>
      <c r="EL447" s="416" t="str">
        <f t="shared" si="46"/>
        <v>0</v>
      </c>
      <c r="EM447" s="416" t="str">
        <f t="shared" si="47"/>
        <v>0</v>
      </c>
      <c r="EN447" s="416" t="str">
        <f t="shared" si="48"/>
        <v>0</v>
      </c>
      <c r="EO447" s="416" t="str">
        <f t="shared" si="49"/>
        <v>0</v>
      </c>
      <c r="EP447" s="416" t="str">
        <f t="shared" si="50"/>
        <v>0</v>
      </c>
      <c r="EQ447" s="416" t="str">
        <f t="shared" si="51"/>
        <v>0</v>
      </c>
      <c r="ER447" s="416" t="str">
        <f t="shared" si="52"/>
        <v>0</v>
      </c>
      <c r="ES447" s="416" t="str">
        <f t="shared" si="53"/>
        <v>0</v>
      </c>
      <c r="ET447" s="416" t="str">
        <f t="shared" si="54"/>
        <v>0</v>
      </c>
      <c r="EU447" s="416" t="str">
        <f t="shared" si="55"/>
        <v>0</v>
      </c>
      <c r="EV447" s="416" t="str">
        <f t="shared" si="56"/>
        <v>0</v>
      </c>
      <c r="EW447" s="416" t="str">
        <f t="shared" si="57"/>
        <v>0</v>
      </c>
      <c r="EX447" s="416" t="str">
        <f t="shared" si="58"/>
        <v>0</v>
      </c>
      <c r="EY447" s="416" t="str">
        <f t="shared" si="59"/>
        <v>0</v>
      </c>
      <c r="EZ447" s="416" t="str">
        <f t="shared" si="60"/>
        <v>0</v>
      </c>
      <c r="FA447" s="416" t="str">
        <f t="shared" si="61"/>
        <v>0</v>
      </c>
      <c r="FB447" s="416" t="str">
        <f t="shared" si="62"/>
        <v>0</v>
      </c>
      <c r="FC447" s="416" t="str">
        <f t="shared" si="63"/>
        <v>0</v>
      </c>
      <c r="FD447" s="416" t="str">
        <f t="shared" si="64"/>
        <v>0</v>
      </c>
      <c r="FF447" s="269" t="str">
        <f>IF(List1!J84&gt;0,List1!FD447,"")</f>
        <v/>
      </c>
    </row>
    <row r="448" spans="2:162" s="269" customFormat="1" ht="19.5" customHeight="1" thickBot="1">
      <c r="B448" s="436">
        <v>30</v>
      </c>
      <c r="C448" s="308">
        <f t="shared" si="38"/>
        <v>0</v>
      </c>
      <c r="D448" s="438" t="str">
        <f t="shared" si="39"/>
        <v/>
      </c>
      <c r="E448" s="439" t="str">
        <f>IF(List1!E85&gt;0,List1!E85,"")</f>
        <v/>
      </c>
      <c r="F448" s="439" t="str">
        <f>IF(List1!F85&gt;0,List1!F85,"")</f>
        <v/>
      </c>
      <c r="G448" s="439" t="str">
        <f>IF(List1!G85&gt;0,List1!G85,"")</f>
        <v/>
      </c>
      <c r="H448" s="439" t="str">
        <f>IF(List1!H85&gt;0,List1!H85,"")</f>
        <v/>
      </c>
      <c r="I448" s="439" t="str">
        <f>IF(List1!I85&gt;0,List1!I85,"")</f>
        <v/>
      </c>
      <c r="J448" s="439" t="str">
        <f t="shared" si="40"/>
        <v/>
      </c>
      <c r="K448" s="439" t="str">
        <f>IF(List1!K85&gt;0,List1!K85,"")</f>
        <v/>
      </c>
      <c r="L448" s="439" t="str">
        <f>IF(List1!L85&gt;0,List1!L85,"")</f>
        <v/>
      </c>
      <c r="M448" s="439" t="str">
        <f>IF(List1!M85&gt;0,List1!M85,"")</f>
        <v/>
      </c>
      <c r="N448" s="439" t="str">
        <f>IF(List1!N85&gt;0,List1!N85,"")</f>
        <v/>
      </c>
      <c r="O448" s="440">
        <v>0</v>
      </c>
      <c r="P448" s="603" t="str">
        <f>IF(List1!P85&gt;0,List1!P85,"")</f>
        <v/>
      </c>
      <c r="Q448" s="603"/>
      <c r="R448" s="603"/>
      <c r="S448" s="603"/>
      <c r="T448" s="603"/>
      <c r="U448" s="603"/>
      <c r="V448" s="603"/>
      <c r="W448" s="268"/>
      <c r="X448" s="323"/>
      <c r="Y448" s="319">
        <f>IF(List1!$K448="A",(1*List1!$E448+80)*List1!$G448,0)</f>
        <v>0</v>
      </c>
      <c r="Z448" s="319">
        <f>IF(List1!$K448="B",(1*List1!$E448+80)*List1!$G448,0)</f>
        <v>0</v>
      </c>
      <c r="AA448" s="319">
        <f>IF(List1!$K448="C",(1*List1!$E448+80)*List1!$G448,0)</f>
        <v>0</v>
      </c>
      <c r="AB448" s="319">
        <f>IF(List1!$K448="D",(1*List1!$E448+80)*List1!$G448,0)</f>
        <v>0</v>
      </c>
      <c r="AC448" s="319">
        <f>IF(List1!$K448="E",(1*List1!$E448+70)*List1!$G448,0)</f>
        <v>0</v>
      </c>
      <c r="AD448" s="319">
        <f>IF(List1!$K448="G",(1*List1!$E448+80)*List1!$G448,0)</f>
        <v>0</v>
      </c>
      <c r="AE448" s="319">
        <f>IF(List1!$K448="J",(1*List1!$E448+80)*List1!$G448,0)</f>
        <v>0</v>
      </c>
      <c r="AF448" s="319">
        <f>IF(List1!$K448="K",(1*List1!$E448+80)*List1!$G448,0)</f>
        <v>0</v>
      </c>
      <c r="AG448" s="319">
        <f>IF(List1!$K448="L",(1*List1!$E448+80)*List1!$G448,0)</f>
        <v>0</v>
      </c>
      <c r="AH448" s="318">
        <f>IF(List1!$K448="FL",(1*List1!$E448)*List1!$G448,0)</f>
        <v>0</v>
      </c>
      <c r="AI448" s="318">
        <f>IF(List1!$K448="FP",List1!$E448*List1!$G448,0)</f>
        <v>0</v>
      </c>
      <c r="AJ448" s="318">
        <f>IF(List1!$K448="DR",List1!$E448*List1!$G448,0)</f>
        <v>0</v>
      </c>
      <c r="AK448" s="318">
        <f>IF(List1!$K448="F",List1!$E448*List1!$G448,0)</f>
        <v>0</v>
      </c>
      <c r="AL448" s="321">
        <f>IF(List1!$L448="A",(1*List1!$E448+80)*List1!$G448,0)</f>
        <v>0</v>
      </c>
      <c r="AM448" s="321">
        <f>IF(List1!$L448="B",(1*List1!$E448+80)*List1!$G448,0)</f>
        <v>0</v>
      </c>
      <c r="AN448" s="321">
        <f>IF(List1!$L448="C",(1*List1!$E448+80)*List1!$G448,0)</f>
        <v>0</v>
      </c>
      <c r="AO448" s="321">
        <f>IF(List1!$L448="D",(1*List1!$E448+80)*List1!$G448,0)</f>
        <v>0</v>
      </c>
      <c r="AP448" s="321">
        <f>IF(List1!$L448="E",(1*List1!$E448+80)*List1!$G448,0)</f>
        <v>0</v>
      </c>
      <c r="AQ448" s="321">
        <f>IF(List1!$L448="G",(1*List1!$E448+80)*List1!$G448,0)</f>
        <v>0</v>
      </c>
      <c r="AR448" s="321">
        <f>IF(List1!$L448="J",(1*List1!$E448+80)*List1!$G448,0)</f>
        <v>0</v>
      </c>
      <c r="AS448" s="321">
        <f>IF(List1!$L448="K",(1*List1!$E448+80)*List1!$G448,0)</f>
        <v>0</v>
      </c>
      <c r="AT448" s="321">
        <f>IF(List1!$L448="L",(1*List1!$E448+80)*List1!$G448,0)</f>
        <v>0</v>
      </c>
      <c r="AU448" s="320">
        <f>IF(List1!$L448="FL",(1*List1!$E448)*List1!$G448,0)</f>
        <v>0</v>
      </c>
      <c r="AV448" s="320">
        <f>IF(List1!$L448="FP",List1!$E448*List1!$G448,0)</f>
        <v>0</v>
      </c>
      <c r="AW448" s="320">
        <f>IF(List1!$L448="DR",List1!$E448*List1!$G448,0)</f>
        <v>0</v>
      </c>
      <c r="AX448" s="320">
        <f>IF(List1!$L448="F",List1!$E448*List1!$G448,0)</f>
        <v>0</v>
      </c>
      <c r="AY448" s="319">
        <f>IF(List1!$M448="A",(1*List1!$F448+80)*List1!$G448,0)</f>
        <v>0</v>
      </c>
      <c r="AZ448" s="319">
        <f>IF(List1!$M448="B",(1*List1!$F448+80)*List1!$G448,0)</f>
        <v>0</v>
      </c>
      <c r="BA448" s="319">
        <f>IF(List1!$M448="C",(1*List1!$F448+80)*List1!$G448,0)</f>
        <v>0</v>
      </c>
      <c r="BB448" s="319">
        <f>IF(List1!$M448="D",(1*List1!$F448+80)*List1!$G448,0)</f>
        <v>0</v>
      </c>
      <c r="BC448" s="319">
        <f>IF(List1!$M448="E",(1*List1!$F448+80)*List1!$G448,0)</f>
        <v>0</v>
      </c>
      <c r="BD448" s="319">
        <f>IF(List1!$M448="G",(1*List1!$F448+80)*List1!$G448,0)</f>
        <v>0</v>
      </c>
      <c r="BE448" s="319">
        <f>IF(List1!$M448="J",(1*List1!$F448+80)*List1!$G448,0)</f>
        <v>0</v>
      </c>
      <c r="BF448" s="319">
        <f>IF(List1!$M448="K",(1*List1!$F448+80)*List1!$G448,0)</f>
        <v>0</v>
      </c>
      <c r="BG448" s="319">
        <f>IF(List1!$M448="L",(1*List1!$F448+80)*List1!$G448,0)</f>
        <v>0</v>
      </c>
      <c r="BH448" s="318">
        <f>IF(List1!$M448="FL",(1*List1!$F448)*List1!$G448,0)</f>
        <v>0</v>
      </c>
      <c r="BI448" s="318">
        <f>IF(List1!$M448="FP",List1!$F448*List1!$G448,0)</f>
        <v>0</v>
      </c>
      <c r="BJ448" s="318">
        <f>IF(List1!$M448="DR",List1!$F448*List1!$G448,0)</f>
        <v>0</v>
      </c>
      <c r="BK448" s="318">
        <f>IF(List1!$M448="F",List1!$F448*List1!$G448,0)</f>
        <v>0</v>
      </c>
      <c r="BL448" s="317">
        <f>IF(List1!$N448="A",(1*List1!$F448+80)*List1!$G448,0)</f>
        <v>0</v>
      </c>
      <c r="BM448" s="317">
        <f>IF(List1!$N448="B",(1*List1!$F448+80)*List1!$G448,0)</f>
        <v>0</v>
      </c>
      <c r="BN448" s="317">
        <f>IF(List1!$N448="C",(1*List1!$F448+80)*List1!$G448,0)</f>
        <v>0</v>
      </c>
      <c r="BO448" s="317">
        <f>IF(List1!$N448="D",(1*List1!$F448+80)*List1!$G448,0)</f>
        <v>0</v>
      </c>
      <c r="BP448" s="317">
        <f>IF(List1!$N448="E",(1*List1!$F448+80)*List1!$G448,0)</f>
        <v>0</v>
      </c>
      <c r="BQ448" s="317">
        <f>IF(List1!$N448="G",(1*List1!$F448+80)*List1!$G448,0)</f>
        <v>0</v>
      </c>
      <c r="BR448" s="317">
        <f>IF(List1!$N448="J",(1*List1!$F448+80)*List1!$G448,0)</f>
        <v>0</v>
      </c>
      <c r="BS448" s="317">
        <f>IF(List1!$N448="K",(1*List1!$F448+80)*List1!$G448,0)</f>
        <v>0</v>
      </c>
      <c r="BT448" s="317">
        <f>IF(List1!$N448="L",(1*List1!$F448+80)*List1!$G448,0)</f>
        <v>0</v>
      </c>
      <c r="BU448" s="316">
        <f>IF(List1!$N448="FL",(1*List1!$F448)*List1!$G448,0)</f>
        <v>0</v>
      </c>
      <c r="BV448" s="315">
        <f>IF(List1!$N448="FP",List1!$F448*List1!$G448,0)</f>
        <v>0</v>
      </c>
      <c r="BW448" s="314">
        <f>IF(List1!$N448="DR",List1!$F448*List1!$G448,0)</f>
        <v>0</v>
      </c>
      <c r="BX448" s="313">
        <f>IF(List1!$N448="F",List1!$F448*List1!$G448,0)</f>
        <v>0</v>
      </c>
      <c r="BZ448" s="312" t="e">
        <f>((List1!$E448*List1!$F448)*List1!$G448)/1000000</f>
        <v>#VALUE!</v>
      </c>
      <c r="CA448" s="280" t="e">
        <f>IF(List1!$J448=$D$403,1*BZ448,0)</f>
        <v>#VALUE!</v>
      </c>
      <c r="CB448" s="280" t="e">
        <f>IF(List1!$J448=$D$404,1*BZ448,0)</f>
        <v>#VALUE!</v>
      </c>
      <c r="CC448" s="280" t="e">
        <f>IF(List1!$J448=$D$405,1*BZ448,0)</f>
        <v>#VALUE!</v>
      </c>
      <c r="CD448" s="280" t="e">
        <f>IF(List1!$J448=$D$406,1*BZ448,0)</f>
        <v>#VALUE!</v>
      </c>
      <c r="CE448" s="280" t="e">
        <f>IF(List1!$J448=$D$407,1*BZ448,0)</f>
        <v>#VALUE!</v>
      </c>
      <c r="CF448" s="311" t="e">
        <f>IF(List1!$J448=$D$408,1*BZ448,0)</f>
        <v>#VALUE!</v>
      </c>
      <c r="CG448" s="280" t="e">
        <f>IF(List1!$J448=$D$409,1*BZ448,0)</f>
        <v>#VALUE!</v>
      </c>
      <c r="CH448" s="280" t="e">
        <f>IF(List1!$J448=$D$410,1*BZ448,0)</f>
        <v>#VALUE!</v>
      </c>
      <c r="CJ448" s="303">
        <f>IF(AH448&gt;0,1*List1!$G448,0)</f>
        <v>0</v>
      </c>
      <c r="CK448" s="301">
        <f>IF(AI448&gt;0,1*List1!$G448,0)</f>
        <v>0</v>
      </c>
      <c r="CL448" s="301">
        <f>IF(AJ448&gt;0,1*List1!$G448,0)</f>
        <v>0</v>
      </c>
      <c r="CM448" s="302">
        <f>IF(AK448&gt;0,1*List1!$G448,0)</f>
        <v>0</v>
      </c>
      <c r="CN448" s="284">
        <f>IF(AU448&gt;0,1*List1!$G448,0)</f>
        <v>0</v>
      </c>
      <c r="CO448" s="284">
        <f>IF(AV448&gt;0,1*List1!$G448,0)</f>
        <v>0</v>
      </c>
      <c r="CP448" s="284">
        <f>IF(AW448&gt;0,1*List1!$G448,0)</f>
        <v>0</v>
      </c>
      <c r="CQ448" s="284">
        <f>IF(AX448&gt;0,1*List1!$G448,0)</f>
        <v>0</v>
      </c>
      <c r="CR448" s="303">
        <f>IF(BH448&gt;0,1*List1!$G448,0)</f>
        <v>0</v>
      </c>
      <c r="CS448" s="301">
        <f>IF(BI448&gt;0,1*List1!$G448,0)</f>
        <v>0</v>
      </c>
      <c r="CT448" s="301">
        <f>IF(BJ448&gt;0,1*List1!$G448,0)</f>
        <v>0</v>
      </c>
      <c r="CU448" s="302">
        <f>IF(BK448&gt;0,1*List1!$G448,0)</f>
        <v>0</v>
      </c>
      <c r="CV448" s="284">
        <f>IF(BU448&gt;0,1*List1!$G448,0)</f>
        <v>0</v>
      </c>
      <c r="CW448" s="284">
        <f>IF(BV448&gt;0,1*List1!$G448,0)</f>
        <v>0</v>
      </c>
      <c r="CX448" s="284">
        <f>IF(BW448&gt;0,1*List1!$G448,0)</f>
        <v>0</v>
      </c>
      <c r="CY448" s="322">
        <f>IF(BX448&gt;0,1*List1!$G448,0)</f>
        <v>0</v>
      </c>
      <c r="CZ448" s="284"/>
      <c r="DB448" s="294">
        <f>List1!D85</f>
        <v>0</v>
      </c>
      <c r="DC448" s="416" t="str">
        <f t="shared" si="65"/>
        <v>0</v>
      </c>
      <c r="DD448" s="416" t="str">
        <f t="shared" si="66"/>
        <v>0</v>
      </c>
      <c r="DE448" s="416" t="str">
        <f t="shared" si="67"/>
        <v>0</v>
      </c>
      <c r="DF448" s="416" t="str">
        <f t="shared" si="68"/>
        <v>0</v>
      </c>
      <c r="DG448" s="416" t="str">
        <f t="shared" si="69"/>
        <v>0</v>
      </c>
      <c r="DH448" s="416" t="str">
        <f t="shared" si="70"/>
        <v>0</v>
      </c>
      <c r="DI448" s="416" t="str">
        <f t="shared" si="71"/>
        <v>0</v>
      </c>
      <c r="DJ448" s="416" t="str">
        <f t="shared" si="72"/>
        <v>0</v>
      </c>
      <c r="DK448" s="416" t="str">
        <f t="shared" si="73"/>
        <v>0</v>
      </c>
      <c r="DL448" s="416" t="str">
        <f t="shared" si="74"/>
        <v>0</v>
      </c>
      <c r="DM448" s="416" t="str">
        <f t="shared" si="75"/>
        <v>0</v>
      </c>
      <c r="DN448" s="416" t="str">
        <f t="shared" si="76"/>
        <v>0</v>
      </c>
      <c r="DO448" s="416" t="str">
        <f t="shared" si="77"/>
        <v>0</v>
      </c>
      <c r="DP448" s="416" t="str">
        <f t="shared" si="78"/>
        <v>0</v>
      </c>
      <c r="DQ448" s="416" t="str">
        <f t="shared" si="79"/>
        <v>0</v>
      </c>
      <c r="DR448" s="416" t="str">
        <f t="shared" si="80"/>
        <v>0</v>
      </c>
      <c r="DS448" s="416" t="str">
        <f t="shared" si="81"/>
        <v>0</v>
      </c>
      <c r="DT448" s="416" t="str">
        <f t="shared" si="82"/>
        <v>0</v>
      </c>
      <c r="DU448" s="416" t="str">
        <f t="shared" si="83"/>
        <v>0</v>
      </c>
      <c r="DV448" s="416" t="str">
        <f t="shared" si="84"/>
        <v>0</v>
      </c>
      <c r="DW448" s="416" t="str">
        <f t="shared" si="85"/>
        <v>0</v>
      </c>
      <c r="DX448" s="416" t="str">
        <f t="shared" si="86"/>
        <v>0</v>
      </c>
      <c r="DY448" s="416" t="str">
        <f t="shared" si="87"/>
        <v>0</v>
      </c>
      <c r="DZ448" s="416" t="str">
        <f t="shared" si="88"/>
        <v>0</v>
      </c>
      <c r="EA448" s="417"/>
      <c r="EB448" s="417"/>
      <c r="EC448" s="417"/>
      <c r="ED448" s="417" t="str">
        <f>IF(List1!D85&gt;0,DZ448,"")</f>
        <v/>
      </c>
      <c r="EF448" s="416">
        <f>List1!J85</f>
        <v>0</v>
      </c>
      <c r="EG448" s="416" t="str">
        <f t="shared" si="41"/>
        <v>0</v>
      </c>
      <c r="EH448" s="416" t="str">
        <f t="shared" si="42"/>
        <v>0</v>
      </c>
      <c r="EI448" s="416" t="str">
        <f t="shared" si="43"/>
        <v>0</v>
      </c>
      <c r="EJ448" s="416" t="str">
        <f t="shared" si="44"/>
        <v>0</v>
      </c>
      <c r="EK448" s="416" t="str">
        <f t="shared" si="45"/>
        <v>0</v>
      </c>
      <c r="EL448" s="416" t="str">
        <f t="shared" si="46"/>
        <v>0</v>
      </c>
      <c r="EM448" s="416" t="str">
        <f t="shared" si="47"/>
        <v>0</v>
      </c>
      <c r="EN448" s="416" t="str">
        <f t="shared" si="48"/>
        <v>0</v>
      </c>
      <c r="EO448" s="416" t="str">
        <f t="shared" si="49"/>
        <v>0</v>
      </c>
      <c r="EP448" s="416" t="str">
        <f t="shared" si="50"/>
        <v>0</v>
      </c>
      <c r="EQ448" s="416" t="str">
        <f t="shared" si="51"/>
        <v>0</v>
      </c>
      <c r="ER448" s="416" t="str">
        <f t="shared" si="52"/>
        <v>0</v>
      </c>
      <c r="ES448" s="416" t="str">
        <f t="shared" si="53"/>
        <v>0</v>
      </c>
      <c r="ET448" s="416" t="str">
        <f t="shared" si="54"/>
        <v>0</v>
      </c>
      <c r="EU448" s="416" t="str">
        <f t="shared" si="55"/>
        <v>0</v>
      </c>
      <c r="EV448" s="416" t="str">
        <f t="shared" si="56"/>
        <v>0</v>
      </c>
      <c r="EW448" s="416" t="str">
        <f t="shared" si="57"/>
        <v>0</v>
      </c>
      <c r="EX448" s="416" t="str">
        <f t="shared" si="58"/>
        <v>0</v>
      </c>
      <c r="EY448" s="416" t="str">
        <f t="shared" si="59"/>
        <v>0</v>
      </c>
      <c r="EZ448" s="416" t="str">
        <f t="shared" si="60"/>
        <v>0</v>
      </c>
      <c r="FA448" s="416" t="str">
        <f t="shared" si="61"/>
        <v>0</v>
      </c>
      <c r="FB448" s="416" t="str">
        <f t="shared" si="62"/>
        <v>0</v>
      </c>
      <c r="FC448" s="416" t="str">
        <f t="shared" si="63"/>
        <v>0</v>
      </c>
      <c r="FD448" s="416" t="str">
        <f t="shared" si="64"/>
        <v>0</v>
      </c>
      <c r="FF448" s="269" t="str">
        <f>IF(List1!J85&gt;0,List1!FD448,"")</f>
        <v/>
      </c>
    </row>
    <row r="449" spans="2:162" s="269" customFormat="1" ht="19.5" customHeight="1" thickBot="1">
      <c r="B449" s="435">
        <v>31</v>
      </c>
      <c r="C449" s="308">
        <f t="shared" si="38"/>
        <v>0</v>
      </c>
      <c r="D449" s="438" t="str">
        <f t="shared" si="39"/>
        <v/>
      </c>
      <c r="E449" s="439" t="str">
        <f>IF(List1!E86&gt;0,List1!E86,"")</f>
        <v/>
      </c>
      <c r="F449" s="439" t="str">
        <f>IF(List1!F86&gt;0,List1!F86,"")</f>
        <v/>
      </c>
      <c r="G449" s="439" t="str">
        <f>IF(List1!G86&gt;0,List1!G86,"")</f>
        <v/>
      </c>
      <c r="H449" s="439" t="str">
        <f>IF(List1!H86&gt;0,List1!H86,"")</f>
        <v/>
      </c>
      <c r="I449" s="439" t="str">
        <f>IF(List1!I86&gt;0,List1!I86,"")</f>
        <v/>
      </c>
      <c r="J449" s="439" t="str">
        <f t="shared" si="40"/>
        <v/>
      </c>
      <c r="K449" s="439" t="str">
        <f>IF(List1!K86&gt;0,List1!K86,"")</f>
        <v/>
      </c>
      <c r="L449" s="439" t="str">
        <f>IF(List1!L86&gt;0,List1!L86,"")</f>
        <v/>
      </c>
      <c r="M449" s="439" t="str">
        <f>IF(List1!M86&gt;0,List1!M86,"")</f>
        <v/>
      </c>
      <c r="N449" s="439" t="str">
        <f>IF(List1!N86&gt;0,List1!N86,"")</f>
        <v/>
      </c>
      <c r="O449" s="440">
        <v>0</v>
      </c>
      <c r="P449" s="603" t="str">
        <f>IF(List1!P86&gt;0,List1!P86,"")</f>
        <v/>
      </c>
      <c r="Q449" s="603"/>
      <c r="R449" s="603"/>
      <c r="S449" s="603"/>
      <c r="T449" s="603"/>
      <c r="U449" s="603"/>
      <c r="V449" s="603"/>
      <c r="W449" s="268"/>
      <c r="X449" s="323"/>
      <c r="Y449" s="319">
        <f>IF(List1!$K449="A",(1*List1!$E449+80)*List1!$G449,0)</f>
        <v>0</v>
      </c>
      <c r="Z449" s="319">
        <f>IF(List1!$K449="B",(1*List1!$E449+80)*List1!$G449,0)</f>
        <v>0</v>
      </c>
      <c r="AA449" s="319">
        <f>IF(List1!$K449="C",(1*List1!$E449+80)*List1!$G449,0)</f>
        <v>0</v>
      </c>
      <c r="AB449" s="319">
        <f>IF(List1!$K449="D",(1*List1!$E449+80)*List1!$G449,0)</f>
        <v>0</v>
      </c>
      <c r="AC449" s="319">
        <f>IF(List1!$K449="E",(1*List1!$E449+70)*List1!$G449,0)</f>
        <v>0</v>
      </c>
      <c r="AD449" s="319">
        <f>IF(List1!$K449="G",(1*List1!$E449+80)*List1!$G449,0)</f>
        <v>0</v>
      </c>
      <c r="AE449" s="319">
        <f>IF(List1!$K449="J",(1*List1!$E449+80)*List1!$G449,0)</f>
        <v>0</v>
      </c>
      <c r="AF449" s="319">
        <f>IF(List1!$K449="K",(1*List1!$E449+80)*List1!$G449,0)</f>
        <v>0</v>
      </c>
      <c r="AG449" s="319">
        <f>IF(List1!$K449="L",(1*List1!$E449+80)*List1!$G449,0)</f>
        <v>0</v>
      </c>
      <c r="AH449" s="318">
        <f>IF(List1!$K449="FL",(1*List1!$E449)*List1!$G449,0)</f>
        <v>0</v>
      </c>
      <c r="AI449" s="318">
        <f>IF(List1!$K449="FP",List1!$E449*List1!$G449,0)</f>
        <v>0</v>
      </c>
      <c r="AJ449" s="318">
        <f>IF(List1!$K449="DR",List1!$E449*List1!$G449,0)</f>
        <v>0</v>
      </c>
      <c r="AK449" s="318">
        <f>IF(List1!$K449="F",List1!$E449*List1!$G449,0)</f>
        <v>0</v>
      </c>
      <c r="AL449" s="321">
        <f>IF(List1!$L449="A",(1*List1!$E449+80)*List1!$G449,0)</f>
        <v>0</v>
      </c>
      <c r="AM449" s="321">
        <f>IF(List1!$L449="B",(1*List1!$E449+80)*List1!$G449,0)</f>
        <v>0</v>
      </c>
      <c r="AN449" s="321">
        <f>IF(List1!$L449="C",(1*List1!$E449+80)*List1!$G449,0)</f>
        <v>0</v>
      </c>
      <c r="AO449" s="321">
        <f>IF(List1!$L449="D",(1*List1!$E449+80)*List1!$G449,0)</f>
        <v>0</v>
      </c>
      <c r="AP449" s="321">
        <f>IF(List1!$L449="E",(1*List1!$E449+80)*List1!$G449,0)</f>
        <v>0</v>
      </c>
      <c r="AQ449" s="321">
        <f>IF(List1!$L449="G",(1*List1!$E449+80)*List1!$G449,0)</f>
        <v>0</v>
      </c>
      <c r="AR449" s="321">
        <f>IF(List1!$L449="J",(1*List1!$E449+80)*List1!$G449,0)</f>
        <v>0</v>
      </c>
      <c r="AS449" s="321">
        <f>IF(List1!$L449="K",(1*List1!$E449+80)*List1!$G449,0)</f>
        <v>0</v>
      </c>
      <c r="AT449" s="321">
        <f>IF(List1!$L449="L",(1*List1!$E449+80)*List1!$G449,0)</f>
        <v>0</v>
      </c>
      <c r="AU449" s="320">
        <f>IF(List1!$L449="FL",(1*List1!$E449)*List1!$G449,0)</f>
        <v>0</v>
      </c>
      <c r="AV449" s="320">
        <f>IF(List1!$L449="FP",List1!$E449*List1!$G449,0)</f>
        <v>0</v>
      </c>
      <c r="AW449" s="320">
        <f>IF(List1!$L449="DR",List1!$E449*List1!$G449,0)</f>
        <v>0</v>
      </c>
      <c r="AX449" s="320">
        <f>IF(List1!$L449="F",List1!$E449*List1!$G449,0)</f>
        <v>0</v>
      </c>
      <c r="AY449" s="319">
        <f>IF(List1!$M449="A",(1*List1!$F449+80)*List1!$G449,0)</f>
        <v>0</v>
      </c>
      <c r="AZ449" s="319">
        <f>IF(List1!$M449="B",(1*List1!$F449+80)*List1!$G449,0)</f>
        <v>0</v>
      </c>
      <c r="BA449" s="319">
        <f>IF(List1!$M449="C",(1*List1!$F449+80)*List1!$G449,0)</f>
        <v>0</v>
      </c>
      <c r="BB449" s="319">
        <f>IF(List1!$M449="D",(1*List1!$F449+80)*List1!$G449,0)</f>
        <v>0</v>
      </c>
      <c r="BC449" s="319">
        <f>IF(List1!$M449="E",(1*List1!$F449+80)*List1!$G449,0)</f>
        <v>0</v>
      </c>
      <c r="BD449" s="319">
        <f>IF(List1!$M449="G",(1*List1!$F449+80)*List1!$G449,0)</f>
        <v>0</v>
      </c>
      <c r="BE449" s="319">
        <f>IF(List1!$M449="J",(1*List1!$F449+80)*List1!$G449,0)</f>
        <v>0</v>
      </c>
      <c r="BF449" s="319">
        <f>IF(List1!$M449="K",(1*List1!$F449+80)*List1!$G449,0)</f>
        <v>0</v>
      </c>
      <c r="BG449" s="319">
        <f>IF(List1!$M449="L",(1*List1!$F449+80)*List1!$G449,0)</f>
        <v>0</v>
      </c>
      <c r="BH449" s="318">
        <f>IF(List1!$M449="FL",(1*List1!$F449)*List1!$G449,0)</f>
        <v>0</v>
      </c>
      <c r="BI449" s="318">
        <f>IF(List1!$M449="FP",List1!$F449*List1!$G449,0)</f>
        <v>0</v>
      </c>
      <c r="BJ449" s="318">
        <f>IF(List1!$M449="DR",List1!$F449*List1!$G449,0)</f>
        <v>0</v>
      </c>
      <c r="BK449" s="318">
        <f>IF(List1!$M449="F",List1!$F449*List1!$G449,0)</f>
        <v>0</v>
      </c>
      <c r="BL449" s="317">
        <f>IF(List1!$N449="A",(1*List1!$F449+80)*List1!$G449,0)</f>
        <v>0</v>
      </c>
      <c r="BM449" s="317">
        <f>IF(List1!$N449="B",(1*List1!$F449+80)*List1!$G449,0)</f>
        <v>0</v>
      </c>
      <c r="BN449" s="317">
        <f>IF(List1!$N449="C",(1*List1!$F449+80)*List1!$G449,0)</f>
        <v>0</v>
      </c>
      <c r="BO449" s="317">
        <f>IF(List1!$N449="D",(1*List1!$F449+80)*List1!$G449,0)</f>
        <v>0</v>
      </c>
      <c r="BP449" s="317">
        <f>IF(List1!$N449="E",(1*List1!$F449+80)*List1!$G449,0)</f>
        <v>0</v>
      </c>
      <c r="BQ449" s="317">
        <f>IF(List1!$N449="G",(1*List1!$F449+80)*List1!$G449,0)</f>
        <v>0</v>
      </c>
      <c r="BR449" s="317">
        <f>IF(List1!$N449="J",(1*List1!$F449+80)*List1!$G449,0)</f>
        <v>0</v>
      </c>
      <c r="BS449" s="317">
        <f>IF(List1!$N449="K",(1*List1!$F449+80)*List1!$G449,0)</f>
        <v>0</v>
      </c>
      <c r="BT449" s="317">
        <f>IF(List1!$N449="L",(1*List1!$F449+80)*List1!$G449,0)</f>
        <v>0</v>
      </c>
      <c r="BU449" s="316">
        <f>IF(List1!$N449="FL",(1*List1!$F449)*List1!$G449,0)</f>
        <v>0</v>
      </c>
      <c r="BV449" s="315">
        <f>IF(List1!$N449="FP",List1!$F449*List1!$G449,0)</f>
        <v>0</v>
      </c>
      <c r="BW449" s="314">
        <f>IF(List1!$N449="DR",List1!$F449*List1!$G449,0)</f>
        <v>0</v>
      </c>
      <c r="BX449" s="313">
        <f>IF(List1!$N449="F",List1!$F449*List1!$G449,0)</f>
        <v>0</v>
      </c>
      <c r="BZ449" s="312" t="e">
        <f>((List1!$E449*List1!$F449)*List1!$G449)/1000000</f>
        <v>#VALUE!</v>
      </c>
      <c r="CA449" s="280" t="e">
        <f>IF(List1!$J449=$D$403,1*BZ449,0)</f>
        <v>#VALUE!</v>
      </c>
      <c r="CB449" s="280" t="e">
        <f>IF(List1!$J449=$D$404,1*BZ449,0)</f>
        <v>#VALUE!</v>
      </c>
      <c r="CC449" s="280" t="e">
        <f>IF(List1!$J449=$D$405,1*BZ449,0)</f>
        <v>#VALUE!</v>
      </c>
      <c r="CD449" s="280" t="e">
        <f>IF(List1!$J449=$D$406,1*BZ449,0)</f>
        <v>#VALUE!</v>
      </c>
      <c r="CE449" s="280" t="e">
        <f>IF(List1!$J449=$D$407,1*BZ449,0)</f>
        <v>#VALUE!</v>
      </c>
      <c r="CF449" s="311" t="e">
        <f>IF(List1!$J449=$D$408,1*BZ449,0)</f>
        <v>#VALUE!</v>
      </c>
      <c r="CG449" s="280" t="e">
        <f>IF(List1!$J449=$D$409,1*BZ449,0)</f>
        <v>#VALUE!</v>
      </c>
      <c r="CH449" s="280" t="e">
        <f>IF(List1!$J449=$D$410,1*BZ449,0)</f>
        <v>#VALUE!</v>
      </c>
      <c r="CJ449" s="303">
        <f>IF(AH449&gt;0,1*List1!$G449,0)</f>
        <v>0</v>
      </c>
      <c r="CK449" s="301">
        <f>IF(AI449&gt;0,1*List1!$G449,0)</f>
        <v>0</v>
      </c>
      <c r="CL449" s="301">
        <f>IF(AJ449&gt;0,1*List1!$G449,0)</f>
        <v>0</v>
      </c>
      <c r="CM449" s="302">
        <f>IF(AK449&gt;0,1*List1!$G449,0)</f>
        <v>0</v>
      </c>
      <c r="CN449" s="284">
        <f>IF(AU449&gt;0,1*List1!$G449,0)</f>
        <v>0</v>
      </c>
      <c r="CO449" s="284">
        <f>IF(AV449&gt;0,1*List1!$G449,0)</f>
        <v>0</v>
      </c>
      <c r="CP449" s="284">
        <f>IF(AW449&gt;0,1*List1!$G449,0)</f>
        <v>0</v>
      </c>
      <c r="CQ449" s="284">
        <f>IF(AX449&gt;0,1*List1!$G449,0)</f>
        <v>0</v>
      </c>
      <c r="CR449" s="303">
        <f>IF(BH449&gt;0,1*List1!$G449,0)</f>
        <v>0</v>
      </c>
      <c r="CS449" s="301">
        <f>IF(BI449&gt;0,1*List1!$G449,0)</f>
        <v>0</v>
      </c>
      <c r="CT449" s="301">
        <f>IF(BJ449&gt;0,1*List1!$G449,0)</f>
        <v>0</v>
      </c>
      <c r="CU449" s="302">
        <f>IF(BK449&gt;0,1*List1!$G449,0)</f>
        <v>0</v>
      </c>
      <c r="CV449" s="284">
        <f>IF(BU449&gt;0,1*List1!$G449,0)</f>
        <v>0</v>
      </c>
      <c r="CW449" s="284">
        <f>IF(BV449&gt;0,1*List1!$G449,0)</f>
        <v>0</v>
      </c>
      <c r="CX449" s="284">
        <f>IF(BW449&gt;0,1*List1!$G449,0)</f>
        <v>0</v>
      </c>
      <c r="CY449" s="322">
        <f>IF(BX449&gt;0,1*List1!$G449,0)</f>
        <v>0</v>
      </c>
      <c r="CZ449" s="284"/>
      <c r="DB449" s="294">
        <f>List1!D86</f>
        <v>0</v>
      </c>
      <c r="DC449" s="416" t="str">
        <f t="shared" si="65"/>
        <v>0</v>
      </c>
      <c r="DD449" s="416" t="str">
        <f t="shared" si="66"/>
        <v>0</v>
      </c>
      <c r="DE449" s="416" t="str">
        <f t="shared" si="67"/>
        <v>0</v>
      </c>
      <c r="DF449" s="416" t="str">
        <f t="shared" si="68"/>
        <v>0</v>
      </c>
      <c r="DG449" s="416" t="str">
        <f t="shared" si="69"/>
        <v>0</v>
      </c>
      <c r="DH449" s="416" t="str">
        <f t="shared" si="70"/>
        <v>0</v>
      </c>
      <c r="DI449" s="416" t="str">
        <f t="shared" si="71"/>
        <v>0</v>
      </c>
      <c r="DJ449" s="416" t="str">
        <f t="shared" si="72"/>
        <v>0</v>
      </c>
      <c r="DK449" s="416" t="str">
        <f t="shared" si="73"/>
        <v>0</v>
      </c>
      <c r="DL449" s="416" t="str">
        <f t="shared" si="74"/>
        <v>0</v>
      </c>
      <c r="DM449" s="416" t="str">
        <f t="shared" si="75"/>
        <v>0</v>
      </c>
      <c r="DN449" s="416" t="str">
        <f t="shared" si="76"/>
        <v>0</v>
      </c>
      <c r="DO449" s="416" t="str">
        <f t="shared" si="77"/>
        <v>0</v>
      </c>
      <c r="DP449" s="416" t="str">
        <f t="shared" si="78"/>
        <v>0</v>
      </c>
      <c r="DQ449" s="416" t="str">
        <f t="shared" si="79"/>
        <v>0</v>
      </c>
      <c r="DR449" s="416" t="str">
        <f t="shared" si="80"/>
        <v>0</v>
      </c>
      <c r="DS449" s="416" t="str">
        <f t="shared" si="81"/>
        <v>0</v>
      </c>
      <c r="DT449" s="416" t="str">
        <f t="shared" si="82"/>
        <v>0</v>
      </c>
      <c r="DU449" s="416" t="str">
        <f t="shared" si="83"/>
        <v>0</v>
      </c>
      <c r="DV449" s="416" t="str">
        <f t="shared" si="84"/>
        <v>0</v>
      </c>
      <c r="DW449" s="416" t="str">
        <f t="shared" si="85"/>
        <v>0</v>
      </c>
      <c r="DX449" s="416" t="str">
        <f t="shared" si="86"/>
        <v>0</v>
      </c>
      <c r="DY449" s="416" t="str">
        <f t="shared" si="87"/>
        <v>0</v>
      </c>
      <c r="DZ449" s="416" t="str">
        <f t="shared" si="88"/>
        <v>0</v>
      </c>
      <c r="EA449" s="417"/>
      <c r="EB449" s="417"/>
      <c r="EC449" s="417"/>
      <c r="ED449" s="417" t="str">
        <f>IF(List1!D86&gt;0,DZ449,"")</f>
        <v/>
      </c>
      <c r="EF449" s="416">
        <f>List1!J86</f>
        <v>0</v>
      </c>
      <c r="EG449" s="416" t="str">
        <f t="shared" si="41"/>
        <v>0</v>
      </c>
      <c r="EH449" s="416" t="str">
        <f t="shared" si="42"/>
        <v>0</v>
      </c>
      <c r="EI449" s="416" t="str">
        <f t="shared" si="43"/>
        <v>0</v>
      </c>
      <c r="EJ449" s="416" t="str">
        <f t="shared" si="44"/>
        <v>0</v>
      </c>
      <c r="EK449" s="416" t="str">
        <f t="shared" si="45"/>
        <v>0</v>
      </c>
      <c r="EL449" s="416" t="str">
        <f t="shared" si="46"/>
        <v>0</v>
      </c>
      <c r="EM449" s="416" t="str">
        <f t="shared" si="47"/>
        <v>0</v>
      </c>
      <c r="EN449" s="416" t="str">
        <f t="shared" si="48"/>
        <v>0</v>
      </c>
      <c r="EO449" s="416" t="str">
        <f t="shared" si="49"/>
        <v>0</v>
      </c>
      <c r="EP449" s="416" t="str">
        <f t="shared" si="50"/>
        <v>0</v>
      </c>
      <c r="EQ449" s="416" t="str">
        <f t="shared" si="51"/>
        <v>0</v>
      </c>
      <c r="ER449" s="416" t="str">
        <f t="shared" si="52"/>
        <v>0</v>
      </c>
      <c r="ES449" s="416" t="str">
        <f t="shared" si="53"/>
        <v>0</v>
      </c>
      <c r="ET449" s="416" t="str">
        <f t="shared" si="54"/>
        <v>0</v>
      </c>
      <c r="EU449" s="416" t="str">
        <f t="shared" si="55"/>
        <v>0</v>
      </c>
      <c r="EV449" s="416" t="str">
        <f t="shared" si="56"/>
        <v>0</v>
      </c>
      <c r="EW449" s="416" t="str">
        <f t="shared" si="57"/>
        <v>0</v>
      </c>
      <c r="EX449" s="416" t="str">
        <f t="shared" si="58"/>
        <v>0</v>
      </c>
      <c r="EY449" s="416" t="str">
        <f t="shared" si="59"/>
        <v>0</v>
      </c>
      <c r="EZ449" s="416" t="str">
        <f t="shared" si="60"/>
        <v>0</v>
      </c>
      <c r="FA449" s="416" t="str">
        <f t="shared" si="61"/>
        <v>0</v>
      </c>
      <c r="FB449" s="416" t="str">
        <f t="shared" si="62"/>
        <v>0</v>
      </c>
      <c r="FC449" s="416" t="str">
        <f t="shared" si="63"/>
        <v>0</v>
      </c>
      <c r="FD449" s="416" t="str">
        <f t="shared" si="64"/>
        <v>0</v>
      </c>
      <c r="FF449" s="269" t="str">
        <f>IF(List1!J86&gt;0,List1!FD449,"")</f>
        <v/>
      </c>
    </row>
    <row r="450" spans="2:162" s="269" customFormat="1" ht="19.5" customHeight="1" thickBot="1">
      <c r="B450" s="436">
        <v>32</v>
      </c>
      <c r="C450" s="308">
        <f t="shared" si="38"/>
        <v>0</v>
      </c>
      <c r="D450" s="438" t="str">
        <f t="shared" si="39"/>
        <v/>
      </c>
      <c r="E450" s="439" t="str">
        <f>IF(List1!E87&gt;0,List1!E87,"")</f>
        <v/>
      </c>
      <c r="F450" s="439" t="str">
        <f>IF(List1!F87&gt;0,List1!F87,"")</f>
        <v/>
      </c>
      <c r="G450" s="439" t="str">
        <f>IF(List1!G87&gt;0,List1!G87,"")</f>
        <v/>
      </c>
      <c r="H450" s="439" t="str">
        <f>IF(List1!H87&gt;0,List1!H87,"")</f>
        <v/>
      </c>
      <c r="I450" s="439" t="str">
        <f>IF(List1!I87&gt;0,List1!I87,"")</f>
        <v/>
      </c>
      <c r="J450" s="439" t="str">
        <f t="shared" si="40"/>
        <v/>
      </c>
      <c r="K450" s="439" t="str">
        <f>IF(List1!K87&gt;0,List1!K87,"")</f>
        <v/>
      </c>
      <c r="L450" s="439" t="str">
        <f>IF(List1!L87&gt;0,List1!L87,"")</f>
        <v/>
      </c>
      <c r="M450" s="439" t="str">
        <f>IF(List1!M87&gt;0,List1!M87,"")</f>
        <v/>
      </c>
      <c r="N450" s="439" t="str">
        <f>IF(List1!N87&gt;0,List1!N87,"")</f>
        <v/>
      </c>
      <c r="O450" s="440">
        <v>0</v>
      </c>
      <c r="P450" s="603" t="str">
        <f>IF(List1!P87&gt;0,List1!P87,"")</f>
        <v/>
      </c>
      <c r="Q450" s="603"/>
      <c r="R450" s="603"/>
      <c r="S450" s="603"/>
      <c r="T450" s="603"/>
      <c r="U450" s="603"/>
      <c r="V450" s="603"/>
      <c r="W450" s="268"/>
      <c r="X450" s="323"/>
      <c r="Y450" s="319">
        <f>IF(List1!$K450="A",(1*List1!$E450+80)*List1!$G450,0)</f>
        <v>0</v>
      </c>
      <c r="Z450" s="319">
        <f>IF(List1!$K450="B",(1*List1!$E450+80)*List1!$G450,0)</f>
        <v>0</v>
      </c>
      <c r="AA450" s="319">
        <f>IF(List1!$K450="C",(1*List1!$E450+80)*List1!$G450,0)</f>
        <v>0</v>
      </c>
      <c r="AB450" s="319">
        <f>IF(List1!$K450="D",(1*List1!$E450+80)*List1!$G450,0)</f>
        <v>0</v>
      </c>
      <c r="AC450" s="319">
        <f>IF(List1!$K450="E",(1*List1!$E450+70)*List1!$G450,0)</f>
        <v>0</v>
      </c>
      <c r="AD450" s="319">
        <f>IF(List1!$K450="G",(1*List1!$E450+80)*List1!$G450,0)</f>
        <v>0</v>
      </c>
      <c r="AE450" s="319">
        <f>IF(List1!$K450="J",(1*List1!$E450+80)*List1!$G450,0)</f>
        <v>0</v>
      </c>
      <c r="AF450" s="319">
        <f>IF(List1!$K450="K",(1*List1!$E450+80)*List1!$G450,0)</f>
        <v>0</v>
      </c>
      <c r="AG450" s="319">
        <f>IF(List1!$K450="L",(1*List1!$E450+80)*List1!$G450,0)</f>
        <v>0</v>
      </c>
      <c r="AH450" s="318">
        <f>IF(List1!$K450="FL",(1*List1!$E450)*List1!$G450,0)</f>
        <v>0</v>
      </c>
      <c r="AI450" s="318">
        <f>IF(List1!$K450="FP",List1!$E450*List1!$G450,0)</f>
        <v>0</v>
      </c>
      <c r="AJ450" s="318">
        <f>IF(List1!$K450="DR",List1!$E450*List1!$G450,0)</f>
        <v>0</v>
      </c>
      <c r="AK450" s="318">
        <f>IF(List1!$K450="F",List1!$E450*List1!$G450,0)</f>
        <v>0</v>
      </c>
      <c r="AL450" s="321">
        <f>IF(List1!$L450="A",(1*List1!$E450+80)*List1!$G450,0)</f>
        <v>0</v>
      </c>
      <c r="AM450" s="321">
        <f>IF(List1!$L450="B",(1*List1!$E450+80)*List1!$G450,0)</f>
        <v>0</v>
      </c>
      <c r="AN450" s="321">
        <f>IF(List1!$L450="C",(1*List1!$E450+80)*List1!$G450,0)</f>
        <v>0</v>
      </c>
      <c r="AO450" s="321">
        <f>IF(List1!$L450="D",(1*List1!$E450+80)*List1!$G450,0)</f>
        <v>0</v>
      </c>
      <c r="AP450" s="321">
        <f>IF(List1!$L450="E",(1*List1!$E450+80)*List1!$G450,0)</f>
        <v>0</v>
      </c>
      <c r="AQ450" s="321">
        <f>IF(List1!$L450="G",(1*List1!$E450+80)*List1!$G450,0)</f>
        <v>0</v>
      </c>
      <c r="AR450" s="321">
        <f>IF(List1!$L450="J",(1*List1!$E450+80)*List1!$G450,0)</f>
        <v>0</v>
      </c>
      <c r="AS450" s="321">
        <f>IF(List1!$L450="K",(1*List1!$E450+80)*List1!$G450,0)</f>
        <v>0</v>
      </c>
      <c r="AT450" s="321">
        <f>IF(List1!$L450="L",(1*List1!$E450+80)*List1!$G450,0)</f>
        <v>0</v>
      </c>
      <c r="AU450" s="320">
        <f>IF(List1!$L450="FL",(1*List1!$E450)*List1!$G450,0)</f>
        <v>0</v>
      </c>
      <c r="AV450" s="320">
        <f>IF(List1!$L450="FP",List1!$E450*List1!$G450,0)</f>
        <v>0</v>
      </c>
      <c r="AW450" s="320">
        <f>IF(List1!$L450="DR",List1!$E450*List1!$G450,0)</f>
        <v>0</v>
      </c>
      <c r="AX450" s="320">
        <f>IF(List1!$L450="F",List1!$E450*List1!$G450,0)</f>
        <v>0</v>
      </c>
      <c r="AY450" s="319">
        <f>IF(List1!$M450="A",(1*List1!$F450+80)*List1!$G450,0)</f>
        <v>0</v>
      </c>
      <c r="AZ450" s="319">
        <f>IF(List1!$M450="B",(1*List1!$F450+80)*List1!$G450,0)</f>
        <v>0</v>
      </c>
      <c r="BA450" s="319">
        <f>IF(List1!$M450="C",(1*List1!$F450+80)*List1!$G450,0)</f>
        <v>0</v>
      </c>
      <c r="BB450" s="319">
        <f>IF(List1!$M450="D",(1*List1!$F450+80)*List1!$G450,0)</f>
        <v>0</v>
      </c>
      <c r="BC450" s="319">
        <f>IF(List1!$M450="E",(1*List1!$F450+80)*List1!$G450,0)</f>
        <v>0</v>
      </c>
      <c r="BD450" s="319">
        <f>IF(List1!$M450="G",(1*List1!$F450+80)*List1!$G450,0)</f>
        <v>0</v>
      </c>
      <c r="BE450" s="319">
        <f>IF(List1!$M450="J",(1*List1!$F450+80)*List1!$G450,0)</f>
        <v>0</v>
      </c>
      <c r="BF450" s="319">
        <f>IF(List1!$M450="K",(1*List1!$F450+80)*List1!$G450,0)</f>
        <v>0</v>
      </c>
      <c r="BG450" s="319">
        <f>IF(List1!$M450="L",(1*List1!$F450+80)*List1!$G450,0)</f>
        <v>0</v>
      </c>
      <c r="BH450" s="318">
        <f>IF(List1!$M450="FL",(1*List1!$F450)*List1!$G450,0)</f>
        <v>0</v>
      </c>
      <c r="BI450" s="318">
        <f>IF(List1!$M450="FP",List1!$F450*List1!$G450,0)</f>
        <v>0</v>
      </c>
      <c r="BJ450" s="318">
        <f>IF(List1!$M450="DR",List1!$F450*List1!$G450,0)</f>
        <v>0</v>
      </c>
      <c r="BK450" s="318">
        <f>IF(List1!$M450="F",List1!$F450*List1!$G450,0)</f>
        <v>0</v>
      </c>
      <c r="BL450" s="317">
        <f>IF(List1!$N450="A",(1*List1!$F450+80)*List1!$G450,0)</f>
        <v>0</v>
      </c>
      <c r="BM450" s="317">
        <f>IF(List1!$N450="B",(1*List1!$F450+80)*List1!$G450,0)</f>
        <v>0</v>
      </c>
      <c r="BN450" s="317">
        <f>IF(List1!$N450="C",(1*List1!$F450+80)*List1!$G450,0)</f>
        <v>0</v>
      </c>
      <c r="BO450" s="317">
        <f>IF(List1!$N450="D",(1*List1!$F450+80)*List1!$G450,0)</f>
        <v>0</v>
      </c>
      <c r="BP450" s="317">
        <f>IF(List1!$N450="E",(1*List1!$F450+80)*List1!$G450,0)</f>
        <v>0</v>
      </c>
      <c r="BQ450" s="317">
        <f>IF(List1!$N450="G",(1*List1!$F450+80)*List1!$G450,0)</f>
        <v>0</v>
      </c>
      <c r="BR450" s="317">
        <f>IF(List1!$N450="J",(1*List1!$F450+80)*List1!$G450,0)</f>
        <v>0</v>
      </c>
      <c r="BS450" s="317">
        <f>IF(List1!$N450="K",(1*List1!$F450+80)*List1!$G450,0)</f>
        <v>0</v>
      </c>
      <c r="BT450" s="317">
        <f>IF(List1!$N450="L",(1*List1!$F450+80)*List1!$G450,0)</f>
        <v>0</v>
      </c>
      <c r="BU450" s="316">
        <f>IF(List1!$N450="FL",(1*List1!$F450)*List1!$G450,0)</f>
        <v>0</v>
      </c>
      <c r="BV450" s="315">
        <f>IF(List1!$N450="FP",List1!$F450*List1!$G450,0)</f>
        <v>0</v>
      </c>
      <c r="BW450" s="314">
        <f>IF(List1!$N450="DR",List1!$F450*List1!$G450,0)</f>
        <v>0</v>
      </c>
      <c r="BX450" s="313">
        <f>IF(List1!$N450="F",List1!$F450*List1!$G450,0)</f>
        <v>0</v>
      </c>
      <c r="BZ450" s="312" t="e">
        <f>((List1!$E450*List1!$F450)*List1!$G450)/1000000</f>
        <v>#VALUE!</v>
      </c>
      <c r="CA450" s="280" t="e">
        <f>IF(List1!$J450=$D$403,1*BZ450,0)</f>
        <v>#VALUE!</v>
      </c>
      <c r="CB450" s="280" t="e">
        <f>IF(List1!$J450=$D$404,1*BZ450,0)</f>
        <v>#VALUE!</v>
      </c>
      <c r="CC450" s="280" t="e">
        <f>IF(List1!$J450=$D$405,1*BZ450,0)</f>
        <v>#VALUE!</v>
      </c>
      <c r="CD450" s="280" t="e">
        <f>IF(List1!$J450=$D$406,1*BZ450,0)</f>
        <v>#VALUE!</v>
      </c>
      <c r="CE450" s="280" t="e">
        <f>IF(List1!$J450=$D$407,1*BZ450,0)</f>
        <v>#VALUE!</v>
      </c>
      <c r="CF450" s="311" t="e">
        <f>IF(List1!$J450=$D$408,1*BZ450,0)</f>
        <v>#VALUE!</v>
      </c>
      <c r="CG450" s="280" t="e">
        <f>IF(List1!$J450=$D$409,1*BZ450,0)</f>
        <v>#VALUE!</v>
      </c>
      <c r="CH450" s="280" t="e">
        <f>IF(List1!$J450=$D$410,1*BZ450,0)</f>
        <v>#VALUE!</v>
      </c>
      <c r="CJ450" s="303">
        <f>IF(AH450&gt;0,1*List1!$G450,0)</f>
        <v>0</v>
      </c>
      <c r="CK450" s="301">
        <f>IF(AI450&gt;0,1*List1!$G450,0)</f>
        <v>0</v>
      </c>
      <c r="CL450" s="301">
        <f>IF(AJ450&gt;0,1*List1!$G450,0)</f>
        <v>0</v>
      </c>
      <c r="CM450" s="302">
        <f>IF(AK450&gt;0,1*List1!$G450,0)</f>
        <v>0</v>
      </c>
      <c r="CN450" s="284">
        <f>IF(AU450&gt;0,1*List1!$G450,0)</f>
        <v>0</v>
      </c>
      <c r="CO450" s="284">
        <f>IF(AV450&gt;0,1*List1!$G450,0)</f>
        <v>0</v>
      </c>
      <c r="CP450" s="284">
        <f>IF(AW450&gt;0,1*List1!$G450,0)</f>
        <v>0</v>
      </c>
      <c r="CQ450" s="284">
        <f>IF(AX450&gt;0,1*List1!$G450,0)</f>
        <v>0</v>
      </c>
      <c r="CR450" s="303">
        <f>IF(BH450&gt;0,1*List1!$G450,0)</f>
        <v>0</v>
      </c>
      <c r="CS450" s="301">
        <f>IF(BI450&gt;0,1*List1!$G450,0)</f>
        <v>0</v>
      </c>
      <c r="CT450" s="301">
        <f>IF(BJ450&gt;0,1*List1!$G450,0)</f>
        <v>0</v>
      </c>
      <c r="CU450" s="302">
        <f>IF(BK450&gt;0,1*List1!$G450,0)</f>
        <v>0</v>
      </c>
      <c r="CV450" s="284">
        <f>IF(BU450&gt;0,1*List1!$G450,0)</f>
        <v>0</v>
      </c>
      <c r="CW450" s="284">
        <f>IF(BV450&gt;0,1*List1!$G450,0)</f>
        <v>0</v>
      </c>
      <c r="CX450" s="284">
        <f>IF(BW450&gt;0,1*List1!$G450,0)</f>
        <v>0</v>
      </c>
      <c r="CY450" s="322">
        <f>IF(BX450&gt;0,1*List1!$G450,0)</f>
        <v>0</v>
      </c>
      <c r="CZ450" s="284"/>
      <c r="DB450" s="294">
        <f>List1!D87</f>
        <v>0</v>
      </c>
      <c r="DC450" s="416" t="str">
        <f t="shared" si="65"/>
        <v>0</v>
      </c>
      <c r="DD450" s="416" t="str">
        <f t="shared" si="66"/>
        <v>0</v>
      </c>
      <c r="DE450" s="416" t="str">
        <f t="shared" si="67"/>
        <v>0</v>
      </c>
      <c r="DF450" s="416" t="str">
        <f t="shared" si="68"/>
        <v>0</v>
      </c>
      <c r="DG450" s="416" t="str">
        <f t="shared" si="69"/>
        <v>0</v>
      </c>
      <c r="DH450" s="416" t="str">
        <f t="shared" si="70"/>
        <v>0</v>
      </c>
      <c r="DI450" s="416" t="str">
        <f t="shared" si="71"/>
        <v>0</v>
      </c>
      <c r="DJ450" s="416" t="str">
        <f t="shared" si="72"/>
        <v>0</v>
      </c>
      <c r="DK450" s="416" t="str">
        <f t="shared" si="73"/>
        <v>0</v>
      </c>
      <c r="DL450" s="416" t="str">
        <f t="shared" si="74"/>
        <v>0</v>
      </c>
      <c r="DM450" s="416" t="str">
        <f t="shared" si="75"/>
        <v>0</v>
      </c>
      <c r="DN450" s="416" t="str">
        <f t="shared" si="76"/>
        <v>0</v>
      </c>
      <c r="DO450" s="416" t="str">
        <f t="shared" si="77"/>
        <v>0</v>
      </c>
      <c r="DP450" s="416" t="str">
        <f t="shared" si="78"/>
        <v>0</v>
      </c>
      <c r="DQ450" s="416" t="str">
        <f t="shared" si="79"/>
        <v>0</v>
      </c>
      <c r="DR450" s="416" t="str">
        <f t="shared" si="80"/>
        <v>0</v>
      </c>
      <c r="DS450" s="416" t="str">
        <f t="shared" si="81"/>
        <v>0</v>
      </c>
      <c r="DT450" s="416" t="str">
        <f t="shared" si="82"/>
        <v>0</v>
      </c>
      <c r="DU450" s="416" t="str">
        <f t="shared" si="83"/>
        <v>0</v>
      </c>
      <c r="DV450" s="416" t="str">
        <f t="shared" si="84"/>
        <v>0</v>
      </c>
      <c r="DW450" s="416" t="str">
        <f t="shared" si="85"/>
        <v>0</v>
      </c>
      <c r="DX450" s="416" t="str">
        <f t="shared" si="86"/>
        <v>0</v>
      </c>
      <c r="DY450" s="416" t="str">
        <f t="shared" si="87"/>
        <v>0</v>
      </c>
      <c r="DZ450" s="416" t="str">
        <f t="shared" si="88"/>
        <v>0</v>
      </c>
      <c r="EA450" s="417"/>
      <c r="EB450" s="417"/>
      <c r="EC450" s="417"/>
      <c r="ED450" s="417" t="str">
        <f>IF(List1!D87&gt;0,DZ450,"")</f>
        <v/>
      </c>
      <c r="EF450" s="416">
        <f>List1!J87</f>
        <v>0</v>
      </c>
      <c r="EG450" s="416" t="str">
        <f t="shared" si="41"/>
        <v>0</v>
      </c>
      <c r="EH450" s="416" t="str">
        <f t="shared" si="42"/>
        <v>0</v>
      </c>
      <c r="EI450" s="416" t="str">
        <f t="shared" si="43"/>
        <v>0</v>
      </c>
      <c r="EJ450" s="416" t="str">
        <f t="shared" si="44"/>
        <v>0</v>
      </c>
      <c r="EK450" s="416" t="str">
        <f t="shared" si="45"/>
        <v>0</v>
      </c>
      <c r="EL450" s="416" t="str">
        <f t="shared" si="46"/>
        <v>0</v>
      </c>
      <c r="EM450" s="416" t="str">
        <f t="shared" si="47"/>
        <v>0</v>
      </c>
      <c r="EN450" s="416" t="str">
        <f t="shared" si="48"/>
        <v>0</v>
      </c>
      <c r="EO450" s="416" t="str">
        <f t="shared" si="49"/>
        <v>0</v>
      </c>
      <c r="EP450" s="416" t="str">
        <f t="shared" si="50"/>
        <v>0</v>
      </c>
      <c r="EQ450" s="416" t="str">
        <f t="shared" si="51"/>
        <v>0</v>
      </c>
      <c r="ER450" s="416" t="str">
        <f t="shared" si="52"/>
        <v>0</v>
      </c>
      <c r="ES450" s="416" t="str">
        <f t="shared" si="53"/>
        <v>0</v>
      </c>
      <c r="ET450" s="416" t="str">
        <f t="shared" si="54"/>
        <v>0</v>
      </c>
      <c r="EU450" s="416" t="str">
        <f t="shared" si="55"/>
        <v>0</v>
      </c>
      <c r="EV450" s="416" t="str">
        <f t="shared" si="56"/>
        <v>0</v>
      </c>
      <c r="EW450" s="416" t="str">
        <f t="shared" si="57"/>
        <v>0</v>
      </c>
      <c r="EX450" s="416" t="str">
        <f t="shared" si="58"/>
        <v>0</v>
      </c>
      <c r="EY450" s="416" t="str">
        <f t="shared" si="59"/>
        <v>0</v>
      </c>
      <c r="EZ450" s="416" t="str">
        <f t="shared" si="60"/>
        <v>0</v>
      </c>
      <c r="FA450" s="416" t="str">
        <f t="shared" si="61"/>
        <v>0</v>
      </c>
      <c r="FB450" s="416" t="str">
        <f t="shared" si="62"/>
        <v>0</v>
      </c>
      <c r="FC450" s="416" t="str">
        <f t="shared" si="63"/>
        <v>0</v>
      </c>
      <c r="FD450" s="416" t="str">
        <f t="shared" si="64"/>
        <v>0</v>
      </c>
      <c r="FF450" s="269" t="str">
        <f>IF(List1!J87&gt;0,List1!FD450,"")</f>
        <v/>
      </c>
    </row>
    <row r="451" spans="2:162" s="269" customFormat="1" ht="19.5" customHeight="1" thickBot="1">
      <c r="B451" s="436">
        <v>33</v>
      </c>
      <c r="C451" s="308">
        <f t="shared" ref="C451:C482" si="89">LEN(D451)</f>
        <v>0</v>
      </c>
      <c r="D451" s="438" t="str">
        <f t="shared" ref="D451:D482" si="90">IF(ED451&gt;0,ED451,"")</f>
        <v/>
      </c>
      <c r="E451" s="439" t="str">
        <f>IF(List1!E88&gt;0,List1!E88,"")</f>
        <v/>
      </c>
      <c r="F451" s="439" t="str">
        <f>IF(List1!F88&gt;0,List1!F88,"")</f>
        <v/>
      </c>
      <c r="G451" s="439" t="str">
        <f>IF(List1!G88&gt;0,List1!G88,"")</f>
        <v/>
      </c>
      <c r="H451" s="439" t="str">
        <f>IF(List1!H88&gt;0,List1!H88,"")</f>
        <v/>
      </c>
      <c r="I451" s="439" t="str">
        <f>IF(List1!I88&gt;0,List1!I88,"")</f>
        <v/>
      </c>
      <c r="J451" s="439" t="str">
        <f t="shared" ref="J451:J482" si="91">IF(FF451&gt;0,FF451,"")</f>
        <v/>
      </c>
      <c r="K451" s="439" t="str">
        <f>IF(List1!K88&gt;0,List1!K88,"")</f>
        <v/>
      </c>
      <c r="L451" s="439" t="str">
        <f>IF(List1!L88&gt;0,List1!L88,"")</f>
        <v/>
      </c>
      <c r="M451" s="439" t="str">
        <f>IF(List1!M88&gt;0,List1!M88,"")</f>
        <v/>
      </c>
      <c r="N451" s="439" t="str">
        <f>IF(List1!N88&gt;0,List1!N88,"")</f>
        <v/>
      </c>
      <c r="O451" s="440">
        <v>0</v>
      </c>
      <c r="P451" s="603" t="str">
        <f>IF(List1!P88&gt;0,List1!P88,"")</f>
        <v/>
      </c>
      <c r="Q451" s="603"/>
      <c r="R451" s="603"/>
      <c r="S451" s="603"/>
      <c r="T451" s="603"/>
      <c r="U451" s="603"/>
      <c r="V451" s="603"/>
      <c r="W451" s="268"/>
      <c r="X451" s="323"/>
      <c r="Y451" s="319">
        <f>IF(List1!$K451="A",(1*List1!$E451+80)*List1!$G451,0)</f>
        <v>0</v>
      </c>
      <c r="Z451" s="319">
        <f>IF(List1!$K451="B",(1*List1!$E451+80)*List1!$G451,0)</f>
        <v>0</v>
      </c>
      <c r="AA451" s="319">
        <f>IF(List1!$K451="C",(1*List1!$E451+80)*List1!$G451,0)</f>
        <v>0</v>
      </c>
      <c r="AB451" s="319">
        <f>IF(List1!$K451="D",(1*List1!$E451+80)*List1!$G451,0)</f>
        <v>0</v>
      </c>
      <c r="AC451" s="319">
        <f>IF(List1!$K451="E",(1*List1!$E451+70)*List1!$G451,0)</f>
        <v>0</v>
      </c>
      <c r="AD451" s="319">
        <f>IF(List1!$K451="G",(1*List1!$E451+80)*List1!$G451,0)</f>
        <v>0</v>
      </c>
      <c r="AE451" s="319">
        <f>IF(List1!$K451="J",(1*List1!$E451+80)*List1!$G451,0)</f>
        <v>0</v>
      </c>
      <c r="AF451" s="319">
        <f>IF(List1!$K451="K",(1*List1!$E451+80)*List1!$G451,0)</f>
        <v>0</v>
      </c>
      <c r="AG451" s="319">
        <f>IF(List1!$K451="L",(1*List1!$E451+80)*List1!$G451,0)</f>
        <v>0</v>
      </c>
      <c r="AH451" s="318">
        <f>IF(List1!$K451="FL",(1*List1!$E451)*List1!$G451,0)</f>
        <v>0</v>
      </c>
      <c r="AI451" s="318">
        <f>IF(List1!$K451="FP",List1!$E451*List1!$G451,0)</f>
        <v>0</v>
      </c>
      <c r="AJ451" s="318">
        <f>IF(List1!$K451="DR",List1!$E451*List1!$G451,0)</f>
        <v>0</v>
      </c>
      <c r="AK451" s="318">
        <f>IF(List1!$K451="F",List1!$E451*List1!$G451,0)</f>
        <v>0</v>
      </c>
      <c r="AL451" s="321">
        <f>IF(List1!$L451="A",(1*List1!$E451+80)*List1!$G451,0)</f>
        <v>0</v>
      </c>
      <c r="AM451" s="321">
        <f>IF(List1!$L451="B",(1*List1!$E451+80)*List1!$G451,0)</f>
        <v>0</v>
      </c>
      <c r="AN451" s="321">
        <f>IF(List1!$L451="C",(1*List1!$E451+80)*List1!$G451,0)</f>
        <v>0</v>
      </c>
      <c r="AO451" s="321">
        <f>IF(List1!$L451="D",(1*List1!$E451+80)*List1!$G451,0)</f>
        <v>0</v>
      </c>
      <c r="AP451" s="321">
        <f>IF(List1!$L451="E",(1*List1!$E451+80)*List1!$G451,0)</f>
        <v>0</v>
      </c>
      <c r="AQ451" s="321">
        <f>IF(List1!$L451="G",(1*List1!$E451+80)*List1!$G451,0)</f>
        <v>0</v>
      </c>
      <c r="AR451" s="321">
        <f>IF(List1!$L451="J",(1*List1!$E451+80)*List1!$G451,0)</f>
        <v>0</v>
      </c>
      <c r="AS451" s="321">
        <f>IF(List1!$L451="K",(1*List1!$E451+80)*List1!$G451,0)</f>
        <v>0</v>
      </c>
      <c r="AT451" s="321">
        <f>IF(List1!$L451="L",(1*List1!$E451+80)*List1!$G451,0)</f>
        <v>0</v>
      </c>
      <c r="AU451" s="320">
        <f>IF(List1!$L451="FL",(1*List1!$E451)*List1!$G451,0)</f>
        <v>0</v>
      </c>
      <c r="AV451" s="320">
        <f>IF(List1!$L451="FP",List1!$E451*List1!$G451,0)</f>
        <v>0</v>
      </c>
      <c r="AW451" s="320">
        <f>IF(List1!$L451="DR",List1!$E451*List1!$G451,0)</f>
        <v>0</v>
      </c>
      <c r="AX451" s="320">
        <f>IF(List1!$L451="F",List1!$E451*List1!$G451,0)</f>
        <v>0</v>
      </c>
      <c r="AY451" s="319">
        <f>IF(List1!$M451="A",(1*List1!$F451+80)*List1!$G451,0)</f>
        <v>0</v>
      </c>
      <c r="AZ451" s="319">
        <f>IF(List1!$M451="B",(1*List1!$F451+80)*List1!$G451,0)</f>
        <v>0</v>
      </c>
      <c r="BA451" s="319">
        <f>IF(List1!$M451="C",(1*List1!$F451+80)*List1!$G451,0)</f>
        <v>0</v>
      </c>
      <c r="BB451" s="319">
        <f>IF(List1!$M451="D",(1*List1!$F451+80)*List1!$G451,0)</f>
        <v>0</v>
      </c>
      <c r="BC451" s="319">
        <f>IF(List1!$M451="E",(1*List1!$F451+80)*List1!$G451,0)</f>
        <v>0</v>
      </c>
      <c r="BD451" s="319">
        <f>IF(List1!$M451="G",(1*List1!$F451+80)*List1!$G451,0)</f>
        <v>0</v>
      </c>
      <c r="BE451" s="319">
        <f>IF(List1!$M451="J",(1*List1!$F451+80)*List1!$G451,0)</f>
        <v>0</v>
      </c>
      <c r="BF451" s="319">
        <f>IF(List1!$M451="K",(1*List1!$F451+80)*List1!$G451,0)</f>
        <v>0</v>
      </c>
      <c r="BG451" s="319">
        <f>IF(List1!$M451="L",(1*List1!$F451+80)*List1!$G451,0)</f>
        <v>0</v>
      </c>
      <c r="BH451" s="318">
        <f>IF(List1!$M451="FL",(1*List1!$F451)*List1!$G451,0)</f>
        <v>0</v>
      </c>
      <c r="BI451" s="318">
        <f>IF(List1!$M451="FP",List1!$F451*List1!$G451,0)</f>
        <v>0</v>
      </c>
      <c r="BJ451" s="318">
        <f>IF(List1!$M451="DR",List1!$F451*List1!$G451,0)</f>
        <v>0</v>
      </c>
      <c r="BK451" s="318">
        <f>IF(List1!$M451="F",List1!$F451*List1!$G451,0)</f>
        <v>0</v>
      </c>
      <c r="BL451" s="317">
        <f>IF(List1!$N451="A",(1*List1!$F451+80)*List1!$G451,0)</f>
        <v>0</v>
      </c>
      <c r="BM451" s="317">
        <f>IF(List1!$N451="B",(1*List1!$F451+80)*List1!$G451,0)</f>
        <v>0</v>
      </c>
      <c r="BN451" s="317">
        <f>IF(List1!$N451="C",(1*List1!$F451+80)*List1!$G451,0)</f>
        <v>0</v>
      </c>
      <c r="BO451" s="317">
        <f>IF(List1!$N451="D",(1*List1!$F451+80)*List1!$G451,0)</f>
        <v>0</v>
      </c>
      <c r="BP451" s="317">
        <f>IF(List1!$N451="E",(1*List1!$F451+80)*List1!$G451,0)</f>
        <v>0</v>
      </c>
      <c r="BQ451" s="317">
        <f>IF(List1!$N451="G",(1*List1!$F451+80)*List1!$G451,0)</f>
        <v>0</v>
      </c>
      <c r="BR451" s="317">
        <f>IF(List1!$N451="J",(1*List1!$F451+80)*List1!$G451,0)</f>
        <v>0</v>
      </c>
      <c r="BS451" s="317">
        <f>IF(List1!$N451="K",(1*List1!$F451+80)*List1!$G451,0)</f>
        <v>0</v>
      </c>
      <c r="BT451" s="317">
        <f>IF(List1!$N451="L",(1*List1!$F451+80)*List1!$G451,0)</f>
        <v>0</v>
      </c>
      <c r="BU451" s="316">
        <f>IF(List1!$N451="FL",(1*List1!$F451)*List1!$G451,0)</f>
        <v>0</v>
      </c>
      <c r="BV451" s="315">
        <f>IF(List1!$N451="FP",List1!$F451*List1!$G451,0)</f>
        <v>0</v>
      </c>
      <c r="BW451" s="314">
        <f>IF(List1!$N451="DR",List1!$F451*List1!$G451,0)</f>
        <v>0</v>
      </c>
      <c r="BX451" s="313">
        <f>IF(List1!$N451="F",List1!$F451*List1!$G451,0)</f>
        <v>0</v>
      </c>
      <c r="BZ451" s="312" t="e">
        <f>((List1!$E451*List1!$F451)*List1!$G451)/1000000</f>
        <v>#VALUE!</v>
      </c>
      <c r="CA451" s="280" t="e">
        <f>IF(List1!$J451=$D$403,1*BZ451,0)</f>
        <v>#VALUE!</v>
      </c>
      <c r="CB451" s="280" t="e">
        <f>IF(List1!$J451=$D$404,1*BZ451,0)</f>
        <v>#VALUE!</v>
      </c>
      <c r="CC451" s="280" t="e">
        <f>IF(List1!$J451=$D$405,1*BZ451,0)</f>
        <v>#VALUE!</v>
      </c>
      <c r="CD451" s="280" t="e">
        <f>IF(List1!$J451=$D$406,1*BZ451,0)</f>
        <v>#VALUE!</v>
      </c>
      <c r="CE451" s="280" t="e">
        <f>IF(List1!$J451=$D$407,1*BZ451,0)</f>
        <v>#VALUE!</v>
      </c>
      <c r="CF451" s="311" t="e">
        <f>IF(List1!$J451=$D$408,1*BZ451,0)</f>
        <v>#VALUE!</v>
      </c>
      <c r="CG451" s="280" t="e">
        <f>IF(List1!$J451=$D$409,1*BZ451,0)</f>
        <v>#VALUE!</v>
      </c>
      <c r="CH451" s="280" t="e">
        <f>IF(List1!$J451=$D$410,1*BZ451,0)</f>
        <v>#VALUE!</v>
      </c>
      <c r="CJ451" s="303">
        <f>IF(AH451&gt;0,1*List1!$G451,0)</f>
        <v>0</v>
      </c>
      <c r="CK451" s="301">
        <f>IF(AI451&gt;0,1*List1!$G451,0)</f>
        <v>0</v>
      </c>
      <c r="CL451" s="301">
        <f>IF(AJ451&gt;0,1*List1!$G451,0)</f>
        <v>0</v>
      </c>
      <c r="CM451" s="302">
        <f>IF(AK451&gt;0,1*List1!$G451,0)</f>
        <v>0</v>
      </c>
      <c r="CN451" s="284">
        <f>IF(AU451&gt;0,1*List1!$G451,0)</f>
        <v>0</v>
      </c>
      <c r="CO451" s="284">
        <f>IF(AV451&gt;0,1*List1!$G451,0)</f>
        <v>0</v>
      </c>
      <c r="CP451" s="284">
        <f>IF(AW451&gt;0,1*List1!$G451,0)</f>
        <v>0</v>
      </c>
      <c r="CQ451" s="284">
        <f>IF(AX451&gt;0,1*List1!$G451,0)</f>
        <v>0</v>
      </c>
      <c r="CR451" s="303">
        <f>IF(BH451&gt;0,1*List1!$G451,0)</f>
        <v>0</v>
      </c>
      <c r="CS451" s="301">
        <f>IF(BI451&gt;0,1*List1!$G451,0)</f>
        <v>0</v>
      </c>
      <c r="CT451" s="301">
        <f>IF(BJ451&gt;0,1*List1!$G451,0)</f>
        <v>0</v>
      </c>
      <c r="CU451" s="302">
        <f>IF(BK451&gt;0,1*List1!$G451,0)</f>
        <v>0</v>
      </c>
      <c r="CV451" s="284">
        <f>IF(BU451&gt;0,1*List1!$G451,0)</f>
        <v>0</v>
      </c>
      <c r="CW451" s="284">
        <f>IF(BV451&gt;0,1*List1!$G451,0)</f>
        <v>0</v>
      </c>
      <c r="CX451" s="284">
        <f>IF(BW451&gt;0,1*List1!$G451,0)</f>
        <v>0</v>
      </c>
      <c r="CY451" s="322">
        <f>IF(BX451&gt;0,1*List1!$G451,0)</f>
        <v>0</v>
      </c>
      <c r="CZ451" s="284"/>
      <c r="DB451" s="294">
        <f>List1!D88</f>
        <v>0</v>
      </c>
      <c r="DC451" s="416" t="str">
        <f t="shared" si="65"/>
        <v>0</v>
      </c>
      <c r="DD451" s="416" t="str">
        <f t="shared" si="66"/>
        <v>0</v>
      </c>
      <c r="DE451" s="416" t="str">
        <f t="shared" si="67"/>
        <v>0</v>
      </c>
      <c r="DF451" s="416" t="str">
        <f t="shared" si="68"/>
        <v>0</v>
      </c>
      <c r="DG451" s="416" t="str">
        <f t="shared" si="69"/>
        <v>0</v>
      </c>
      <c r="DH451" s="416" t="str">
        <f t="shared" si="70"/>
        <v>0</v>
      </c>
      <c r="DI451" s="416" t="str">
        <f t="shared" si="71"/>
        <v>0</v>
      </c>
      <c r="DJ451" s="416" t="str">
        <f t="shared" si="72"/>
        <v>0</v>
      </c>
      <c r="DK451" s="416" t="str">
        <f t="shared" si="73"/>
        <v>0</v>
      </c>
      <c r="DL451" s="416" t="str">
        <f t="shared" si="74"/>
        <v>0</v>
      </c>
      <c r="DM451" s="416" t="str">
        <f t="shared" si="75"/>
        <v>0</v>
      </c>
      <c r="DN451" s="416" t="str">
        <f t="shared" si="76"/>
        <v>0</v>
      </c>
      <c r="DO451" s="416" t="str">
        <f t="shared" si="77"/>
        <v>0</v>
      </c>
      <c r="DP451" s="416" t="str">
        <f t="shared" si="78"/>
        <v>0</v>
      </c>
      <c r="DQ451" s="416" t="str">
        <f t="shared" si="79"/>
        <v>0</v>
      </c>
      <c r="DR451" s="416" t="str">
        <f t="shared" si="80"/>
        <v>0</v>
      </c>
      <c r="DS451" s="416" t="str">
        <f t="shared" si="81"/>
        <v>0</v>
      </c>
      <c r="DT451" s="416" t="str">
        <f t="shared" si="82"/>
        <v>0</v>
      </c>
      <c r="DU451" s="416" t="str">
        <f t="shared" si="83"/>
        <v>0</v>
      </c>
      <c r="DV451" s="416" t="str">
        <f t="shared" si="84"/>
        <v>0</v>
      </c>
      <c r="DW451" s="416" t="str">
        <f t="shared" si="85"/>
        <v>0</v>
      </c>
      <c r="DX451" s="416" t="str">
        <f t="shared" si="86"/>
        <v>0</v>
      </c>
      <c r="DY451" s="416" t="str">
        <f t="shared" si="87"/>
        <v>0</v>
      </c>
      <c r="DZ451" s="416" t="str">
        <f t="shared" si="88"/>
        <v>0</v>
      </c>
      <c r="EA451" s="417"/>
      <c r="EB451" s="417"/>
      <c r="EC451" s="417"/>
      <c r="ED451" s="417" t="str">
        <f>IF(List1!D88&gt;0,DZ451,"")</f>
        <v/>
      </c>
      <c r="EF451" s="416">
        <f>List1!J88</f>
        <v>0</v>
      </c>
      <c r="EG451" s="416" t="str">
        <f t="shared" ref="EG451:EG482" si="92">SUBSTITUTE(EF451,"ě","e")</f>
        <v>0</v>
      </c>
      <c r="EH451" s="416" t="str">
        <f t="shared" ref="EH451:EH482" si="93">SUBSTITUTE(EG451,"š","s")</f>
        <v>0</v>
      </c>
      <c r="EI451" s="416" t="str">
        <f t="shared" ref="EI451:EI482" si="94">SUBSTITUTE(EH451,"č","c")</f>
        <v>0</v>
      </c>
      <c r="EJ451" s="416" t="str">
        <f t="shared" ref="EJ451:EJ482" si="95">SUBSTITUTE(EI451,"ř","r")</f>
        <v>0</v>
      </c>
      <c r="EK451" s="416" t="str">
        <f t="shared" ref="EK451:EK482" si="96">SUBSTITUTE(EJ451,"ž","z")</f>
        <v>0</v>
      </c>
      <c r="EL451" s="416" t="str">
        <f t="shared" ref="EL451:EL482" si="97">SUBSTITUTE(EK451,"ý","y")</f>
        <v>0</v>
      </c>
      <c r="EM451" s="416" t="str">
        <f t="shared" ref="EM451:EM482" si="98">SUBSTITUTE(EL451,"á","a")</f>
        <v>0</v>
      </c>
      <c r="EN451" s="416" t="str">
        <f t="shared" ref="EN451:EN482" si="99">SUBSTITUTE(EM451,"í","i")</f>
        <v>0</v>
      </c>
      <c r="EO451" s="416" t="str">
        <f t="shared" ref="EO451:EO482" si="100">SUBSTITUTE(EN451,"é","e")</f>
        <v>0</v>
      </c>
      <c r="EP451" s="416" t="str">
        <f t="shared" ref="EP451:EP482" si="101">SUBSTITUTE(EO451,"ů","u")</f>
        <v>0</v>
      </c>
      <c r="EQ451" s="416" t="str">
        <f t="shared" ref="EQ451:EQ482" si="102">SUBSTITUTE(EP451,"ú","u")</f>
        <v>0</v>
      </c>
      <c r="ER451" s="416" t="str">
        <f t="shared" ref="ER451:ER482" si="103">SUBSTITUTE(EQ451,"ň","n")</f>
        <v>0</v>
      </c>
      <c r="ES451" s="416" t="str">
        <f t="shared" ref="ES451:ES482" si="104">SUBSTITUTE(ER451,"Ě","E")</f>
        <v>0</v>
      </c>
      <c r="ET451" s="416" t="str">
        <f t="shared" ref="ET451:ET482" si="105">SUBSTITUTE(ES451,"Š","S")</f>
        <v>0</v>
      </c>
      <c r="EU451" s="416" t="str">
        <f t="shared" ref="EU451:EU482" si="106">SUBSTITUTE(ET451,"Č","C")</f>
        <v>0</v>
      </c>
      <c r="EV451" s="416" t="str">
        <f t="shared" ref="EV451:EV482" si="107">SUBSTITUTE(EU451,"Ř","R")</f>
        <v>0</v>
      </c>
      <c r="EW451" s="416" t="str">
        <f t="shared" ref="EW451:EW482" si="108">SUBSTITUTE(EV451,"Ž","Z")</f>
        <v>0</v>
      </c>
      <c r="EX451" s="416" t="str">
        <f t="shared" ref="EX451:EX482" si="109">SUBSTITUTE(EW451,"Ý","Y")</f>
        <v>0</v>
      </c>
      <c r="EY451" s="416" t="str">
        <f t="shared" ref="EY451:EY482" si="110">SUBSTITUTE(EX451,"Á","A")</f>
        <v>0</v>
      </c>
      <c r="EZ451" s="416" t="str">
        <f t="shared" ref="EZ451:EZ482" si="111">SUBSTITUTE(EY451,"Í","I")</f>
        <v>0</v>
      </c>
      <c r="FA451" s="416" t="str">
        <f t="shared" ref="FA451:FA482" si="112">SUBSTITUTE(EZ451,"É","E")</f>
        <v>0</v>
      </c>
      <c r="FB451" s="416" t="str">
        <f t="shared" ref="FB451:FB482" si="113">SUBSTITUTE(FA451,"Ú","U")</f>
        <v>0</v>
      </c>
      <c r="FC451" s="416" t="str">
        <f t="shared" ref="FC451:FC482" si="114">SUBSTITUTE(FB451,"Ů","U")</f>
        <v>0</v>
      </c>
      <c r="FD451" s="416" t="str">
        <f t="shared" ref="FD451:FD482" si="115">SUBSTITUTE(FC451,"Ň","N")</f>
        <v>0</v>
      </c>
      <c r="FF451" s="269" t="str">
        <f>IF(List1!J88&gt;0,List1!FD451,"")</f>
        <v/>
      </c>
    </row>
    <row r="452" spans="2:162" s="269" customFormat="1" ht="19.5" customHeight="1" thickBot="1">
      <c r="B452" s="435">
        <v>34</v>
      </c>
      <c r="C452" s="308">
        <f t="shared" si="89"/>
        <v>0</v>
      </c>
      <c r="D452" s="438" t="str">
        <f t="shared" si="90"/>
        <v/>
      </c>
      <c r="E452" s="439" t="str">
        <f>IF(List1!E89&gt;0,List1!E89,"")</f>
        <v/>
      </c>
      <c r="F452" s="439" t="str">
        <f>IF(List1!F89&gt;0,List1!F89,"")</f>
        <v/>
      </c>
      <c r="G452" s="439" t="str">
        <f>IF(List1!G89&gt;0,List1!G89,"")</f>
        <v/>
      </c>
      <c r="H452" s="439" t="str">
        <f>IF(List1!H89&gt;0,List1!H89,"")</f>
        <v/>
      </c>
      <c r="I452" s="439" t="str">
        <f>IF(List1!I89&gt;0,List1!I89,"")</f>
        <v/>
      </c>
      <c r="J452" s="439" t="str">
        <f t="shared" si="91"/>
        <v/>
      </c>
      <c r="K452" s="439" t="str">
        <f>IF(List1!K89&gt;0,List1!K89,"")</f>
        <v/>
      </c>
      <c r="L452" s="439" t="str">
        <f>IF(List1!L89&gt;0,List1!L89,"")</f>
        <v/>
      </c>
      <c r="M452" s="439" t="str">
        <f>IF(List1!M89&gt;0,List1!M89,"")</f>
        <v/>
      </c>
      <c r="N452" s="439" t="str">
        <f>IF(List1!N89&gt;0,List1!N89,"")</f>
        <v/>
      </c>
      <c r="O452" s="440">
        <v>0</v>
      </c>
      <c r="P452" s="603" t="str">
        <f>IF(List1!P89&gt;0,List1!P89,"")</f>
        <v/>
      </c>
      <c r="Q452" s="603"/>
      <c r="R452" s="603"/>
      <c r="S452" s="603"/>
      <c r="T452" s="603"/>
      <c r="U452" s="603"/>
      <c r="V452" s="603"/>
      <c r="W452" s="268"/>
      <c r="X452" s="307"/>
      <c r="Y452" s="319">
        <f>IF(List1!$K452="A",(1*List1!$E452+80)*List1!$G452,0)</f>
        <v>0</v>
      </c>
      <c r="Z452" s="319">
        <f>IF(List1!$K452="B",(1*List1!$E452+80)*List1!$G452,0)</f>
        <v>0</v>
      </c>
      <c r="AA452" s="319">
        <f>IF(List1!$K452="C",(1*List1!$E452+80)*List1!$G452,0)</f>
        <v>0</v>
      </c>
      <c r="AB452" s="319">
        <f>IF(List1!$K452="D",(1*List1!$E452+80)*List1!$G452,0)</f>
        <v>0</v>
      </c>
      <c r="AC452" s="319">
        <f>IF(List1!$K452="E",(1*List1!$E452+70)*List1!$G452,0)</f>
        <v>0</v>
      </c>
      <c r="AD452" s="319">
        <f>IF(List1!$K452="G",(1*List1!$E452+80)*List1!$G452,0)</f>
        <v>0</v>
      </c>
      <c r="AE452" s="319">
        <f>IF(List1!$K452="J",(1*List1!$E452+80)*List1!$G452,0)</f>
        <v>0</v>
      </c>
      <c r="AF452" s="319">
        <f>IF(List1!$K452="K",(1*List1!$E452+80)*List1!$G452,0)</f>
        <v>0</v>
      </c>
      <c r="AG452" s="319">
        <f>IF(List1!$K452="L",(1*List1!$E452+80)*List1!$G452,0)</f>
        <v>0</v>
      </c>
      <c r="AH452" s="318">
        <f>IF(List1!$K452="FL",(1*List1!$E452)*List1!$G452,0)</f>
        <v>0</v>
      </c>
      <c r="AI452" s="318">
        <f>IF(List1!$K452="FP",List1!$E452*List1!$G452,0)</f>
        <v>0</v>
      </c>
      <c r="AJ452" s="318">
        <f>IF(List1!$K452="DR",List1!$E452*List1!$G452,0)</f>
        <v>0</v>
      </c>
      <c r="AK452" s="318">
        <f>IF(List1!$K452="F",List1!$E452*List1!$G452,0)</f>
        <v>0</v>
      </c>
      <c r="AL452" s="321">
        <f>IF(List1!$L452="A",(1*List1!$E452+80)*List1!$G452,0)</f>
        <v>0</v>
      </c>
      <c r="AM452" s="321">
        <f>IF(List1!$L452="B",(1*List1!$E452+80)*List1!$G452,0)</f>
        <v>0</v>
      </c>
      <c r="AN452" s="321">
        <f>IF(List1!$L452="C",(1*List1!$E452+80)*List1!$G452,0)</f>
        <v>0</v>
      </c>
      <c r="AO452" s="321">
        <f>IF(List1!$L452="D",(1*List1!$E452+80)*List1!$G452,0)</f>
        <v>0</v>
      </c>
      <c r="AP452" s="321">
        <f>IF(List1!$L452="E",(1*List1!$E452+80)*List1!$G452,0)</f>
        <v>0</v>
      </c>
      <c r="AQ452" s="321">
        <f>IF(List1!$L452="G",(1*List1!$E452+80)*List1!$G452,0)</f>
        <v>0</v>
      </c>
      <c r="AR452" s="321">
        <f>IF(List1!$L452="J",(1*List1!$E452+80)*List1!$G452,0)</f>
        <v>0</v>
      </c>
      <c r="AS452" s="321">
        <f>IF(List1!$L452="K",(1*List1!$E452+80)*List1!$G452,0)</f>
        <v>0</v>
      </c>
      <c r="AT452" s="321">
        <f>IF(List1!$L452="L",(1*List1!$E452+80)*List1!$G452,0)</f>
        <v>0</v>
      </c>
      <c r="AU452" s="320">
        <f>IF(List1!$L452="FL",(1*List1!$E452)*List1!$G452,0)</f>
        <v>0</v>
      </c>
      <c r="AV452" s="320">
        <f>IF(List1!$L452="FP",List1!$E452*List1!$G452,0)</f>
        <v>0</v>
      </c>
      <c r="AW452" s="320">
        <f>IF(List1!$L452="DR",List1!$E452*List1!$G452,0)</f>
        <v>0</v>
      </c>
      <c r="AX452" s="320">
        <f>IF(List1!$L452="F",List1!$E452*List1!$G452,0)</f>
        <v>0</v>
      </c>
      <c r="AY452" s="319">
        <f>IF(List1!$M452="A",(1*List1!$F452+80)*List1!$G452,0)</f>
        <v>0</v>
      </c>
      <c r="AZ452" s="319">
        <f>IF(List1!$M452="B",(1*List1!$F452+80)*List1!$G452,0)</f>
        <v>0</v>
      </c>
      <c r="BA452" s="319">
        <f>IF(List1!$M452="C",(1*List1!$F452+80)*List1!$G452,0)</f>
        <v>0</v>
      </c>
      <c r="BB452" s="319">
        <f>IF(List1!$M452="D",(1*List1!$F452+80)*List1!$G452,0)</f>
        <v>0</v>
      </c>
      <c r="BC452" s="319">
        <f>IF(List1!$M452="E",(1*List1!$F452+80)*List1!$G452,0)</f>
        <v>0</v>
      </c>
      <c r="BD452" s="319">
        <f>IF(List1!$M452="G",(1*List1!$F452+80)*List1!$G452,0)</f>
        <v>0</v>
      </c>
      <c r="BE452" s="319">
        <f>IF(List1!$M452="J",(1*List1!$F452+80)*List1!$G452,0)</f>
        <v>0</v>
      </c>
      <c r="BF452" s="319">
        <f>IF(List1!$M452="K",(1*List1!$F452+80)*List1!$G452,0)</f>
        <v>0</v>
      </c>
      <c r="BG452" s="319">
        <f>IF(List1!$M452="L",(1*List1!$F452+80)*List1!$G452,0)</f>
        <v>0</v>
      </c>
      <c r="BH452" s="318">
        <f>IF(List1!$M452="FL",(1*List1!$F452)*List1!$G452,0)</f>
        <v>0</v>
      </c>
      <c r="BI452" s="318">
        <f>IF(List1!$M452="FP",List1!$F452*List1!$G452,0)</f>
        <v>0</v>
      </c>
      <c r="BJ452" s="318">
        <f>IF(List1!$M452="DR",List1!$F452*List1!$G452,0)</f>
        <v>0</v>
      </c>
      <c r="BK452" s="318">
        <f>IF(List1!$M452="F",List1!$F452*List1!$G452,0)</f>
        <v>0</v>
      </c>
      <c r="BL452" s="317">
        <f>IF(List1!$N452="A",(1*List1!$F452+80)*List1!$G452,0)</f>
        <v>0</v>
      </c>
      <c r="BM452" s="317">
        <f>IF(List1!$N452="B",(1*List1!$F452+80)*List1!$G452,0)</f>
        <v>0</v>
      </c>
      <c r="BN452" s="317">
        <f>IF(List1!$N452="C",(1*List1!$F452+80)*List1!$G452,0)</f>
        <v>0</v>
      </c>
      <c r="BO452" s="317">
        <f>IF(List1!$N452="D",(1*List1!$F452+80)*List1!$G452,0)</f>
        <v>0</v>
      </c>
      <c r="BP452" s="317">
        <f>IF(List1!$N452="E",(1*List1!$F452+80)*List1!$G452,0)</f>
        <v>0</v>
      </c>
      <c r="BQ452" s="317">
        <f>IF(List1!$N452="G",(1*List1!$F452+80)*List1!$G452,0)</f>
        <v>0</v>
      </c>
      <c r="BR452" s="317">
        <f>IF(List1!$N452="J",(1*List1!$F452+80)*List1!$G452,0)</f>
        <v>0</v>
      </c>
      <c r="BS452" s="317">
        <f>IF(List1!$N452="K",(1*List1!$F452+80)*List1!$G452,0)</f>
        <v>0</v>
      </c>
      <c r="BT452" s="317">
        <f>IF(List1!$N452="L",(1*List1!$F452+80)*List1!$G452,0)</f>
        <v>0</v>
      </c>
      <c r="BU452" s="316">
        <f>IF(List1!$N452="FL",(1*List1!$F452)*List1!$G452,0)</f>
        <v>0</v>
      </c>
      <c r="BV452" s="315">
        <f>IF(List1!$N452="FP",List1!$F452*List1!$G452,0)</f>
        <v>0</v>
      </c>
      <c r="BW452" s="314">
        <f>IF(List1!$N452="DR",List1!$F452*List1!$G452,0)</f>
        <v>0</v>
      </c>
      <c r="BX452" s="313">
        <f>IF(List1!$N452="F",List1!$F452*List1!$G452,0)</f>
        <v>0</v>
      </c>
      <c r="BZ452" s="312" t="e">
        <f>((List1!$E452*List1!$F452)*List1!$G452)/1000000</f>
        <v>#VALUE!</v>
      </c>
      <c r="CA452" s="280" t="e">
        <f>IF(List1!$J452=$D$403,1*BZ452,0)</f>
        <v>#VALUE!</v>
      </c>
      <c r="CB452" s="280" t="e">
        <f>IF(List1!$J452=$D$404,1*BZ452,0)</f>
        <v>#VALUE!</v>
      </c>
      <c r="CC452" s="280" t="e">
        <f>IF(List1!$J452=$D$405,1*BZ452,0)</f>
        <v>#VALUE!</v>
      </c>
      <c r="CD452" s="280" t="e">
        <f>IF(List1!$J452=$D$406,1*BZ452,0)</f>
        <v>#VALUE!</v>
      </c>
      <c r="CE452" s="280" t="e">
        <f>IF(List1!$J452=$D$407,1*BZ452,0)</f>
        <v>#VALUE!</v>
      </c>
      <c r="CF452" s="311" t="e">
        <f>IF(List1!$J452=$D$408,1*BZ452,0)</f>
        <v>#VALUE!</v>
      </c>
      <c r="CG452" s="280" t="e">
        <f>IF(List1!$J452=$D$409,1*BZ452,0)</f>
        <v>#VALUE!</v>
      </c>
      <c r="CH452" s="280" t="e">
        <f>IF(List1!$J452=$D$410,1*BZ452,0)</f>
        <v>#VALUE!</v>
      </c>
      <c r="CJ452" s="303">
        <f>IF(AH452&gt;0,1*List1!$G452,0)</f>
        <v>0</v>
      </c>
      <c r="CK452" s="301">
        <f>IF(AI452&gt;0,1*List1!$G452,0)</f>
        <v>0</v>
      </c>
      <c r="CL452" s="301">
        <f>IF(AJ452&gt;0,1*List1!$G452,0)</f>
        <v>0</v>
      </c>
      <c r="CM452" s="302">
        <f>IF(AK452&gt;0,1*List1!$G452,0)</f>
        <v>0</v>
      </c>
      <c r="CN452" s="284">
        <f>IF(AU452&gt;0,1*List1!$G452,0)</f>
        <v>0</v>
      </c>
      <c r="CO452" s="284">
        <f>IF(AV452&gt;0,1*List1!$G452,0)</f>
        <v>0</v>
      </c>
      <c r="CP452" s="284">
        <f>IF(AW452&gt;0,1*List1!$G452,0)</f>
        <v>0</v>
      </c>
      <c r="CQ452" s="284">
        <f>IF(AX452&gt;0,1*List1!$G452,0)</f>
        <v>0</v>
      </c>
      <c r="CR452" s="303">
        <f>IF(BH452&gt;0,1*List1!$G452,0)</f>
        <v>0</v>
      </c>
      <c r="CS452" s="301">
        <f>IF(BI452&gt;0,1*List1!$G452,0)</f>
        <v>0</v>
      </c>
      <c r="CT452" s="301">
        <f>IF(BJ452&gt;0,1*List1!$G452,0)</f>
        <v>0</v>
      </c>
      <c r="CU452" s="302">
        <f>IF(BK452&gt;0,1*List1!$G452,0)</f>
        <v>0</v>
      </c>
      <c r="CV452" s="284">
        <f>IF(BU452&gt;0,1*List1!$G452,0)</f>
        <v>0</v>
      </c>
      <c r="CW452" s="284">
        <f>IF(BV452&gt;0,1*List1!$G452,0)</f>
        <v>0</v>
      </c>
      <c r="CX452" s="284">
        <f>IF(BW452&gt;0,1*List1!$G452,0)</f>
        <v>0</v>
      </c>
      <c r="CY452" s="322">
        <f>IF(BX452&gt;0,1*List1!$G452,0)</f>
        <v>0</v>
      </c>
      <c r="CZ452" s="284"/>
      <c r="DB452" s="294">
        <f>List1!D89</f>
        <v>0</v>
      </c>
      <c r="DC452" s="416" t="str">
        <f t="shared" si="65"/>
        <v>0</v>
      </c>
      <c r="DD452" s="416" t="str">
        <f t="shared" si="66"/>
        <v>0</v>
      </c>
      <c r="DE452" s="416" t="str">
        <f t="shared" si="67"/>
        <v>0</v>
      </c>
      <c r="DF452" s="416" t="str">
        <f t="shared" si="68"/>
        <v>0</v>
      </c>
      <c r="DG452" s="416" t="str">
        <f t="shared" si="69"/>
        <v>0</v>
      </c>
      <c r="DH452" s="416" t="str">
        <f t="shared" si="70"/>
        <v>0</v>
      </c>
      <c r="DI452" s="416" t="str">
        <f t="shared" si="71"/>
        <v>0</v>
      </c>
      <c r="DJ452" s="416" t="str">
        <f t="shared" si="72"/>
        <v>0</v>
      </c>
      <c r="DK452" s="416" t="str">
        <f t="shared" si="73"/>
        <v>0</v>
      </c>
      <c r="DL452" s="416" t="str">
        <f t="shared" si="74"/>
        <v>0</v>
      </c>
      <c r="DM452" s="416" t="str">
        <f t="shared" si="75"/>
        <v>0</v>
      </c>
      <c r="DN452" s="416" t="str">
        <f t="shared" si="76"/>
        <v>0</v>
      </c>
      <c r="DO452" s="416" t="str">
        <f t="shared" si="77"/>
        <v>0</v>
      </c>
      <c r="DP452" s="416" t="str">
        <f t="shared" si="78"/>
        <v>0</v>
      </c>
      <c r="DQ452" s="416" t="str">
        <f t="shared" si="79"/>
        <v>0</v>
      </c>
      <c r="DR452" s="416" t="str">
        <f t="shared" si="80"/>
        <v>0</v>
      </c>
      <c r="DS452" s="416" t="str">
        <f t="shared" si="81"/>
        <v>0</v>
      </c>
      <c r="DT452" s="416" t="str">
        <f t="shared" si="82"/>
        <v>0</v>
      </c>
      <c r="DU452" s="416" t="str">
        <f t="shared" si="83"/>
        <v>0</v>
      </c>
      <c r="DV452" s="416" t="str">
        <f t="shared" si="84"/>
        <v>0</v>
      </c>
      <c r="DW452" s="416" t="str">
        <f t="shared" si="85"/>
        <v>0</v>
      </c>
      <c r="DX452" s="416" t="str">
        <f t="shared" si="86"/>
        <v>0</v>
      </c>
      <c r="DY452" s="416" t="str">
        <f t="shared" si="87"/>
        <v>0</v>
      </c>
      <c r="DZ452" s="416" t="str">
        <f t="shared" si="88"/>
        <v>0</v>
      </c>
      <c r="EA452" s="417"/>
      <c r="EB452" s="417"/>
      <c r="EC452" s="417"/>
      <c r="ED452" s="417" t="str">
        <f>IF(List1!D89&gt;0,DZ452,"")</f>
        <v/>
      </c>
      <c r="EF452" s="416">
        <f>List1!J89</f>
        <v>0</v>
      </c>
      <c r="EG452" s="416" t="str">
        <f t="shared" si="92"/>
        <v>0</v>
      </c>
      <c r="EH452" s="416" t="str">
        <f t="shared" si="93"/>
        <v>0</v>
      </c>
      <c r="EI452" s="416" t="str">
        <f t="shared" si="94"/>
        <v>0</v>
      </c>
      <c r="EJ452" s="416" t="str">
        <f t="shared" si="95"/>
        <v>0</v>
      </c>
      <c r="EK452" s="416" t="str">
        <f t="shared" si="96"/>
        <v>0</v>
      </c>
      <c r="EL452" s="416" t="str">
        <f t="shared" si="97"/>
        <v>0</v>
      </c>
      <c r="EM452" s="416" t="str">
        <f t="shared" si="98"/>
        <v>0</v>
      </c>
      <c r="EN452" s="416" t="str">
        <f t="shared" si="99"/>
        <v>0</v>
      </c>
      <c r="EO452" s="416" t="str">
        <f t="shared" si="100"/>
        <v>0</v>
      </c>
      <c r="EP452" s="416" t="str">
        <f t="shared" si="101"/>
        <v>0</v>
      </c>
      <c r="EQ452" s="416" t="str">
        <f t="shared" si="102"/>
        <v>0</v>
      </c>
      <c r="ER452" s="416" t="str">
        <f t="shared" si="103"/>
        <v>0</v>
      </c>
      <c r="ES452" s="416" t="str">
        <f t="shared" si="104"/>
        <v>0</v>
      </c>
      <c r="ET452" s="416" t="str">
        <f t="shared" si="105"/>
        <v>0</v>
      </c>
      <c r="EU452" s="416" t="str">
        <f t="shared" si="106"/>
        <v>0</v>
      </c>
      <c r="EV452" s="416" t="str">
        <f t="shared" si="107"/>
        <v>0</v>
      </c>
      <c r="EW452" s="416" t="str">
        <f t="shared" si="108"/>
        <v>0</v>
      </c>
      <c r="EX452" s="416" t="str">
        <f t="shared" si="109"/>
        <v>0</v>
      </c>
      <c r="EY452" s="416" t="str">
        <f t="shared" si="110"/>
        <v>0</v>
      </c>
      <c r="EZ452" s="416" t="str">
        <f t="shared" si="111"/>
        <v>0</v>
      </c>
      <c r="FA452" s="416" t="str">
        <f t="shared" si="112"/>
        <v>0</v>
      </c>
      <c r="FB452" s="416" t="str">
        <f t="shared" si="113"/>
        <v>0</v>
      </c>
      <c r="FC452" s="416" t="str">
        <f t="shared" si="114"/>
        <v>0</v>
      </c>
      <c r="FD452" s="416" t="str">
        <f t="shared" si="115"/>
        <v>0</v>
      </c>
      <c r="FF452" s="269" t="str">
        <f>IF(List1!J89&gt;0,List1!FD452,"")</f>
        <v/>
      </c>
    </row>
    <row r="453" spans="2:162" s="269" customFormat="1" ht="19.5" customHeight="1" thickBot="1">
      <c r="B453" s="436">
        <v>35</v>
      </c>
      <c r="C453" s="308">
        <f t="shared" si="89"/>
        <v>0</v>
      </c>
      <c r="D453" s="438" t="str">
        <f t="shared" si="90"/>
        <v/>
      </c>
      <c r="E453" s="439" t="str">
        <f>IF(List1!E90&gt;0,List1!E90,"")</f>
        <v/>
      </c>
      <c r="F453" s="439" t="str">
        <f>IF(List1!F90&gt;0,List1!F90,"")</f>
        <v/>
      </c>
      <c r="G453" s="439" t="str">
        <f>IF(List1!G90&gt;0,List1!G90,"")</f>
        <v/>
      </c>
      <c r="H453" s="439" t="str">
        <f>IF(List1!H90&gt;0,List1!H90,"")</f>
        <v/>
      </c>
      <c r="I453" s="439" t="str">
        <f>IF(List1!I90&gt;0,List1!I90,"")</f>
        <v/>
      </c>
      <c r="J453" s="439" t="str">
        <f t="shared" si="91"/>
        <v/>
      </c>
      <c r="K453" s="439" t="str">
        <f>IF(List1!K90&gt;0,List1!K90,"")</f>
        <v/>
      </c>
      <c r="L453" s="439" t="str">
        <f>IF(List1!L90&gt;0,List1!L90,"")</f>
        <v/>
      </c>
      <c r="M453" s="439" t="str">
        <f>IF(List1!M90&gt;0,List1!M90,"")</f>
        <v/>
      </c>
      <c r="N453" s="439" t="str">
        <f>IF(List1!N90&gt;0,List1!N90,"")</f>
        <v/>
      </c>
      <c r="O453" s="440">
        <v>0</v>
      </c>
      <c r="P453" s="603" t="str">
        <f>IF(List1!P90&gt;0,List1!P90,"")</f>
        <v/>
      </c>
      <c r="Q453" s="603"/>
      <c r="R453" s="603"/>
      <c r="S453" s="603"/>
      <c r="T453" s="603"/>
      <c r="U453" s="603"/>
      <c r="V453" s="603"/>
      <c r="W453" s="268"/>
      <c r="X453" s="307"/>
      <c r="Y453" s="319">
        <f>IF(List1!$K453="A",(1*List1!$E453+80)*List1!$G453,0)</f>
        <v>0</v>
      </c>
      <c r="Z453" s="319">
        <f>IF(List1!$K453="B",(1*List1!$E453+80)*List1!$G453,0)</f>
        <v>0</v>
      </c>
      <c r="AA453" s="319">
        <f>IF(List1!$K453="C",(1*List1!$E453+80)*List1!$G453,0)</f>
        <v>0</v>
      </c>
      <c r="AB453" s="319">
        <f>IF(List1!$K453="D",(1*List1!$E453+80)*List1!$G453,0)</f>
        <v>0</v>
      </c>
      <c r="AC453" s="319">
        <f>IF(List1!$K453="E",(1*List1!$E453+70)*List1!$G453,0)</f>
        <v>0</v>
      </c>
      <c r="AD453" s="319">
        <f>IF(List1!$K453="G",(1*List1!$E453+80)*List1!$G453,0)</f>
        <v>0</v>
      </c>
      <c r="AE453" s="319">
        <f>IF(List1!$K453="J",(1*List1!$E453+80)*List1!$G453,0)</f>
        <v>0</v>
      </c>
      <c r="AF453" s="319">
        <f>IF(List1!$K453="K",(1*List1!$E453+80)*List1!$G453,0)</f>
        <v>0</v>
      </c>
      <c r="AG453" s="319">
        <f>IF(List1!$K453="L",(1*List1!$E453+80)*List1!$G453,0)</f>
        <v>0</v>
      </c>
      <c r="AH453" s="318">
        <f>IF(List1!$K453="FL",(1*List1!$E453)*List1!$G453,0)</f>
        <v>0</v>
      </c>
      <c r="AI453" s="318">
        <f>IF(List1!$K453="FP",List1!$E453*List1!$G453,0)</f>
        <v>0</v>
      </c>
      <c r="AJ453" s="318">
        <f>IF(List1!$K453="DR",List1!$E453*List1!$G453,0)</f>
        <v>0</v>
      </c>
      <c r="AK453" s="318">
        <f>IF(List1!$K453="F",List1!$E453*List1!$G453,0)</f>
        <v>0</v>
      </c>
      <c r="AL453" s="321">
        <f>IF(List1!$L453="A",(1*List1!$E453+80)*List1!$G453,0)</f>
        <v>0</v>
      </c>
      <c r="AM453" s="321">
        <f>IF(List1!$L453="B",(1*List1!$E453+80)*List1!$G453,0)</f>
        <v>0</v>
      </c>
      <c r="AN453" s="321">
        <f>IF(List1!$L453="C",(1*List1!$E453+80)*List1!$G453,0)</f>
        <v>0</v>
      </c>
      <c r="AO453" s="321">
        <f>IF(List1!$L453="D",(1*List1!$E453+80)*List1!$G453,0)</f>
        <v>0</v>
      </c>
      <c r="AP453" s="321">
        <f>IF(List1!$L453="E",(1*List1!$E453+80)*List1!$G453,0)</f>
        <v>0</v>
      </c>
      <c r="AQ453" s="321">
        <f>IF(List1!$L453="G",(1*List1!$E453+80)*List1!$G453,0)</f>
        <v>0</v>
      </c>
      <c r="AR453" s="321">
        <f>IF(List1!$L453="J",(1*List1!$E453+80)*List1!$G453,0)</f>
        <v>0</v>
      </c>
      <c r="AS453" s="321">
        <f>IF(List1!$L453="K",(1*List1!$E453+80)*List1!$G453,0)</f>
        <v>0</v>
      </c>
      <c r="AT453" s="321">
        <f>IF(List1!$L453="L",(1*List1!$E453+80)*List1!$G453,0)</f>
        <v>0</v>
      </c>
      <c r="AU453" s="320">
        <f>IF(List1!$L453="FL",(1*List1!$E453)*List1!$G453,0)</f>
        <v>0</v>
      </c>
      <c r="AV453" s="320">
        <f>IF(List1!$L453="FP",List1!$E453*List1!$G453,0)</f>
        <v>0</v>
      </c>
      <c r="AW453" s="320">
        <f>IF(List1!$L453="DR",List1!$E453*List1!$G453,0)</f>
        <v>0</v>
      </c>
      <c r="AX453" s="320">
        <f>IF(List1!$L453="F",List1!$E453*List1!$G453,0)</f>
        <v>0</v>
      </c>
      <c r="AY453" s="319">
        <f>IF(List1!$M453="A",(1*List1!$F453+80)*List1!$G453,0)</f>
        <v>0</v>
      </c>
      <c r="AZ453" s="319">
        <f>IF(List1!$M453="B",(1*List1!$F453+80)*List1!$G453,0)</f>
        <v>0</v>
      </c>
      <c r="BA453" s="319">
        <f>IF(List1!$M453="C",(1*List1!$F453+80)*List1!$G453,0)</f>
        <v>0</v>
      </c>
      <c r="BB453" s="319">
        <f>IF(List1!$M453="D",(1*List1!$F453+80)*List1!$G453,0)</f>
        <v>0</v>
      </c>
      <c r="BC453" s="319">
        <f>IF(List1!$M453="E",(1*List1!$F453+80)*List1!$G453,0)</f>
        <v>0</v>
      </c>
      <c r="BD453" s="319">
        <f>IF(List1!$M453="G",(1*List1!$F453+80)*List1!$G453,0)</f>
        <v>0</v>
      </c>
      <c r="BE453" s="319">
        <f>IF(List1!$M453="J",(1*List1!$F453+80)*List1!$G453,0)</f>
        <v>0</v>
      </c>
      <c r="BF453" s="319">
        <f>IF(List1!$M453="K",(1*List1!$F453+80)*List1!$G453,0)</f>
        <v>0</v>
      </c>
      <c r="BG453" s="319">
        <f>IF(List1!$M453="L",(1*List1!$F453+80)*List1!$G453,0)</f>
        <v>0</v>
      </c>
      <c r="BH453" s="318">
        <f>IF(List1!$M453="FL",(1*List1!$F453)*List1!$G453,0)</f>
        <v>0</v>
      </c>
      <c r="BI453" s="318">
        <f>IF(List1!$M453="FP",List1!$F453*List1!$G453,0)</f>
        <v>0</v>
      </c>
      <c r="BJ453" s="318">
        <f>IF(List1!$M453="DR",List1!$F453*List1!$G453,0)</f>
        <v>0</v>
      </c>
      <c r="BK453" s="318">
        <f>IF(List1!$M453="F",List1!$F453*List1!$G453,0)</f>
        <v>0</v>
      </c>
      <c r="BL453" s="317">
        <f>IF(List1!$N453="A",(1*List1!$F453+80)*List1!$G453,0)</f>
        <v>0</v>
      </c>
      <c r="BM453" s="317">
        <f>IF(List1!$N453="B",(1*List1!$F453+80)*List1!$G453,0)</f>
        <v>0</v>
      </c>
      <c r="BN453" s="317">
        <f>IF(List1!$N453="C",(1*List1!$F453+80)*List1!$G453,0)</f>
        <v>0</v>
      </c>
      <c r="BO453" s="317">
        <f>IF(List1!$N453="D",(1*List1!$F453+80)*List1!$G453,0)</f>
        <v>0</v>
      </c>
      <c r="BP453" s="317">
        <f>IF(List1!$N453="E",(1*List1!$F453+80)*List1!$G453,0)</f>
        <v>0</v>
      </c>
      <c r="BQ453" s="317">
        <f>IF(List1!$N453="G",(1*List1!$F453+80)*List1!$G453,0)</f>
        <v>0</v>
      </c>
      <c r="BR453" s="317">
        <f>IF(List1!$N453="J",(1*List1!$F453+80)*List1!$G453,0)</f>
        <v>0</v>
      </c>
      <c r="BS453" s="317">
        <f>IF(List1!$N453="K",(1*List1!$F453+80)*List1!$G453,0)</f>
        <v>0</v>
      </c>
      <c r="BT453" s="317">
        <f>IF(List1!$N453="L",(1*List1!$F453+80)*List1!$G453,0)</f>
        <v>0</v>
      </c>
      <c r="BU453" s="316">
        <f>IF(List1!$N453="FL",(1*List1!$F453)*List1!$G453,0)</f>
        <v>0</v>
      </c>
      <c r="BV453" s="315">
        <f>IF(List1!$N453="FP",List1!$F453*List1!$G453,0)</f>
        <v>0</v>
      </c>
      <c r="BW453" s="314">
        <f>IF(List1!$N453="DR",List1!$F453*List1!$G453,0)</f>
        <v>0</v>
      </c>
      <c r="BX453" s="313">
        <f>IF(List1!$N453="F",List1!$F453*List1!$G453,0)</f>
        <v>0</v>
      </c>
      <c r="BZ453" s="312" t="e">
        <f>((List1!$E453*List1!$F453)*List1!$G453)/1000000</f>
        <v>#VALUE!</v>
      </c>
      <c r="CA453" s="280" t="e">
        <f>IF(List1!$J453=$D$403,1*BZ453,0)</f>
        <v>#VALUE!</v>
      </c>
      <c r="CB453" s="280" t="e">
        <f>IF(List1!$J453=$D$404,1*BZ453,0)</f>
        <v>#VALUE!</v>
      </c>
      <c r="CC453" s="280" t="e">
        <f>IF(List1!$J453=$D$405,1*BZ453,0)</f>
        <v>#VALUE!</v>
      </c>
      <c r="CD453" s="280" t="e">
        <f>IF(List1!$J453=$D$406,1*BZ453,0)</f>
        <v>#VALUE!</v>
      </c>
      <c r="CE453" s="280" t="e">
        <f>IF(List1!$J453=$D$407,1*BZ453,0)</f>
        <v>#VALUE!</v>
      </c>
      <c r="CF453" s="311" t="e">
        <f>IF(List1!$J453=$D$408,1*BZ453,0)</f>
        <v>#VALUE!</v>
      </c>
      <c r="CG453" s="280" t="e">
        <f>IF(List1!$J453=$D$409,1*BZ453,0)</f>
        <v>#VALUE!</v>
      </c>
      <c r="CH453" s="280" t="e">
        <f>IF(List1!$J453=$D$410,1*BZ453,0)</f>
        <v>#VALUE!</v>
      </c>
      <c r="CJ453" s="303">
        <f>IF(AH453&gt;0,1*List1!$G453,0)</f>
        <v>0</v>
      </c>
      <c r="CK453" s="301">
        <f>IF(AI453&gt;0,1*List1!$G453,0)</f>
        <v>0</v>
      </c>
      <c r="CL453" s="301">
        <f>IF(AJ453&gt;0,1*List1!$G453,0)</f>
        <v>0</v>
      </c>
      <c r="CM453" s="302">
        <f>IF(AK453&gt;0,1*List1!$G453,0)</f>
        <v>0</v>
      </c>
      <c r="CN453" s="284">
        <f>IF(AU453&gt;0,1*List1!$G453,0)</f>
        <v>0</v>
      </c>
      <c r="CO453" s="284">
        <f>IF(AV453&gt;0,1*List1!$G453,0)</f>
        <v>0</v>
      </c>
      <c r="CP453" s="284">
        <f>IF(AW453&gt;0,1*List1!$G453,0)</f>
        <v>0</v>
      </c>
      <c r="CQ453" s="284">
        <f>IF(AX453&gt;0,1*List1!$G453,0)</f>
        <v>0</v>
      </c>
      <c r="CR453" s="303">
        <f>IF(BH453&gt;0,1*List1!$G453,0)</f>
        <v>0</v>
      </c>
      <c r="CS453" s="301">
        <f>IF(BI453&gt;0,1*List1!$G453,0)</f>
        <v>0</v>
      </c>
      <c r="CT453" s="301">
        <f>IF(BJ453&gt;0,1*List1!$G453,0)</f>
        <v>0</v>
      </c>
      <c r="CU453" s="302">
        <f>IF(BK453&gt;0,1*List1!$G453,0)</f>
        <v>0</v>
      </c>
      <c r="CV453" s="284">
        <f>IF(BU453&gt;0,1*List1!$G453,0)</f>
        <v>0</v>
      </c>
      <c r="CW453" s="284">
        <f>IF(BV453&gt;0,1*List1!$G453,0)</f>
        <v>0</v>
      </c>
      <c r="CX453" s="284">
        <f>IF(BW453&gt;0,1*List1!$G453,0)</f>
        <v>0</v>
      </c>
      <c r="CY453" s="322">
        <f>IF(BX453&gt;0,1*List1!$G453,0)</f>
        <v>0</v>
      </c>
      <c r="CZ453" s="284"/>
      <c r="DB453" s="294">
        <f>List1!D90</f>
        <v>0</v>
      </c>
      <c r="DC453" s="416" t="str">
        <f t="shared" si="65"/>
        <v>0</v>
      </c>
      <c r="DD453" s="416" t="str">
        <f t="shared" si="66"/>
        <v>0</v>
      </c>
      <c r="DE453" s="416" t="str">
        <f t="shared" si="67"/>
        <v>0</v>
      </c>
      <c r="DF453" s="416" t="str">
        <f t="shared" si="68"/>
        <v>0</v>
      </c>
      <c r="DG453" s="416" t="str">
        <f t="shared" si="69"/>
        <v>0</v>
      </c>
      <c r="DH453" s="416" t="str">
        <f t="shared" si="70"/>
        <v>0</v>
      </c>
      <c r="DI453" s="416" t="str">
        <f t="shared" si="71"/>
        <v>0</v>
      </c>
      <c r="DJ453" s="416" t="str">
        <f t="shared" si="72"/>
        <v>0</v>
      </c>
      <c r="DK453" s="416" t="str">
        <f t="shared" si="73"/>
        <v>0</v>
      </c>
      <c r="DL453" s="416" t="str">
        <f t="shared" si="74"/>
        <v>0</v>
      </c>
      <c r="DM453" s="416" t="str">
        <f t="shared" si="75"/>
        <v>0</v>
      </c>
      <c r="DN453" s="416" t="str">
        <f t="shared" si="76"/>
        <v>0</v>
      </c>
      <c r="DO453" s="416" t="str">
        <f t="shared" si="77"/>
        <v>0</v>
      </c>
      <c r="DP453" s="416" t="str">
        <f t="shared" si="78"/>
        <v>0</v>
      </c>
      <c r="DQ453" s="416" t="str">
        <f t="shared" si="79"/>
        <v>0</v>
      </c>
      <c r="DR453" s="416" t="str">
        <f t="shared" si="80"/>
        <v>0</v>
      </c>
      <c r="DS453" s="416" t="str">
        <f t="shared" si="81"/>
        <v>0</v>
      </c>
      <c r="DT453" s="416" t="str">
        <f t="shared" si="82"/>
        <v>0</v>
      </c>
      <c r="DU453" s="416" t="str">
        <f t="shared" si="83"/>
        <v>0</v>
      </c>
      <c r="DV453" s="416" t="str">
        <f t="shared" si="84"/>
        <v>0</v>
      </c>
      <c r="DW453" s="416" t="str">
        <f t="shared" si="85"/>
        <v>0</v>
      </c>
      <c r="DX453" s="416" t="str">
        <f t="shared" si="86"/>
        <v>0</v>
      </c>
      <c r="DY453" s="416" t="str">
        <f t="shared" si="87"/>
        <v>0</v>
      </c>
      <c r="DZ453" s="416" t="str">
        <f t="shared" si="88"/>
        <v>0</v>
      </c>
      <c r="EA453" s="417"/>
      <c r="EB453" s="417"/>
      <c r="EC453" s="417"/>
      <c r="ED453" s="417" t="str">
        <f>IF(List1!D90&gt;0,DZ453,"")</f>
        <v/>
      </c>
      <c r="EF453" s="416">
        <f>List1!J90</f>
        <v>0</v>
      </c>
      <c r="EG453" s="416" t="str">
        <f t="shared" si="92"/>
        <v>0</v>
      </c>
      <c r="EH453" s="416" t="str">
        <f t="shared" si="93"/>
        <v>0</v>
      </c>
      <c r="EI453" s="416" t="str">
        <f t="shared" si="94"/>
        <v>0</v>
      </c>
      <c r="EJ453" s="416" t="str">
        <f t="shared" si="95"/>
        <v>0</v>
      </c>
      <c r="EK453" s="416" t="str">
        <f t="shared" si="96"/>
        <v>0</v>
      </c>
      <c r="EL453" s="416" t="str">
        <f t="shared" si="97"/>
        <v>0</v>
      </c>
      <c r="EM453" s="416" t="str">
        <f t="shared" si="98"/>
        <v>0</v>
      </c>
      <c r="EN453" s="416" t="str">
        <f t="shared" si="99"/>
        <v>0</v>
      </c>
      <c r="EO453" s="416" t="str">
        <f t="shared" si="100"/>
        <v>0</v>
      </c>
      <c r="EP453" s="416" t="str">
        <f t="shared" si="101"/>
        <v>0</v>
      </c>
      <c r="EQ453" s="416" t="str">
        <f t="shared" si="102"/>
        <v>0</v>
      </c>
      <c r="ER453" s="416" t="str">
        <f t="shared" si="103"/>
        <v>0</v>
      </c>
      <c r="ES453" s="416" t="str">
        <f t="shared" si="104"/>
        <v>0</v>
      </c>
      <c r="ET453" s="416" t="str">
        <f t="shared" si="105"/>
        <v>0</v>
      </c>
      <c r="EU453" s="416" t="str">
        <f t="shared" si="106"/>
        <v>0</v>
      </c>
      <c r="EV453" s="416" t="str">
        <f t="shared" si="107"/>
        <v>0</v>
      </c>
      <c r="EW453" s="416" t="str">
        <f t="shared" si="108"/>
        <v>0</v>
      </c>
      <c r="EX453" s="416" t="str">
        <f t="shared" si="109"/>
        <v>0</v>
      </c>
      <c r="EY453" s="416" t="str">
        <f t="shared" si="110"/>
        <v>0</v>
      </c>
      <c r="EZ453" s="416" t="str">
        <f t="shared" si="111"/>
        <v>0</v>
      </c>
      <c r="FA453" s="416" t="str">
        <f t="shared" si="112"/>
        <v>0</v>
      </c>
      <c r="FB453" s="416" t="str">
        <f t="shared" si="113"/>
        <v>0</v>
      </c>
      <c r="FC453" s="416" t="str">
        <f t="shared" si="114"/>
        <v>0</v>
      </c>
      <c r="FD453" s="416" t="str">
        <f t="shared" si="115"/>
        <v>0</v>
      </c>
      <c r="FF453" s="269" t="str">
        <f>IF(List1!J90&gt;0,List1!FD453,"")</f>
        <v/>
      </c>
    </row>
    <row r="454" spans="2:162" s="269" customFormat="1" ht="19.5" customHeight="1" thickBot="1">
      <c r="B454" s="436">
        <v>36</v>
      </c>
      <c r="C454" s="308">
        <f t="shared" si="89"/>
        <v>0</v>
      </c>
      <c r="D454" s="438" t="str">
        <f t="shared" si="90"/>
        <v/>
      </c>
      <c r="E454" s="439" t="str">
        <f>IF(List1!E91&gt;0,List1!E91,"")</f>
        <v/>
      </c>
      <c r="F454" s="439" t="str">
        <f>IF(List1!F91&gt;0,List1!F91,"")</f>
        <v/>
      </c>
      <c r="G454" s="439" t="str">
        <f>IF(List1!G91&gt;0,List1!G91,"")</f>
        <v/>
      </c>
      <c r="H454" s="439" t="str">
        <f>IF(List1!H91&gt;0,List1!H91,"")</f>
        <v/>
      </c>
      <c r="I454" s="439" t="str">
        <f>IF(List1!I91&gt;0,List1!I91,"")</f>
        <v/>
      </c>
      <c r="J454" s="439" t="str">
        <f t="shared" si="91"/>
        <v/>
      </c>
      <c r="K454" s="439" t="str">
        <f>IF(List1!K91&gt;0,List1!K91,"")</f>
        <v/>
      </c>
      <c r="L454" s="439" t="str">
        <f>IF(List1!L91&gt;0,List1!L91,"")</f>
        <v/>
      </c>
      <c r="M454" s="439" t="str">
        <f>IF(List1!M91&gt;0,List1!M91,"")</f>
        <v/>
      </c>
      <c r="N454" s="439" t="str">
        <f>IF(List1!N91&gt;0,List1!N91,"")</f>
        <v/>
      </c>
      <c r="O454" s="440">
        <v>0</v>
      </c>
      <c r="P454" s="603" t="str">
        <f>IF(List1!P91&gt;0,List1!P91,"")</f>
        <v/>
      </c>
      <c r="Q454" s="603"/>
      <c r="R454" s="603"/>
      <c r="S454" s="603"/>
      <c r="T454" s="603"/>
      <c r="U454" s="603"/>
      <c r="V454" s="603"/>
      <c r="W454" s="268"/>
      <c r="X454" s="323"/>
      <c r="Y454" s="319">
        <f>IF(List1!$K454="A",(1*List1!$E454+80)*List1!$G454,0)</f>
        <v>0</v>
      </c>
      <c r="Z454" s="319">
        <f>IF(List1!$K454="B",(1*List1!$E454+80)*List1!$G454,0)</f>
        <v>0</v>
      </c>
      <c r="AA454" s="319">
        <f>IF(List1!$K454="C",(1*List1!$E454+80)*List1!$G454,0)</f>
        <v>0</v>
      </c>
      <c r="AB454" s="319">
        <f>IF(List1!$K454="D",(1*List1!$E454+80)*List1!$G454,0)</f>
        <v>0</v>
      </c>
      <c r="AC454" s="319">
        <f>IF(List1!$K454="E",(1*List1!$E454+70)*List1!$G454,0)</f>
        <v>0</v>
      </c>
      <c r="AD454" s="319">
        <f>IF(List1!$K454="G",(1*List1!$E454+80)*List1!$G454,0)</f>
        <v>0</v>
      </c>
      <c r="AE454" s="319">
        <f>IF(List1!$K454="J",(1*List1!$E454+80)*List1!$G454,0)</f>
        <v>0</v>
      </c>
      <c r="AF454" s="319">
        <f>IF(List1!$K454="K",(1*List1!$E454+80)*List1!$G454,0)</f>
        <v>0</v>
      </c>
      <c r="AG454" s="319">
        <f>IF(List1!$K454="L",(1*List1!$E454+80)*List1!$G454,0)</f>
        <v>0</v>
      </c>
      <c r="AH454" s="318">
        <f>IF(List1!$K454="FL",(1*List1!$E454)*List1!$G454,0)</f>
        <v>0</v>
      </c>
      <c r="AI454" s="318">
        <f>IF(List1!$K454="FP",List1!$E454*List1!$G454,0)</f>
        <v>0</v>
      </c>
      <c r="AJ454" s="318">
        <f>IF(List1!$K454="DR",List1!$E454*List1!$G454,0)</f>
        <v>0</v>
      </c>
      <c r="AK454" s="318">
        <f>IF(List1!$K454="F",List1!$E454*List1!$G454,0)</f>
        <v>0</v>
      </c>
      <c r="AL454" s="321">
        <f>IF(List1!$L454="A",(1*List1!$E454+80)*List1!$G454,0)</f>
        <v>0</v>
      </c>
      <c r="AM454" s="321">
        <f>IF(List1!$L454="B",(1*List1!$E454+80)*List1!$G454,0)</f>
        <v>0</v>
      </c>
      <c r="AN454" s="321">
        <f>IF(List1!$L454="C",(1*List1!$E454+80)*List1!$G454,0)</f>
        <v>0</v>
      </c>
      <c r="AO454" s="321">
        <f>IF(List1!$L454="D",(1*List1!$E454+80)*List1!$G454,0)</f>
        <v>0</v>
      </c>
      <c r="AP454" s="321">
        <f>IF(List1!$L454="E",(1*List1!$E454+80)*List1!$G454,0)</f>
        <v>0</v>
      </c>
      <c r="AQ454" s="321">
        <f>IF(List1!$L454="G",(1*List1!$E454+80)*List1!$G454,0)</f>
        <v>0</v>
      </c>
      <c r="AR454" s="321">
        <f>IF(List1!$L454="J",(1*List1!$E454+80)*List1!$G454,0)</f>
        <v>0</v>
      </c>
      <c r="AS454" s="321">
        <f>IF(List1!$L454="K",(1*List1!$E454+80)*List1!$G454,0)</f>
        <v>0</v>
      </c>
      <c r="AT454" s="321">
        <f>IF(List1!$L454="L",(1*List1!$E454+80)*List1!$G454,0)</f>
        <v>0</v>
      </c>
      <c r="AU454" s="320">
        <f>IF(List1!$L454="FL",(1*List1!$E454)*List1!$G454,0)</f>
        <v>0</v>
      </c>
      <c r="AV454" s="320">
        <f>IF(List1!$L454="FP",List1!$E454*List1!$G454,0)</f>
        <v>0</v>
      </c>
      <c r="AW454" s="320">
        <f>IF(List1!$L454="DR",List1!$E454*List1!$G454,0)</f>
        <v>0</v>
      </c>
      <c r="AX454" s="320">
        <f>IF(List1!$L454="F",List1!$E454*List1!$G454,0)</f>
        <v>0</v>
      </c>
      <c r="AY454" s="319">
        <f>IF(List1!$M454="A",(1*List1!$F454+80)*List1!$G454,0)</f>
        <v>0</v>
      </c>
      <c r="AZ454" s="319">
        <f>IF(List1!$M454="B",(1*List1!$F454+80)*List1!$G454,0)</f>
        <v>0</v>
      </c>
      <c r="BA454" s="319">
        <f>IF(List1!$M454="C",(1*List1!$F454+80)*List1!$G454,0)</f>
        <v>0</v>
      </c>
      <c r="BB454" s="319">
        <f>IF(List1!$M454="D",(1*List1!$F454+80)*List1!$G454,0)</f>
        <v>0</v>
      </c>
      <c r="BC454" s="319">
        <f>IF(List1!$M454="E",(1*List1!$F454+80)*List1!$G454,0)</f>
        <v>0</v>
      </c>
      <c r="BD454" s="319">
        <f>IF(List1!$M454="G",(1*List1!$F454+80)*List1!$G454,0)</f>
        <v>0</v>
      </c>
      <c r="BE454" s="319">
        <f>IF(List1!$M454="J",(1*List1!$F454+80)*List1!$G454,0)</f>
        <v>0</v>
      </c>
      <c r="BF454" s="319">
        <f>IF(List1!$M454="K",(1*List1!$F454+80)*List1!$G454,0)</f>
        <v>0</v>
      </c>
      <c r="BG454" s="319">
        <f>IF(List1!$M454="L",(1*List1!$F454+80)*List1!$G454,0)</f>
        <v>0</v>
      </c>
      <c r="BH454" s="318">
        <f>IF(List1!$M454="FL",(1*List1!$F454)*List1!$G454,0)</f>
        <v>0</v>
      </c>
      <c r="BI454" s="318">
        <f>IF(List1!$M454="FP",List1!$F454*List1!$G454,0)</f>
        <v>0</v>
      </c>
      <c r="BJ454" s="318">
        <f>IF(List1!$M454="DR",List1!$F454*List1!$G454,0)</f>
        <v>0</v>
      </c>
      <c r="BK454" s="318">
        <f>IF(List1!$M454="F",List1!$F454*List1!$G454,0)</f>
        <v>0</v>
      </c>
      <c r="BL454" s="317">
        <f>IF(List1!$N454="A",(1*List1!$F454+80)*List1!$G454,0)</f>
        <v>0</v>
      </c>
      <c r="BM454" s="317">
        <f>IF(List1!$N454="B",(1*List1!$F454+80)*List1!$G454,0)</f>
        <v>0</v>
      </c>
      <c r="BN454" s="317">
        <f>IF(List1!$N454="C",(1*List1!$F454+80)*List1!$G454,0)</f>
        <v>0</v>
      </c>
      <c r="BO454" s="317">
        <f>IF(List1!$N454="D",(1*List1!$F454+80)*List1!$G454,0)</f>
        <v>0</v>
      </c>
      <c r="BP454" s="317">
        <f>IF(List1!$N454="E",(1*List1!$F454+80)*List1!$G454,0)</f>
        <v>0</v>
      </c>
      <c r="BQ454" s="317">
        <f>IF(List1!$N454="G",(1*List1!$F454+80)*List1!$G454,0)</f>
        <v>0</v>
      </c>
      <c r="BR454" s="317">
        <f>IF(List1!$N454="J",(1*List1!$F454+80)*List1!$G454,0)</f>
        <v>0</v>
      </c>
      <c r="BS454" s="317">
        <f>IF(List1!$N454="K",(1*List1!$F454+80)*List1!$G454,0)</f>
        <v>0</v>
      </c>
      <c r="BT454" s="317">
        <f>IF(List1!$N454="L",(1*List1!$F454+80)*List1!$G454,0)</f>
        <v>0</v>
      </c>
      <c r="BU454" s="316">
        <f>IF(List1!$N454="FL",(1*List1!$F454)*List1!$G454,0)</f>
        <v>0</v>
      </c>
      <c r="BV454" s="315">
        <f>IF(List1!$N454="FP",List1!$F454*List1!$G454,0)</f>
        <v>0</v>
      </c>
      <c r="BW454" s="314">
        <f>IF(List1!$N454="DR",List1!$F454*List1!$G454,0)</f>
        <v>0</v>
      </c>
      <c r="BX454" s="313">
        <f>IF(List1!$N454="F",List1!$F454*List1!$G454,0)</f>
        <v>0</v>
      </c>
      <c r="BZ454" s="312" t="e">
        <f>((List1!$E454*List1!$F454)*List1!$G454)/1000000</f>
        <v>#VALUE!</v>
      </c>
      <c r="CA454" s="280" t="e">
        <f>IF(List1!$J454=$D$403,1*BZ454,0)</f>
        <v>#VALUE!</v>
      </c>
      <c r="CB454" s="280" t="e">
        <f>IF(List1!$J454=$D$404,1*BZ454,0)</f>
        <v>#VALUE!</v>
      </c>
      <c r="CC454" s="280" t="e">
        <f>IF(List1!$J454=$D$405,1*BZ454,0)</f>
        <v>#VALUE!</v>
      </c>
      <c r="CD454" s="280" t="e">
        <f>IF(List1!$J454=$D$406,1*BZ454,0)</f>
        <v>#VALUE!</v>
      </c>
      <c r="CE454" s="280" t="e">
        <f>IF(List1!$J454=$D$407,1*BZ454,0)</f>
        <v>#VALUE!</v>
      </c>
      <c r="CF454" s="311" t="e">
        <f>IF(List1!$J454=$D$408,1*BZ454,0)</f>
        <v>#VALUE!</v>
      </c>
      <c r="CG454" s="280" t="e">
        <f>IF(List1!$J454=$D$409,1*BZ454,0)</f>
        <v>#VALUE!</v>
      </c>
      <c r="CH454" s="280" t="e">
        <f>IF(List1!$J454=$D$410,1*BZ454,0)</f>
        <v>#VALUE!</v>
      </c>
      <c r="CJ454" s="303">
        <f>IF(AH454&gt;0,1*List1!$G454,0)</f>
        <v>0</v>
      </c>
      <c r="CK454" s="301">
        <f>IF(AI454&gt;0,1*List1!$G454,0)</f>
        <v>0</v>
      </c>
      <c r="CL454" s="301">
        <f>IF(AJ454&gt;0,1*List1!$G454,0)</f>
        <v>0</v>
      </c>
      <c r="CM454" s="302">
        <f>IF(AK454&gt;0,1*List1!$G454,0)</f>
        <v>0</v>
      </c>
      <c r="CN454" s="284">
        <f>IF(AU454&gt;0,1*List1!$G454,0)</f>
        <v>0</v>
      </c>
      <c r="CO454" s="284">
        <f>IF(AV454&gt;0,1*List1!$G454,0)</f>
        <v>0</v>
      </c>
      <c r="CP454" s="284">
        <f>IF(AW454&gt;0,1*List1!$G454,0)</f>
        <v>0</v>
      </c>
      <c r="CQ454" s="284">
        <f>IF(AX454&gt;0,1*List1!$G454,0)</f>
        <v>0</v>
      </c>
      <c r="CR454" s="303">
        <f>IF(BH454&gt;0,1*List1!$G454,0)</f>
        <v>0</v>
      </c>
      <c r="CS454" s="301">
        <f>IF(BI454&gt;0,1*List1!$G454,0)</f>
        <v>0</v>
      </c>
      <c r="CT454" s="301">
        <f>IF(BJ454&gt;0,1*List1!$G454,0)</f>
        <v>0</v>
      </c>
      <c r="CU454" s="302">
        <f>IF(BK454&gt;0,1*List1!$G454,0)</f>
        <v>0</v>
      </c>
      <c r="CV454" s="284">
        <f>IF(BU454&gt;0,1*List1!$G454,0)</f>
        <v>0</v>
      </c>
      <c r="CW454" s="284">
        <f>IF(BV454&gt;0,1*List1!$G454,0)</f>
        <v>0</v>
      </c>
      <c r="CX454" s="284">
        <f>IF(BW454&gt;0,1*List1!$G454,0)</f>
        <v>0</v>
      </c>
      <c r="CY454" s="322">
        <f>IF(BX454&gt;0,1*List1!$G454,0)</f>
        <v>0</v>
      </c>
      <c r="CZ454" s="284"/>
      <c r="DB454" s="294">
        <f>List1!D91</f>
        <v>0</v>
      </c>
      <c r="DC454" s="416" t="str">
        <f t="shared" si="65"/>
        <v>0</v>
      </c>
      <c r="DD454" s="416" t="str">
        <f t="shared" si="66"/>
        <v>0</v>
      </c>
      <c r="DE454" s="416" t="str">
        <f t="shared" si="67"/>
        <v>0</v>
      </c>
      <c r="DF454" s="416" t="str">
        <f t="shared" si="68"/>
        <v>0</v>
      </c>
      <c r="DG454" s="416" t="str">
        <f t="shared" si="69"/>
        <v>0</v>
      </c>
      <c r="DH454" s="416" t="str">
        <f t="shared" si="70"/>
        <v>0</v>
      </c>
      <c r="DI454" s="416" t="str">
        <f t="shared" si="71"/>
        <v>0</v>
      </c>
      <c r="DJ454" s="416" t="str">
        <f t="shared" si="72"/>
        <v>0</v>
      </c>
      <c r="DK454" s="416" t="str">
        <f t="shared" si="73"/>
        <v>0</v>
      </c>
      <c r="DL454" s="416" t="str">
        <f t="shared" si="74"/>
        <v>0</v>
      </c>
      <c r="DM454" s="416" t="str">
        <f t="shared" si="75"/>
        <v>0</v>
      </c>
      <c r="DN454" s="416" t="str">
        <f t="shared" si="76"/>
        <v>0</v>
      </c>
      <c r="DO454" s="416" t="str">
        <f t="shared" si="77"/>
        <v>0</v>
      </c>
      <c r="DP454" s="416" t="str">
        <f t="shared" si="78"/>
        <v>0</v>
      </c>
      <c r="DQ454" s="416" t="str">
        <f t="shared" si="79"/>
        <v>0</v>
      </c>
      <c r="DR454" s="416" t="str">
        <f t="shared" si="80"/>
        <v>0</v>
      </c>
      <c r="DS454" s="416" t="str">
        <f t="shared" si="81"/>
        <v>0</v>
      </c>
      <c r="DT454" s="416" t="str">
        <f t="shared" si="82"/>
        <v>0</v>
      </c>
      <c r="DU454" s="416" t="str">
        <f t="shared" si="83"/>
        <v>0</v>
      </c>
      <c r="DV454" s="416" t="str">
        <f t="shared" si="84"/>
        <v>0</v>
      </c>
      <c r="DW454" s="416" t="str">
        <f t="shared" si="85"/>
        <v>0</v>
      </c>
      <c r="DX454" s="416" t="str">
        <f t="shared" si="86"/>
        <v>0</v>
      </c>
      <c r="DY454" s="416" t="str">
        <f t="shared" si="87"/>
        <v>0</v>
      </c>
      <c r="DZ454" s="416" t="str">
        <f t="shared" si="88"/>
        <v>0</v>
      </c>
      <c r="EA454" s="417"/>
      <c r="EB454" s="417"/>
      <c r="EC454" s="417"/>
      <c r="ED454" s="417" t="str">
        <f>IF(List1!D91&gt;0,DZ454,"")</f>
        <v/>
      </c>
      <c r="EF454" s="416">
        <f>List1!J91</f>
        <v>0</v>
      </c>
      <c r="EG454" s="416" t="str">
        <f t="shared" si="92"/>
        <v>0</v>
      </c>
      <c r="EH454" s="416" t="str">
        <f t="shared" si="93"/>
        <v>0</v>
      </c>
      <c r="EI454" s="416" t="str">
        <f t="shared" si="94"/>
        <v>0</v>
      </c>
      <c r="EJ454" s="416" t="str">
        <f t="shared" si="95"/>
        <v>0</v>
      </c>
      <c r="EK454" s="416" t="str">
        <f t="shared" si="96"/>
        <v>0</v>
      </c>
      <c r="EL454" s="416" t="str">
        <f t="shared" si="97"/>
        <v>0</v>
      </c>
      <c r="EM454" s="416" t="str">
        <f t="shared" si="98"/>
        <v>0</v>
      </c>
      <c r="EN454" s="416" t="str">
        <f t="shared" si="99"/>
        <v>0</v>
      </c>
      <c r="EO454" s="416" t="str">
        <f t="shared" si="100"/>
        <v>0</v>
      </c>
      <c r="EP454" s="416" t="str">
        <f t="shared" si="101"/>
        <v>0</v>
      </c>
      <c r="EQ454" s="416" t="str">
        <f t="shared" si="102"/>
        <v>0</v>
      </c>
      <c r="ER454" s="416" t="str">
        <f t="shared" si="103"/>
        <v>0</v>
      </c>
      <c r="ES454" s="416" t="str">
        <f t="shared" si="104"/>
        <v>0</v>
      </c>
      <c r="ET454" s="416" t="str">
        <f t="shared" si="105"/>
        <v>0</v>
      </c>
      <c r="EU454" s="416" t="str">
        <f t="shared" si="106"/>
        <v>0</v>
      </c>
      <c r="EV454" s="416" t="str">
        <f t="shared" si="107"/>
        <v>0</v>
      </c>
      <c r="EW454" s="416" t="str">
        <f t="shared" si="108"/>
        <v>0</v>
      </c>
      <c r="EX454" s="416" t="str">
        <f t="shared" si="109"/>
        <v>0</v>
      </c>
      <c r="EY454" s="416" t="str">
        <f t="shared" si="110"/>
        <v>0</v>
      </c>
      <c r="EZ454" s="416" t="str">
        <f t="shared" si="111"/>
        <v>0</v>
      </c>
      <c r="FA454" s="416" t="str">
        <f t="shared" si="112"/>
        <v>0</v>
      </c>
      <c r="FB454" s="416" t="str">
        <f t="shared" si="113"/>
        <v>0</v>
      </c>
      <c r="FC454" s="416" t="str">
        <f t="shared" si="114"/>
        <v>0</v>
      </c>
      <c r="FD454" s="416" t="str">
        <f t="shared" si="115"/>
        <v>0</v>
      </c>
      <c r="FF454" s="269" t="str">
        <f>IF(List1!J91&gt;0,List1!FD454,"")</f>
        <v/>
      </c>
    </row>
    <row r="455" spans="2:162" s="269" customFormat="1" ht="19.5" customHeight="1" thickBot="1">
      <c r="B455" s="435">
        <v>37</v>
      </c>
      <c r="C455" s="308">
        <f t="shared" si="89"/>
        <v>0</v>
      </c>
      <c r="D455" s="438" t="str">
        <f t="shared" si="90"/>
        <v/>
      </c>
      <c r="E455" s="439" t="str">
        <f>IF(List1!E92&gt;0,List1!E92,"")</f>
        <v/>
      </c>
      <c r="F455" s="439" t="str">
        <f>IF(List1!F92&gt;0,List1!F92,"")</f>
        <v/>
      </c>
      <c r="G455" s="439" t="str">
        <f>IF(List1!G92&gt;0,List1!G92,"")</f>
        <v/>
      </c>
      <c r="H455" s="439" t="str">
        <f>IF(List1!H92&gt;0,List1!H92,"")</f>
        <v/>
      </c>
      <c r="I455" s="439" t="str">
        <f>IF(List1!I92&gt;0,List1!I92,"")</f>
        <v/>
      </c>
      <c r="J455" s="439" t="str">
        <f t="shared" si="91"/>
        <v/>
      </c>
      <c r="K455" s="439" t="str">
        <f>IF(List1!K92&gt;0,List1!K92,"")</f>
        <v/>
      </c>
      <c r="L455" s="439" t="str">
        <f>IF(List1!L92&gt;0,List1!L92,"")</f>
        <v/>
      </c>
      <c r="M455" s="439" t="str">
        <f>IF(List1!M92&gt;0,List1!M92,"")</f>
        <v/>
      </c>
      <c r="N455" s="439" t="str">
        <f>IF(List1!N92&gt;0,List1!N92,"")</f>
        <v/>
      </c>
      <c r="O455" s="440">
        <v>0</v>
      </c>
      <c r="P455" s="603" t="str">
        <f>IF(List1!P92&gt;0,List1!P92,"")</f>
        <v/>
      </c>
      <c r="Q455" s="603"/>
      <c r="R455" s="603"/>
      <c r="S455" s="603"/>
      <c r="T455" s="603"/>
      <c r="U455" s="603"/>
      <c r="V455" s="603"/>
      <c r="W455" s="268"/>
      <c r="X455" s="323"/>
      <c r="Y455" s="319">
        <f>IF(List1!$K455="A",(1*List1!$E455+80)*List1!$G455,0)</f>
        <v>0</v>
      </c>
      <c r="Z455" s="319">
        <f>IF(List1!$K455="B",(1*List1!$E455+80)*List1!$G455,0)</f>
        <v>0</v>
      </c>
      <c r="AA455" s="319">
        <f>IF(List1!$K455="C",(1*List1!$E455+80)*List1!$G455,0)</f>
        <v>0</v>
      </c>
      <c r="AB455" s="319">
        <f>IF(List1!$K455="D",(1*List1!$E455+80)*List1!$G455,0)</f>
        <v>0</v>
      </c>
      <c r="AC455" s="319">
        <f>IF(List1!$K455="E",(1*List1!$E455+70)*List1!$G455,0)</f>
        <v>0</v>
      </c>
      <c r="AD455" s="319">
        <f>IF(List1!$K455="G",(1*List1!$E455+80)*List1!$G455,0)</f>
        <v>0</v>
      </c>
      <c r="AE455" s="319">
        <f>IF(List1!$K455="J",(1*List1!$E455+80)*List1!$G455,0)</f>
        <v>0</v>
      </c>
      <c r="AF455" s="319">
        <f>IF(List1!$K455="K",(1*List1!$E455+80)*List1!$G455,0)</f>
        <v>0</v>
      </c>
      <c r="AG455" s="319">
        <f>IF(List1!$K455="L",(1*List1!$E455+80)*List1!$G455,0)</f>
        <v>0</v>
      </c>
      <c r="AH455" s="318">
        <f>IF(List1!$K455="FL",(1*List1!$E455)*List1!$G455,0)</f>
        <v>0</v>
      </c>
      <c r="AI455" s="318">
        <f>IF(List1!$K455="FP",List1!$E455*List1!$G455,0)</f>
        <v>0</v>
      </c>
      <c r="AJ455" s="318">
        <f>IF(List1!$K455="DR",List1!$E455*List1!$G455,0)</f>
        <v>0</v>
      </c>
      <c r="AK455" s="318">
        <f>IF(List1!$K455="F",List1!$E455*List1!$G455,0)</f>
        <v>0</v>
      </c>
      <c r="AL455" s="321">
        <f>IF(List1!$L455="A",(1*List1!$E455+80)*List1!$G455,0)</f>
        <v>0</v>
      </c>
      <c r="AM455" s="321">
        <f>IF(List1!$L455="B",(1*List1!$E455+80)*List1!$G455,0)</f>
        <v>0</v>
      </c>
      <c r="AN455" s="321">
        <f>IF(List1!$L455="C",(1*List1!$E455+80)*List1!$G455,0)</f>
        <v>0</v>
      </c>
      <c r="AO455" s="321">
        <f>IF(List1!$L455="D",(1*List1!$E455+80)*List1!$G455,0)</f>
        <v>0</v>
      </c>
      <c r="AP455" s="321">
        <f>IF(List1!$L455="E",(1*List1!$E455+80)*List1!$G455,0)</f>
        <v>0</v>
      </c>
      <c r="AQ455" s="321">
        <f>IF(List1!$L455="G",(1*List1!$E455+80)*List1!$G455,0)</f>
        <v>0</v>
      </c>
      <c r="AR455" s="321">
        <f>IF(List1!$L455="J",(1*List1!$E455+80)*List1!$G455,0)</f>
        <v>0</v>
      </c>
      <c r="AS455" s="321">
        <f>IF(List1!$L455="K",(1*List1!$E455+80)*List1!$G455,0)</f>
        <v>0</v>
      </c>
      <c r="AT455" s="321">
        <f>IF(List1!$L455="L",(1*List1!$E455+80)*List1!$G455,0)</f>
        <v>0</v>
      </c>
      <c r="AU455" s="320">
        <f>IF(List1!$L455="FL",(1*List1!$E455)*List1!$G455,0)</f>
        <v>0</v>
      </c>
      <c r="AV455" s="320">
        <f>IF(List1!$L455="FP",List1!$E455*List1!$G455,0)</f>
        <v>0</v>
      </c>
      <c r="AW455" s="320">
        <f>IF(List1!$L455="DR",List1!$E455*List1!$G455,0)</f>
        <v>0</v>
      </c>
      <c r="AX455" s="320">
        <f>IF(List1!$L455="F",List1!$E455*List1!$G455,0)</f>
        <v>0</v>
      </c>
      <c r="AY455" s="319">
        <f>IF(List1!$M455="A",(1*List1!$F455+80)*List1!$G455,0)</f>
        <v>0</v>
      </c>
      <c r="AZ455" s="319">
        <f>IF(List1!$M455="B",(1*List1!$F455+80)*List1!$G455,0)</f>
        <v>0</v>
      </c>
      <c r="BA455" s="319">
        <f>IF(List1!$M455="C",(1*List1!$F455+80)*List1!$G455,0)</f>
        <v>0</v>
      </c>
      <c r="BB455" s="319">
        <f>IF(List1!$M455="D",(1*List1!$F455+80)*List1!$G455,0)</f>
        <v>0</v>
      </c>
      <c r="BC455" s="319">
        <f>IF(List1!$M455="E",(1*List1!$F455+80)*List1!$G455,0)</f>
        <v>0</v>
      </c>
      <c r="BD455" s="319">
        <f>IF(List1!$M455="G",(1*List1!$F455+80)*List1!$G455,0)</f>
        <v>0</v>
      </c>
      <c r="BE455" s="319">
        <f>IF(List1!$M455="J",(1*List1!$F455+80)*List1!$G455,0)</f>
        <v>0</v>
      </c>
      <c r="BF455" s="319">
        <f>IF(List1!$M455="K",(1*List1!$F455+80)*List1!$G455,0)</f>
        <v>0</v>
      </c>
      <c r="BG455" s="319">
        <f>IF(List1!$M455="L",(1*List1!$F455+80)*List1!$G455,0)</f>
        <v>0</v>
      </c>
      <c r="BH455" s="318">
        <f>IF(List1!$M455="FL",(1*List1!$F455)*List1!$G455,0)</f>
        <v>0</v>
      </c>
      <c r="BI455" s="318">
        <f>IF(List1!$M455="FP",List1!$F455*List1!$G455,0)</f>
        <v>0</v>
      </c>
      <c r="BJ455" s="318">
        <f>IF(List1!$M455="DR",List1!$F455*List1!$G455,0)</f>
        <v>0</v>
      </c>
      <c r="BK455" s="318">
        <f>IF(List1!$M455="F",List1!$F455*List1!$G455,0)</f>
        <v>0</v>
      </c>
      <c r="BL455" s="317">
        <f>IF(List1!$N455="A",(1*List1!$F455+80)*List1!$G455,0)</f>
        <v>0</v>
      </c>
      <c r="BM455" s="317">
        <f>IF(List1!$N455="B",(1*List1!$F455+80)*List1!$G455,0)</f>
        <v>0</v>
      </c>
      <c r="BN455" s="317">
        <f>IF(List1!$N455="C",(1*List1!$F455+80)*List1!$G455,0)</f>
        <v>0</v>
      </c>
      <c r="BO455" s="317">
        <f>IF(List1!$N455="D",(1*List1!$F455+80)*List1!$G455,0)</f>
        <v>0</v>
      </c>
      <c r="BP455" s="317">
        <f>IF(List1!$N455="E",(1*List1!$F455+80)*List1!$G455,0)</f>
        <v>0</v>
      </c>
      <c r="BQ455" s="317">
        <f>IF(List1!$N455="G",(1*List1!$F455+80)*List1!$G455,0)</f>
        <v>0</v>
      </c>
      <c r="BR455" s="317">
        <f>IF(List1!$N455="J",(1*List1!$F455+80)*List1!$G455,0)</f>
        <v>0</v>
      </c>
      <c r="BS455" s="317">
        <f>IF(List1!$N455="K",(1*List1!$F455+80)*List1!$G455,0)</f>
        <v>0</v>
      </c>
      <c r="BT455" s="317">
        <f>IF(List1!$N455="L",(1*List1!$F455+80)*List1!$G455,0)</f>
        <v>0</v>
      </c>
      <c r="BU455" s="316">
        <f>IF(List1!$N455="FL",(1*List1!$F455)*List1!$G455,0)</f>
        <v>0</v>
      </c>
      <c r="BV455" s="315">
        <f>IF(List1!$N455="FP",List1!$F455*List1!$G455,0)</f>
        <v>0</v>
      </c>
      <c r="BW455" s="314">
        <f>IF(List1!$N455="DR",List1!$F455*List1!$G455,0)</f>
        <v>0</v>
      </c>
      <c r="BX455" s="313">
        <f>IF(List1!$N455="F",List1!$F455*List1!$G455,0)</f>
        <v>0</v>
      </c>
      <c r="BZ455" s="312" t="e">
        <f>((List1!$E455*List1!$F455)*List1!$G455)/1000000</f>
        <v>#VALUE!</v>
      </c>
      <c r="CA455" s="280" t="e">
        <f>IF(List1!$J455=$D$403,1*BZ455,0)</f>
        <v>#VALUE!</v>
      </c>
      <c r="CB455" s="280" t="e">
        <f>IF(List1!$J455=$D$404,1*BZ455,0)</f>
        <v>#VALUE!</v>
      </c>
      <c r="CC455" s="280" t="e">
        <f>IF(List1!$J455=$D$405,1*BZ455,0)</f>
        <v>#VALUE!</v>
      </c>
      <c r="CD455" s="280" t="e">
        <f>IF(List1!$J455=$D$406,1*BZ455,0)</f>
        <v>#VALUE!</v>
      </c>
      <c r="CE455" s="280" t="e">
        <f>IF(List1!$J455=$D$407,1*BZ455,0)</f>
        <v>#VALUE!</v>
      </c>
      <c r="CF455" s="311" t="e">
        <f>IF(List1!$J455=$D$408,1*BZ455,0)</f>
        <v>#VALUE!</v>
      </c>
      <c r="CG455" s="280" t="e">
        <f>IF(List1!$J455=$D$409,1*BZ455,0)</f>
        <v>#VALUE!</v>
      </c>
      <c r="CH455" s="280" t="e">
        <f>IF(List1!$J455=$D$410,1*BZ455,0)</f>
        <v>#VALUE!</v>
      </c>
      <c r="CJ455" s="303">
        <f>IF(AH455&gt;0,1*List1!$G455,0)</f>
        <v>0</v>
      </c>
      <c r="CK455" s="301">
        <f>IF(AI455&gt;0,1*List1!$G455,0)</f>
        <v>0</v>
      </c>
      <c r="CL455" s="301">
        <f>IF(AJ455&gt;0,1*List1!$G455,0)</f>
        <v>0</v>
      </c>
      <c r="CM455" s="302">
        <f>IF(AK455&gt;0,1*List1!$G455,0)</f>
        <v>0</v>
      </c>
      <c r="CN455" s="284">
        <f>IF(AU455&gt;0,1*List1!$G455,0)</f>
        <v>0</v>
      </c>
      <c r="CO455" s="284">
        <f>IF(AV455&gt;0,1*List1!$G455,0)</f>
        <v>0</v>
      </c>
      <c r="CP455" s="284">
        <f>IF(AW455&gt;0,1*List1!$G455,0)</f>
        <v>0</v>
      </c>
      <c r="CQ455" s="284">
        <f>IF(AX455&gt;0,1*List1!$G455,0)</f>
        <v>0</v>
      </c>
      <c r="CR455" s="303">
        <f>IF(BH455&gt;0,1*List1!$G455,0)</f>
        <v>0</v>
      </c>
      <c r="CS455" s="301">
        <f>IF(BI455&gt;0,1*List1!$G455,0)</f>
        <v>0</v>
      </c>
      <c r="CT455" s="301">
        <f>IF(BJ455&gt;0,1*List1!$G455,0)</f>
        <v>0</v>
      </c>
      <c r="CU455" s="302">
        <f>IF(BK455&gt;0,1*List1!$G455,0)</f>
        <v>0</v>
      </c>
      <c r="CV455" s="284">
        <f>IF(BU455&gt;0,1*List1!$G455,0)</f>
        <v>0</v>
      </c>
      <c r="CW455" s="284">
        <f>IF(BV455&gt;0,1*List1!$G455,0)</f>
        <v>0</v>
      </c>
      <c r="CX455" s="284">
        <f>IF(BW455&gt;0,1*List1!$G455,0)</f>
        <v>0</v>
      </c>
      <c r="CY455" s="322">
        <f>IF(BX455&gt;0,1*List1!$G455,0)</f>
        <v>0</v>
      </c>
      <c r="CZ455" s="284"/>
      <c r="DB455" s="294">
        <f>List1!D92</f>
        <v>0</v>
      </c>
      <c r="DC455" s="416" t="str">
        <f t="shared" si="65"/>
        <v>0</v>
      </c>
      <c r="DD455" s="416" t="str">
        <f t="shared" si="66"/>
        <v>0</v>
      </c>
      <c r="DE455" s="416" t="str">
        <f t="shared" si="67"/>
        <v>0</v>
      </c>
      <c r="DF455" s="416" t="str">
        <f t="shared" si="68"/>
        <v>0</v>
      </c>
      <c r="DG455" s="416" t="str">
        <f t="shared" si="69"/>
        <v>0</v>
      </c>
      <c r="DH455" s="416" t="str">
        <f t="shared" si="70"/>
        <v>0</v>
      </c>
      <c r="DI455" s="416" t="str">
        <f t="shared" si="71"/>
        <v>0</v>
      </c>
      <c r="DJ455" s="416" t="str">
        <f t="shared" si="72"/>
        <v>0</v>
      </c>
      <c r="DK455" s="416" t="str">
        <f t="shared" si="73"/>
        <v>0</v>
      </c>
      <c r="DL455" s="416" t="str">
        <f t="shared" si="74"/>
        <v>0</v>
      </c>
      <c r="DM455" s="416" t="str">
        <f t="shared" si="75"/>
        <v>0</v>
      </c>
      <c r="DN455" s="416" t="str">
        <f t="shared" si="76"/>
        <v>0</v>
      </c>
      <c r="DO455" s="416" t="str">
        <f t="shared" si="77"/>
        <v>0</v>
      </c>
      <c r="DP455" s="416" t="str">
        <f t="shared" si="78"/>
        <v>0</v>
      </c>
      <c r="DQ455" s="416" t="str">
        <f t="shared" si="79"/>
        <v>0</v>
      </c>
      <c r="DR455" s="416" t="str">
        <f t="shared" si="80"/>
        <v>0</v>
      </c>
      <c r="DS455" s="416" t="str">
        <f t="shared" si="81"/>
        <v>0</v>
      </c>
      <c r="DT455" s="416" t="str">
        <f t="shared" si="82"/>
        <v>0</v>
      </c>
      <c r="DU455" s="416" t="str">
        <f t="shared" si="83"/>
        <v>0</v>
      </c>
      <c r="DV455" s="416" t="str">
        <f t="shared" si="84"/>
        <v>0</v>
      </c>
      <c r="DW455" s="416" t="str">
        <f t="shared" si="85"/>
        <v>0</v>
      </c>
      <c r="DX455" s="416" t="str">
        <f t="shared" si="86"/>
        <v>0</v>
      </c>
      <c r="DY455" s="416" t="str">
        <f t="shared" si="87"/>
        <v>0</v>
      </c>
      <c r="DZ455" s="416" t="str">
        <f t="shared" si="88"/>
        <v>0</v>
      </c>
      <c r="EA455" s="417"/>
      <c r="EB455" s="417"/>
      <c r="EC455" s="417"/>
      <c r="ED455" s="417" t="str">
        <f>IF(List1!D92&gt;0,DZ455,"")</f>
        <v/>
      </c>
      <c r="EF455" s="416">
        <f>List1!J92</f>
        <v>0</v>
      </c>
      <c r="EG455" s="416" t="str">
        <f t="shared" si="92"/>
        <v>0</v>
      </c>
      <c r="EH455" s="416" t="str">
        <f t="shared" si="93"/>
        <v>0</v>
      </c>
      <c r="EI455" s="416" t="str">
        <f t="shared" si="94"/>
        <v>0</v>
      </c>
      <c r="EJ455" s="416" t="str">
        <f t="shared" si="95"/>
        <v>0</v>
      </c>
      <c r="EK455" s="416" t="str">
        <f t="shared" si="96"/>
        <v>0</v>
      </c>
      <c r="EL455" s="416" t="str">
        <f t="shared" si="97"/>
        <v>0</v>
      </c>
      <c r="EM455" s="416" t="str">
        <f t="shared" si="98"/>
        <v>0</v>
      </c>
      <c r="EN455" s="416" t="str">
        <f t="shared" si="99"/>
        <v>0</v>
      </c>
      <c r="EO455" s="416" t="str">
        <f t="shared" si="100"/>
        <v>0</v>
      </c>
      <c r="EP455" s="416" t="str">
        <f t="shared" si="101"/>
        <v>0</v>
      </c>
      <c r="EQ455" s="416" t="str">
        <f t="shared" si="102"/>
        <v>0</v>
      </c>
      <c r="ER455" s="416" t="str">
        <f t="shared" si="103"/>
        <v>0</v>
      </c>
      <c r="ES455" s="416" t="str">
        <f t="shared" si="104"/>
        <v>0</v>
      </c>
      <c r="ET455" s="416" t="str">
        <f t="shared" si="105"/>
        <v>0</v>
      </c>
      <c r="EU455" s="416" t="str">
        <f t="shared" si="106"/>
        <v>0</v>
      </c>
      <c r="EV455" s="416" t="str">
        <f t="shared" si="107"/>
        <v>0</v>
      </c>
      <c r="EW455" s="416" t="str">
        <f t="shared" si="108"/>
        <v>0</v>
      </c>
      <c r="EX455" s="416" t="str">
        <f t="shared" si="109"/>
        <v>0</v>
      </c>
      <c r="EY455" s="416" t="str">
        <f t="shared" si="110"/>
        <v>0</v>
      </c>
      <c r="EZ455" s="416" t="str">
        <f t="shared" si="111"/>
        <v>0</v>
      </c>
      <c r="FA455" s="416" t="str">
        <f t="shared" si="112"/>
        <v>0</v>
      </c>
      <c r="FB455" s="416" t="str">
        <f t="shared" si="113"/>
        <v>0</v>
      </c>
      <c r="FC455" s="416" t="str">
        <f t="shared" si="114"/>
        <v>0</v>
      </c>
      <c r="FD455" s="416" t="str">
        <f t="shared" si="115"/>
        <v>0</v>
      </c>
      <c r="FF455" s="269" t="str">
        <f>IF(List1!J92&gt;0,List1!FD455,"")</f>
        <v/>
      </c>
    </row>
    <row r="456" spans="2:162" s="269" customFormat="1" ht="19.5" customHeight="1" thickBot="1">
      <c r="B456" s="436">
        <v>38</v>
      </c>
      <c r="C456" s="308">
        <f t="shared" si="89"/>
        <v>0</v>
      </c>
      <c r="D456" s="438" t="str">
        <f t="shared" si="90"/>
        <v/>
      </c>
      <c r="E456" s="439" t="str">
        <f>IF(List1!E93&gt;0,List1!E93,"")</f>
        <v/>
      </c>
      <c r="F456" s="439" t="str">
        <f>IF(List1!F93&gt;0,List1!F93,"")</f>
        <v/>
      </c>
      <c r="G456" s="439" t="str">
        <f>IF(List1!G93&gt;0,List1!G93,"")</f>
        <v/>
      </c>
      <c r="H456" s="439" t="str">
        <f>IF(List1!H93&gt;0,List1!H93,"")</f>
        <v/>
      </c>
      <c r="I456" s="439" t="str">
        <f>IF(List1!I93&gt;0,List1!I93,"")</f>
        <v/>
      </c>
      <c r="J456" s="439" t="str">
        <f t="shared" si="91"/>
        <v/>
      </c>
      <c r="K456" s="439" t="str">
        <f>IF(List1!K93&gt;0,List1!K93,"")</f>
        <v/>
      </c>
      <c r="L456" s="439" t="str">
        <f>IF(List1!L93&gt;0,List1!L93,"")</f>
        <v/>
      </c>
      <c r="M456" s="439" t="str">
        <f>IF(List1!M93&gt;0,List1!M93,"")</f>
        <v/>
      </c>
      <c r="N456" s="439" t="str">
        <f>IF(List1!N93&gt;0,List1!N93,"")</f>
        <v/>
      </c>
      <c r="O456" s="440">
        <v>0</v>
      </c>
      <c r="P456" s="603" t="str">
        <f>IF(List1!P93&gt;0,List1!P93,"")</f>
        <v/>
      </c>
      <c r="Q456" s="603"/>
      <c r="R456" s="603"/>
      <c r="S456" s="603"/>
      <c r="T456" s="603"/>
      <c r="U456" s="603"/>
      <c r="V456" s="603"/>
      <c r="W456" s="268"/>
      <c r="X456" s="323"/>
      <c r="Y456" s="319">
        <f>IF(List1!$K456="A",(1*List1!$E456+80)*List1!$G456,0)</f>
        <v>0</v>
      </c>
      <c r="Z456" s="319">
        <f>IF(List1!$K456="B",(1*List1!$E456+80)*List1!$G456,0)</f>
        <v>0</v>
      </c>
      <c r="AA456" s="319">
        <f>IF(List1!$K456="C",(1*List1!$E456+80)*List1!$G456,0)</f>
        <v>0</v>
      </c>
      <c r="AB456" s="319">
        <f>IF(List1!$K456="D",(1*List1!$E456+80)*List1!$G456,0)</f>
        <v>0</v>
      </c>
      <c r="AC456" s="319">
        <f>IF(List1!$K456="E",(1*List1!$E456+70)*List1!$G456,0)</f>
        <v>0</v>
      </c>
      <c r="AD456" s="319">
        <f>IF(List1!$K456="G",(1*List1!$E456+80)*List1!$G456,0)</f>
        <v>0</v>
      </c>
      <c r="AE456" s="319">
        <f>IF(List1!$K456="J",(1*List1!$E456+80)*List1!$G456,0)</f>
        <v>0</v>
      </c>
      <c r="AF456" s="319">
        <f>IF(List1!$K456="K",(1*List1!$E456+80)*List1!$G456,0)</f>
        <v>0</v>
      </c>
      <c r="AG456" s="319">
        <f>IF(List1!$K456="L",(1*List1!$E456+80)*List1!$G456,0)</f>
        <v>0</v>
      </c>
      <c r="AH456" s="318">
        <f>IF(List1!$K456="FL",(1*List1!$E456)*List1!$G456,0)</f>
        <v>0</v>
      </c>
      <c r="AI456" s="318">
        <f>IF(List1!$K456="FP",List1!$E456*List1!$G456,0)</f>
        <v>0</v>
      </c>
      <c r="AJ456" s="318">
        <f>IF(List1!$K456="DR",List1!$E456*List1!$G456,0)</f>
        <v>0</v>
      </c>
      <c r="AK456" s="318">
        <f>IF(List1!$K456="F",List1!$E456*List1!$G456,0)</f>
        <v>0</v>
      </c>
      <c r="AL456" s="321">
        <f>IF(List1!$L456="A",(1*List1!$E456+80)*List1!$G456,0)</f>
        <v>0</v>
      </c>
      <c r="AM456" s="321">
        <f>IF(List1!$L456="B",(1*List1!$E456+80)*List1!$G456,0)</f>
        <v>0</v>
      </c>
      <c r="AN456" s="321">
        <f>IF(List1!$L456="C",(1*List1!$E456+80)*List1!$G456,0)</f>
        <v>0</v>
      </c>
      <c r="AO456" s="321">
        <f>IF(List1!$L456="D",(1*List1!$E456+80)*List1!$G456,0)</f>
        <v>0</v>
      </c>
      <c r="AP456" s="321">
        <f>IF(List1!$L456="E",(1*List1!$E456+80)*List1!$G456,0)</f>
        <v>0</v>
      </c>
      <c r="AQ456" s="321">
        <f>IF(List1!$L456="G",(1*List1!$E456+80)*List1!$G456,0)</f>
        <v>0</v>
      </c>
      <c r="AR456" s="321">
        <f>IF(List1!$L456="J",(1*List1!$E456+80)*List1!$G456,0)</f>
        <v>0</v>
      </c>
      <c r="AS456" s="321">
        <f>IF(List1!$L456="K",(1*List1!$E456+80)*List1!$G456,0)</f>
        <v>0</v>
      </c>
      <c r="AT456" s="321">
        <f>IF(List1!$L456="L",(1*List1!$E456+80)*List1!$G456,0)</f>
        <v>0</v>
      </c>
      <c r="AU456" s="320">
        <f>IF(List1!$L456="FL",(1*List1!$E456)*List1!$G456,0)</f>
        <v>0</v>
      </c>
      <c r="AV456" s="320">
        <f>IF(List1!$L456="FP",List1!$E456*List1!$G456,0)</f>
        <v>0</v>
      </c>
      <c r="AW456" s="320">
        <f>IF(List1!$L456="DR",List1!$E456*List1!$G456,0)</f>
        <v>0</v>
      </c>
      <c r="AX456" s="320">
        <f>IF(List1!$L456="F",List1!$E456*List1!$G456,0)</f>
        <v>0</v>
      </c>
      <c r="AY456" s="319">
        <f>IF(List1!$M456="A",(1*List1!$F456+80)*List1!$G456,0)</f>
        <v>0</v>
      </c>
      <c r="AZ456" s="319">
        <f>IF(List1!$M456="B",(1*List1!$F456+80)*List1!$G456,0)</f>
        <v>0</v>
      </c>
      <c r="BA456" s="319">
        <f>IF(List1!$M456="C",(1*List1!$F456+80)*List1!$G456,0)</f>
        <v>0</v>
      </c>
      <c r="BB456" s="319">
        <f>IF(List1!$M456="D",(1*List1!$F456+80)*List1!$G456,0)</f>
        <v>0</v>
      </c>
      <c r="BC456" s="319">
        <f>IF(List1!$M456="E",(1*List1!$F456+80)*List1!$G456,0)</f>
        <v>0</v>
      </c>
      <c r="BD456" s="319">
        <f>IF(List1!$M456="G",(1*List1!$F456+80)*List1!$G456,0)</f>
        <v>0</v>
      </c>
      <c r="BE456" s="319">
        <f>IF(List1!$M456="J",(1*List1!$F456+80)*List1!$G456,0)</f>
        <v>0</v>
      </c>
      <c r="BF456" s="319">
        <f>IF(List1!$M456="K",(1*List1!$F456+80)*List1!$G456,0)</f>
        <v>0</v>
      </c>
      <c r="BG456" s="319">
        <f>IF(List1!$M456="L",(1*List1!$F456+80)*List1!$G456,0)</f>
        <v>0</v>
      </c>
      <c r="BH456" s="318">
        <f>IF(List1!$M456="FL",(1*List1!$F456)*List1!$G456,0)</f>
        <v>0</v>
      </c>
      <c r="BI456" s="318">
        <f>IF(List1!$M456="FP",List1!$F456*List1!$G456,0)</f>
        <v>0</v>
      </c>
      <c r="BJ456" s="318">
        <f>IF(List1!$M456="DR",List1!$F456*List1!$G456,0)</f>
        <v>0</v>
      </c>
      <c r="BK456" s="318">
        <f>IF(List1!$M456="F",List1!$F456*List1!$G456,0)</f>
        <v>0</v>
      </c>
      <c r="BL456" s="317">
        <f>IF(List1!$N456="A",(1*List1!$F456+80)*List1!$G456,0)</f>
        <v>0</v>
      </c>
      <c r="BM456" s="317">
        <f>IF(List1!$N456="B",(1*List1!$F456+80)*List1!$G456,0)</f>
        <v>0</v>
      </c>
      <c r="BN456" s="317">
        <f>IF(List1!$N456="C",(1*List1!$F456+80)*List1!$G456,0)</f>
        <v>0</v>
      </c>
      <c r="BO456" s="317">
        <f>IF(List1!$N456="D",(1*List1!$F456+80)*List1!$G456,0)</f>
        <v>0</v>
      </c>
      <c r="BP456" s="317">
        <f>IF(List1!$N456="E",(1*List1!$F456+80)*List1!$G456,0)</f>
        <v>0</v>
      </c>
      <c r="BQ456" s="317">
        <f>IF(List1!$N456="G",(1*List1!$F456+80)*List1!$G456,0)</f>
        <v>0</v>
      </c>
      <c r="BR456" s="317">
        <f>IF(List1!$N456="J",(1*List1!$F456+80)*List1!$G456,0)</f>
        <v>0</v>
      </c>
      <c r="BS456" s="317">
        <f>IF(List1!$N456="K",(1*List1!$F456+80)*List1!$G456,0)</f>
        <v>0</v>
      </c>
      <c r="BT456" s="317">
        <f>IF(List1!$N456="L",(1*List1!$F456+80)*List1!$G456,0)</f>
        <v>0</v>
      </c>
      <c r="BU456" s="316">
        <f>IF(List1!$N456="FL",(1*List1!$F456)*List1!$G456,0)</f>
        <v>0</v>
      </c>
      <c r="BV456" s="315">
        <f>IF(List1!$N456="FP",List1!$F456*List1!$G456,0)</f>
        <v>0</v>
      </c>
      <c r="BW456" s="314">
        <f>IF(List1!$N456="DR",List1!$F456*List1!$G456,0)</f>
        <v>0</v>
      </c>
      <c r="BX456" s="313">
        <f>IF(List1!$N456="F",List1!$F456*List1!$G456,0)</f>
        <v>0</v>
      </c>
      <c r="BZ456" s="312" t="e">
        <f>((List1!$E456*List1!$F456)*List1!$G456)/1000000</f>
        <v>#VALUE!</v>
      </c>
      <c r="CA456" s="280" t="e">
        <f>IF(List1!$J456=$D$403,1*BZ456,0)</f>
        <v>#VALUE!</v>
      </c>
      <c r="CB456" s="280" t="e">
        <f>IF(List1!$J456=$D$404,1*BZ456,0)</f>
        <v>#VALUE!</v>
      </c>
      <c r="CC456" s="280" t="e">
        <f>IF(List1!$J456=$D$405,1*BZ456,0)</f>
        <v>#VALUE!</v>
      </c>
      <c r="CD456" s="280" t="e">
        <f>IF(List1!$J456=$D$406,1*BZ456,0)</f>
        <v>#VALUE!</v>
      </c>
      <c r="CE456" s="280" t="e">
        <f>IF(List1!$J456=$D$407,1*BZ456,0)</f>
        <v>#VALUE!</v>
      </c>
      <c r="CF456" s="311" t="e">
        <f>IF(List1!$J456=$D$408,1*BZ456,0)</f>
        <v>#VALUE!</v>
      </c>
      <c r="CG456" s="280" t="e">
        <f>IF(List1!$J456=$D$409,1*BZ456,0)</f>
        <v>#VALUE!</v>
      </c>
      <c r="CH456" s="280" t="e">
        <f>IF(List1!$J456=$D$410,1*BZ456,0)</f>
        <v>#VALUE!</v>
      </c>
      <c r="CJ456" s="303">
        <f>IF(AH456&gt;0,1*List1!$G456,0)</f>
        <v>0</v>
      </c>
      <c r="CK456" s="301">
        <f>IF(AI456&gt;0,1*List1!$G456,0)</f>
        <v>0</v>
      </c>
      <c r="CL456" s="301">
        <f>IF(AJ456&gt;0,1*List1!$G456,0)</f>
        <v>0</v>
      </c>
      <c r="CM456" s="302">
        <f>IF(AK456&gt;0,1*List1!$G456,0)</f>
        <v>0</v>
      </c>
      <c r="CN456" s="284">
        <f>IF(AU456&gt;0,1*List1!$G456,0)</f>
        <v>0</v>
      </c>
      <c r="CO456" s="284">
        <f>IF(AV456&gt;0,1*List1!$G456,0)</f>
        <v>0</v>
      </c>
      <c r="CP456" s="284">
        <f>IF(AW456&gt;0,1*List1!$G456,0)</f>
        <v>0</v>
      </c>
      <c r="CQ456" s="284">
        <f>IF(AX456&gt;0,1*List1!$G456,0)</f>
        <v>0</v>
      </c>
      <c r="CR456" s="303">
        <f>IF(BH456&gt;0,1*List1!$G456,0)</f>
        <v>0</v>
      </c>
      <c r="CS456" s="301">
        <f>IF(BI456&gt;0,1*List1!$G456,0)</f>
        <v>0</v>
      </c>
      <c r="CT456" s="301">
        <f>IF(BJ456&gt;0,1*List1!$G456,0)</f>
        <v>0</v>
      </c>
      <c r="CU456" s="302">
        <f>IF(BK456&gt;0,1*List1!$G456,0)</f>
        <v>0</v>
      </c>
      <c r="CV456" s="284">
        <f>IF(BU456&gt;0,1*List1!$G456,0)</f>
        <v>0</v>
      </c>
      <c r="CW456" s="284">
        <f>IF(BV456&gt;0,1*List1!$G456,0)</f>
        <v>0</v>
      </c>
      <c r="CX456" s="284">
        <f>IF(BW456&gt;0,1*List1!$G456,0)</f>
        <v>0</v>
      </c>
      <c r="CY456" s="322">
        <f>IF(BX456&gt;0,1*List1!$G456,0)</f>
        <v>0</v>
      </c>
      <c r="CZ456" s="284"/>
      <c r="DB456" s="294">
        <f>List1!D93</f>
        <v>0</v>
      </c>
      <c r="DC456" s="416" t="str">
        <f t="shared" si="65"/>
        <v>0</v>
      </c>
      <c r="DD456" s="416" t="str">
        <f t="shared" si="66"/>
        <v>0</v>
      </c>
      <c r="DE456" s="416" t="str">
        <f t="shared" si="67"/>
        <v>0</v>
      </c>
      <c r="DF456" s="416" t="str">
        <f t="shared" si="68"/>
        <v>0</v>
      </c>
      <c r="DG456" s="416" t="str">
        <f t="shared" si="69"/>
        <v>0</v>
      </c>
      <c r="DH456" s="416" t="str">
        <f t="shared" si="70"/>
        <v>0</v>
      </c>
      <c r="DI456" s="416" t="str">
        <f t="shared" si="71"/>
        <v>0</v>
      </c>
      <c r="DJ456" s="416" t="str">
        <f t="shared" si="72"/>
        <v>0</v>
      </c>
      <c r="DK456" s="416" t="str">
        <f t="shared" si="73"/>
        <v>0</v>
      </c>
      <c r="DL456" s="416" t="str">
        <f t="shared" si="74"/>
        <v>0</v>
      </c>
      <c r="DM456" s="416" t="str">
        <f t="shared" si="75"/>
        <v>0</v>
      </c>
      <c r="DN456" s="416" t="str">
        <f t="shared" si="76"/>
        <v>0</v>
      </c>
      <c r="DO456" s="416" t="str">
        <f t="shared" si="77"/>
        <v>0</v>
      </c>
      <c r="DP456" s="416" t="str">
        <f t="shared" si="78"/>
        <v>0</v>
      </c>
      <c r="DQ456" s="416" t="str">
        <f t="shared" si="79"/>
        <v>0</v>
      </c>
      <c r="DR456" s="416" t="str">
        <f t="shared" si="80"/>
        <v>0</v>
      </c>
      <c r="DS456" s="416" t="str">
        <f t="shared" si="81"/>
        <v>0</v>
      </c>
      <c r="DT456" s="416" t="str">
        <f t="shared" si="82"/>
        <v>0</v>
      </c>
      <c r="DU456" s="416" t="str">
        <f t="shared" si="83"/>
        <v>0</v>
      </c>
      <c r="DV456" s="416" t="str">
        <f t="shared" si="84"/>
        <v>0</v>
      </c>
      <c r="DW456" s="416" t="str">
        <f t="shared" si="85"/>
        <v>0</v>
      </c>
      <c r="DX456" s="416" t="str">
        <f t="shared" si="86"/>
        <v>0</v>
      </c>
      <c r="DY456" s="416" t="str">
        <f t="shared" si="87"/>
        <v>0</v>
      </c>
      <c r="DZ456" s="416" t="str">
        <f t="shared" si="88"/>
        <v>0</v>
      </c>
      <c r="EA456" s="417"/>
      <c r="EB456" s="417"/>
      <c r="EC456" s="417"/>
      <c r="ED456" s="417" t="str">
        <f>IF(List1!D93&gt;0,DZ456,"")</f>
        <v/>
      </c>
      <c r="EF456" s="416">
        <f>List1!J93</f>
        <v>0</v>
      </c>
      <c r="EG456" s="416" t="str">
        <f t="shared" si="92"/>
        <v>0</v>
      </c>
      <c r="EH456" s="416" t="str">
        <f t="shared" si="93"/>
        <v>0</v>
      </c>
      <c r="EI456" s="416" t="str">
        <f t="shared" si="94"/>
        <v>0</v>
      </c>
      <c r="EJ456" s="416" t="str">
        <f t="shared" si="95"/>
        <v>0</v>
      </c>
      <c r="EK456" s="416" t="str">
        <f t="shared" si="96"/>
        <v>0</v>
      </c>
      <c r="EL456" s="416" t="str">
        <f t="shared" si="97"/>
        <v>0</v>
      </c>
      <c r="EM456" s="416" t="str">
        <f t="shared" si="98"/>
        <v>0</v>
      </c>
      <c r="EN456" s="416" t="str">
        <f t="shared" si="99"/>
        <v>0</v>
      </c>
      <c r="EO456" s="416" t="str">
        <f t="shared" si="100"/>
        <v>0</v>
      </c>
      <c r="EP456" s="416" t="str">
        <f t="shared" si="101"/>
        <v>0</v>
      </c>
      <c r="EQ456" s="416" t="str">
        <f t="shared" si="102"/>
        <v>0</v>
      </c>
      <c r="ER456" s="416" t="str">
        <f t="shared" si="103"/>
        <v>0</v>
      </c>
      <c r="ES456" s="416" t="str">
        <f t="shared" si="104"/>
        <v>0</v>
      </c>
      <c r="ET456" s="416" t="str">
        <f t="shared" si="105"/>
        <v>0</v>
      </c>
      <c r="EU456" s="416" t="str">
        <f t="shared" si="106"/>
        <v>0</v>
      </c>
      <c r="EV456" s="416" t="str">
        <f t="shared" si="107"/>
        <v>0</v>
      </c>
      <c r="EW456" s="416" t="str">
        <f t="shared" si="108"/>
        <v>0</v>
      </c>
      <c r="EX456" s="416" t="str">
        <f t="shared" si="109"/>
        <v>0</v>
      </c>
      <c r="EY456" s="416" t="str">
        <f t="shared" si="110"/>
        <v>0</v>
      </c>
      <c r="EZ456" s="416" t="str">
        <f t="shared" si="111"/>
        <v>0</v>
      </c>
      <c r="FA456" s="416" t="str">
        <f t="shared" si="112"/>
        <v>0</v>
      </c>
      <c r="FB456" s="416" t="str">
        <f t="shared" si="113"/>
        <v>0</v>
      </c>
      <c r="FC456" s="416" t="str">
        <f t="shared" si="114"/>
        <v>0</v>
      </c>
      <c r="FD456" s="416" t="str">
        <f t="shared" si="115"/>
        <v>0</v>
      </c>
      <c r="FF456" s="269" t="str">
        <f>IF(List1!J93&gt;0,List1!FD456,"")</f>
        <v/>
      </c>
    </row>
    <row r="457" spans="2:162" s="269" customFormat="1" ht="19.5" customHeight="1" thickBot="1">
      <c r="B457" s="436">
        <v>39</v>
      </c>
      <c r="C457" s="308">
        <f t="shared" si="89"/>
        <v>0</v>
      </c>
      <c r="D457" s="438" t="str">
        <f t="shared" si="90"/>
        <v/>
      </c>
      <c r="E457" s="439" t="str">
        <f>IF(List1!E94&gt;0,List1!E94,"")</f>
        <v/>
      </c>
      <c r="F457" s="439" t="str">
        <f>IF(List1!F94&gt;0,List1!F94,"")</f>
        <v/>
      </c>
      <c r="G457" s="439" t="str">
        <f>IF(List1!G94&gt;0,List1!G94,"")</f>
        <v/>
      </c>
      <c r="H457" s="439" t="str">
        <f>IF(List1!H94&gt;0,List1!H94,"")</f>
        <v/>
      </c>
      <c r="I457" s="439" t="str">
        <f>IF(List1!I94&gt;0,List1!I94,"")</f>
        <v/>
      </c>
      <c r="J457" s="439" t="str">
        <f t="shared" si="91"/>
        <v/>
      </c>
      <c r="K457" s="439" t="str">
        <f>IF(List1!K94&gt;0,List1!K94,"")</f>
        <v/>
      </c>
      <c r="L457" s="439" t="str">
        <f>IF(List1!L94&gt;0,List1!L94,"")</f>
        <v/>
      </c>
      <c r="M457" s="439" t="str">
        <f>IF(List1!M94&gt;0,List1!M94,"")</f>
        <v/>
      </c>
      <c r="N457" s="439" t="str">
        <f>IF(List1!N94&gt;0,List1!N94,"")</f>
        <v/>
      </c>
      <c r="O457" s="440">
        <v>0</v>
      </c>
      <c r="P457" s="603" t="str">
        <f>IF(List1!P94&gt;0,List1!P94,"")</f>
        <v/>
      </c>
      <c r="Q457" s="603"/>
      <c r="R457" s="603"/>
      <c r="S457" s="603"/>
      <c r="T457" s="603"/>
      <c r="U457" s="603"/>
      <c r="V457" s="603"/>
      <c r="W457" s="268"/>
      <c r="X457" s="323"/>
      <c r="Y457" s="319">
        <f>IF(List1!$K457="A",(1*List1!$E457+80)*List1!$G457,0)</f>
        <v>0</v>
      </c>
      <c r="Z457" s="319">
        <f>IF(List1!$K457="B",(1*List1!$E457+80)*List1!$G457,0)</f>
        <v>0</v>
      </c>
      <c r="AA457" s="319">
        <f>IF(List1!$K457="C",(1*List1!$E457+80)*List1!$G457,0)</f>
        <v>0</v>
      </c>
      <c r="AB457" s="319">
        <f>IF(List1!$K457="D",(1*List1!$E457+80)*List1!$G457,0)</f>
        <v>0</v>
      </c>
      <c r="AC457" s="319">
        <f>IF(List1!$K457="E",(1*List1!$E457+70)*List1!$G457,0)</f>
        <v>0</v>
      </c>
      <c r="AD457" s="319">
        <f>IF(List1!$K457="G",(1*List1!$E457+80)*List1!$G457,0)</f>
        <v>0</v>
      </c>
      <c r="AE457" s="319">
        <f>IF(List1!$K457="J",(1*List1!$E457+80)*List1!$G457,0)</f>
        <v>0</v>
      </c>
      <c r="AF457" s="319">
        <f>IF(List1!$K457="K",(1*List1!$E457+80)*List1!$G457,0)</f>
        <v>0</v>
      </c>
      <c r="AG457" s="319">
        <f>IF(List1!$K457="L",(1*List1!$E457+80)*List1!$G457,0)</f>
        <v>0</v>
      </c>
      <c r="AH457" s="318">
        <f>IF(List1!$K457="FL",(1*List1!$E457)*List1!$G457,0)</f>
        <v>0</v>
      </c>
      <c r="AI457" s="318">
        <f>IF(List1!$K457="FP",List1!$E457*List1!$G457,0)</f>
        <v>0</v>
      </c>
      <c r="AJ457" s="318">
        <f>IF(List1!$K457="DR",List1!$E457*List1!$G457,0)</f>
        <v>0</v>
      </c>
      <c r="AK457" s="318">
        <f>IF(List1!$K457="F",List1!$E457*List1!$G457,0)</f>
        <v>0</v>
      </c>
      <c r="AL457" s="321">
        <f>IF(List1!$L457="A",(1*List1!$E457+80)*List1!$G457,0)</f>
        <v>0</v>
      </c>
      <c r="AM457" s="321">
        <f>IF(List1!$L457="B",(1*List1!$E457+80)*List1!$G457,0)</f>
        <v>0</v>
      </c>
      <c r="AN457" s="321">
        <f>IF(List1!$L457="C",(1*List1!$E457+80)*List1!$G457,0)</f>
        <v>0</v>
      </c>
      <c r="AO457" s="321">
        <f>IF(List1!$L457="D",(1*List1!$E457+80)*List1!$G457,0)</f>
        <v>0</v>
      </c>
      <c r="AP457" s="321">
        <f>IF(List1!$L457="E",(1*List1!$E457+80)*List1!$G457,0)</f>
        <v>0</v>
      </c>
      <c r="AQ457" s="321">
        <f>IF(List1!$L457="G",(1*List1!$E457+80)*List1!$G457,0)</f>
        <v>0</v>
      </c>
      <c r="AR457" s="321">
        <f>IF(List1!$L457="J",(1*List1!$E457+80)*List1!$G457,0)</f>
        <v>0</v>
      </c>
      <c r="AS457" s="321">
        <f>IF(List1!$L457="K",(1*List1!$E457+80)*List1!$G457,0)</f>
        <v>0</v>
      </c>
      <c r="AT457" s="321">
        <f>IF(List1!$L457="L",(1*List1!$E457+80)*List1!$G457,0)</f>
        <v>0</v>
      </c>
      <c r="AU457" s="320">
        <f>IF(List1!$L457="FL",(1*List1!$E457)*List1!$G457,0)</f>
        <v>0</v>
      </c>
      <c r="AV457" s="320">
        <f>IF(List1!$L457="FP",List1!$E457*List1!$G457,0)</f>
        <v>0</v>
      </c>
      <c r="AW457" s="320">
        <f>IF(List1!$L457="DR",List1!$E457*List1!$G457,0)</f>
        <v>0</v>
      </c>
      <c r="AX457" s="320">
        <f>IF(List1!$L457="F",List1!$E457*List1!$G457,0)</f>
        <v>0</v>
      </c>
      <c r="AY457" s="319">
        <f>IF(List1!$M457="A",(1*List1!$F457+80)*List1!$G457,0)</f>
        <v>0</v>
      </c>
      <c r="AZ457" s="319">
        <f>IF(List1!$M457="B",(1*List1!$F457+80)*List1!$G457,0)</f>
        <v>0</v>
      </c>
      <c r="BA457" s="319">
        <f>IF(List1!$M457="C",(1*List1!$F457+80)*List1!$G457,0)</f>
        <v>0</v>
      </c>
      <c r="BB457" s="319">
        <f>IF(List1!$M457="D",(1*List1!$F457+80)*List1!$G457,0)</f>
        <v>0</v>
      </c>
      <c r="BC457" s="319">
        <f>IF(List1!$M457="E",(1*List1!$F457+80)*List1!$G457,0)</f>
        <v>0</v>
      </c>
      <c r="BD457" s="319">
        <f>IF(List1!$M457="G",(1*List1!$F457+80)*List1!$G457,0)</f>
        <v>0</v>
      </c>
      <c r="BE457" s="319">
        <f>IF(List1!$M457="J",(1*List1!$F457+80)*List1!$G457,0)</f>
        <v>0</v>
      </c>
      <c r="BF457" s="319">
        <f>IF(List1!$M457="K",(1*List1!$F457+80)*List1!$G457,0)</f>
        <v>0</v>
      </c>
      <c r="BG457" s="319">
        <f>IF(List1!$M457="L",(1*List1!$F457+80)*List1!$G457,0)</f>
        <v>0</v>
      </c>
      <c r="BH457" s="318">
        <f>IF(List1!$M457="FL",(1*List1!$F457)*List1!$G457,0)</f>
        <v>0</v>
      </c>
      <c r="BI457" s="318">
        <f>IF(List1!$M457="FP",List1!$F457*List1!$G457,0)</f>
        <v>0</v>
      </c>
      <c r="BJ457" s="318">
        <f>IF(List1!$M457="DR",List1!$F457*List1!$G457,0)</f>
        <v>0</v>
      </c>
      <c r="BK457" s="318">
        <f>IF(List1!$M457="F",List1!$F457*List1!$G457,0)</f>
        <v>0</v>
      </c>
      <c r="BL457" s="317">
        <f>IF(List1!$N457="A",(1*List1!$F457+80)*List1!$G457,0)</f>
        <v>0</v>
      </c>
      <c r="BM457" s="317">
        <f>IF(List1!$N457="B",(1*List1!$F457+80)*List1!$G457,0)</f>
        <v>0</v>
      </c>
      <c r="BN457" s="317">
        <f>IF(List1!$N457="C",(1*List1!$F457+80)*List1!$G457,0)</f>
        <v>0</v>
      </c>
      <c r="BO457" s="317">
        <f>IF(List1!$N457="D",(1*List1!$F457+80)*List1!$G457,0)</f>
        <v>0</v>
      </c>
      <c r="BP457" s="317">
        <f>IF(List1!$N457="E",(1*List1!$F457+80)*List1!$G457,0)</f>
        <v>0</v>
      </c>
      <c r="BQ457" s="317">
        <f>IF(List1!$N457="G",(1*List1!$F457+80)*List1!$G457,0)</f>
        <v>0</v>
      </c>
      <c r="BR457" s="317">
        <f>IF(List1!$N457="J",(1*List1!$F457+80)*List1!$G457,0)</f>
        <v>0</v>
      </c>
      <c r="BS457" s="317">
        <f>IF(List1!$N457="K",(1*List1!$F457+80)*List1!$G457,0)</f>
        <v>0</v>
      </c>
      <c r="BT457" s="317">
        <f>IF(List1!$N457="L",(1*List1!$F457+80)*List1!$G457,0)</f>
        <v>0</v>
      </c>
      <c r="BU457" s="316">
        <f>IF(List1!$N457="FL",(1*List1!$F457)*List1!$G457,0)</f>
        <v>0</v>
      </c>
      <c r="BV457" s="315">
        <f>IF(List1!$N457="FP",List1!$F457*List1!$G457,0)</f>
        <v>0</v>
      </c>
      <c r="BW457" s="314">
        <f>IF(List1!$N457="DR",List1!$F457*List1!$G457,0)</f>
        <v>0</v>
      </c>
      <c r="BX457" s="313">
        <f>IF(List1!$N457="F",List1!$F457*List1!$G457,0)</f>
        <v>0</v>
      </c>
      <c r="BZ457" s="312" t="e">
        <f>((List1!$E457*List1!$F457)*List1!$G457)/1000000</f>
        <v>#VALUE!</v>
      </c>
      <c r="CA457" s="280" t="e">
        <f>IF(List1!$J457=$D$403,1*BZ457,0)</f>
        <v>#VALUE!</v>
      </c>
      <c r="CB457" s="280" t="e">
        <f>IF(List1!$J457=$D$404,1*BZ457,0)</f>
        <v>#VALUE!</v>
      </c>
      <c r="CC457" s="280" t="e">
        <f>IF(List1!$J457=$D$405,1*BZ457,0)</f>
        <v>#VALUE!</v>
      </c>
      <c r="CD457" s="280" t="e">
        <f>IF(List1!$J457=$D$406,1*BZ457,0)</f>
        <v>#VALUE!</v>
      </c>
      <c r="CE457" s="280" t="e">
        <f>IF(List1!$J457=$D$407,1*BZ457,0)</f>
        <v>#VALUE!</v>
      </c>
      <c r="CF457" s="311" t="e">
        <f>IF(List1!$J457=$D$408,1*BZ457,0)</f>
        <v>#VALUE!</v>
      </c>
      <c r="CG457" s="280" t="e">
        <f>IF(List1!$J457=$D$409,1*BZ457,0)</f>
        <v>#VALUE!</v>
      </c>
      <c r="CH457" s="280" t="e">
        <f>IF(List1!$J457=$D$410,1*BZ457,0)</f>
        <v>#VALUE!</v>
      </c>
      <c r="CJ457" s="303">
        <f>IF(AH457&gt;0,1*List1!$G457,0)</f>
        <v>0</v>
      </c>
      <c r="CK457" s="301">
        <f>IF(AI457&gt;0,1*List1!$G457,0)</f>
        <v>0</v>
      </c>
      <c r="CL457" s="301">
        <f>IF(AJ457&gt;0,1*List1!$G457,0)</f>
        <v>0</v>
      </c>
      <c r="CM457" s="302">
        <f>IF(AK457&gt;0,1*List1!$G457,0)</f>
        <v>0</v>
      </c>
      <c r="CN457" s="284">
        <f>IF(AU457&gt;0,1*List1!$G457,0)</f>
        <v>0</v>
      </c>
      <c r="CO457" s="284">
        <f>IF(AV457&gt;0,1*List1!$G457,0)</f>
        <v>0</v>
      </c>
      <c r="CP457" s="284">
        <f>IF(AW457&gt;0,1*List1!$G457,0)</f>
        <v>0</v>
      </c>
      <c r="CQ457" s="284">
        <f>IF(AX457&gt;0,1*List1!$G457,0)</f>
        <v>0</v>
      </c>
      <c r="CR457" s="303">
        <f>IF(BH457&gt;0,1*List1!$G457,0)</f>
        <v>0</v>
      </c>
      <c r="CS457" s="301">
        <f>IF(BI457&gt;0,1*List1!$G457,0)</f>
        <v>0</v>
      </c>
      <c r="CT457" s="301">
        <f>IF(BJ457&gt;0,1*List1!$G457,0)</f>
        <v>0</v>
      </c>
      <c r="CU457" s="302">
        <f>IF(BK457&gt;0,1*List1!$G457,0)</f>
        <v>0</v>
      </c>
      <c r="CV457" s="284">
        <f>IF(BU457&gt;0,1*List1!$G457,0)</f>
        <v>0</v>
      </c>
      <c r="CW457" s="284">
        <f>IF(BV457&gt;0,1*List1!$G457,0)</f>
        <v>0</v>
      </c>
      <c r="CX457" s="284">
        <f>IF(BW457&gt;0,1*List1!$G457,0)</f>
        <v>0</v>
      </c>
      <c r="CY457" s="322">
        <f>IF(BX457&gt;0,1*List1!$G457,0)</f>
        <v>0</v>
      </c>
      <c r="CZ457" s="284"/>
      <c r="DB457" s="294">
        <f>List1!D94</f>
        <v>0</v>
      </c>
      <c r="DC457" s="416" t="str">
        <f t="shared" si="65"/>
        <v>0</v>
      </c>
      <c r="DD457" s="416" t="str">
        <f t="shared" si="66"/>
        <v>0</v>
      </c>
      <c r="DE457" s="416" t="str">
        <f t="shared" si="67"/>
        <v>0</v>
      </c>
      <c r="DF457" s="416" t="str">
        <f t="shared" si="68"/>
        <v>0</v>
      </c>
      <c r="DG457" s="416" t="str">
        <f t="shared" si="69"/>
        <v>0</v>
      </c>
      <c r="DH457" s="416" t="str">
        <f t="shared" si="70"/>
        <v>0</v>
      </c>
      <c r="DI457" s="416" t="str">
        <f t="shared" si="71"/>
        <v>0</v>
      </c>
      <c r="DJ457" s="416" t="str">
        <f t="shared" si="72"/>
        <v>0</v>
      </c>
      <c r="DK457" s="416" t="str">
        <f t="shared" si="73"/>
        <v>0</v>
      </c>
      <c r="DL457" s="416" t="str">
        <f t="shared" si="74"/>
        <v>0</v>
      </c>
      <c r="DM457" s="416" t="str">
        <f t="shared" si="75"/>
        <v>0</v>
      </c>
      <c r="DN457" s="416" t="str">
        <f t="shared" si="76"/>
        <v>0</v>
      </c>
      <c r="DO457" s="416" t="str">
        <f t="shared" si="77"/>
        <v>0</v>
      </c>
      <c r="DP457" s="416" t="str">
        <f t="shared" si="78"/>
        <v>0</v>
      </c>
      <c r="DQ457" s="416" t="str">
        <f t="shared" si="79"/>
        <v>0</v>
      </c>
      <c r="DR457" s="416" t="str">
        <f t="shared" si="80"/>
        <v>0</v>
      </c>
      <c r="DS457" s="416" t="str">
        <f t="shared" si="81"/>
        <v>0</v>
      </c>
      <c r="DT457" s="416" t="str">
        <f t="shared" si="82"/>
        <v>0</v>
      </c>
      <c r="DU457" s="416" t="str">
        <f t="shared" si="83"/>
        <v>0</v>
      </c>
      <c r="DV457" s="416" t="str">
        <f t="shared" si="84"/>
        <v>0</v>
      </c>
      <c r="DW457" s="416" t="str">
        <f t="shared" si="85"/>
        <v>0</v>
      </c>
      <c r="DX457" s="416" t="str">
        <f t="shared" si="86"/>
        <v>0</v>
      </c>
      <c r="DY457" s="416" t="str">
        <f t="shared" si="87"/>
        <v>0</v>
      </c>
      <c r="DZ457" s="416" t="str">
        <f t="shared" si="88"/>
        <v>0</v>
      </c>
      <c r="EA457" s="417"/>
      <c r="EB457" s="417"/>
      <c r="EC457" s="417"/>
      <c r="ED457" s="417" t="str">
        <f>IF(List1!D94&gt;0,DZ457,"")</f>
        <v/>
      </c>
      <c r="EF457" s="416">
        <f>List1!J94</f>
        <v>0</v>
      </c>
      <c r="EG457" s="416" t="str">
        <f t="shared" si="92"/>
        <v>0</v>
      </c>
      <c r="EH457" s="416" t="str">
        <f t="shared" si="93"/>
        <v>0</v>
      </c>
      <c r="EI457" s="416" t="str">
        <f t="shared" si="94"/>
        <v>0</v>
      </c>
      <c r="EJ457" s="416" t="str">
        <f t="shared" si="95"/>
        <v>0</v>
      </c>
      <c r="EK457" s="416" t="str">
        <f t="shared" si="96"/>
        <v>0</v>
      </c>
      <c r="EL457" s="416" t="str">
        <f t="shared" si="97"/>
        <v>0</v>
      </c>
      <c r="EM457" s="416" t="str">
        <f t="shared" si="98"/>
        <v>0</v>
      </c>
      <c r="EN457" s="416" t="str">
        <f t="shared" si="99"/>
        <v>0</v>
      </c>
      <c r="EO457" s="416" t="str">
        <f t="shared" si="100"/>
        <v>0</v>
      </c>
      <c r="EP457" s="416" t="str">
        <f t="shared" si="101"/>
        <v>0</v>
      </c>
      <c r="EQ457" s="416" t="str">
        <f t="shared" si="102"/>
        <v>0</v>
      </c>
      <c r="ER457" s="416" t="str">
        <f t="shared" si="103"/>
        <v>0</v>
      </c>
      <c r="ES457" s="416" t="str">
        <f t="shared" si="104"/>
        <v>0</v>
      </c>
      <c r="ET457" s="416" t="str">
        <f t="shared" si="105"/>
        <v>0</v>
      </c>
      <c r="EU457" s="416" t="str">
        <f t="shared" si="106"/>
        <v>0</v>
      </c>
      <c r="EV457" s="416" t="str">
        <f t="shared" si="107"/>
        <v>0</v>
      </c>
      <c r="EW457" s="416" t="str">
        <f t="shared" si="108"/>
        <v>0</v>
      </c>
      <c r="EX457" s="416" t="str">
        <f t="shared" si="109"/>
        <v>0</v>
      </c>
      <c r="EY457" s="416" t="str">
        <f t="shared" si="110"/>
        <v>0</v>
      </c>
      <c r="EZ457" s="416" t="str">
        <f t="shared" si="111"/>
        <v>0</v>
      </c>
      <c r="FA457" s="416" t="str">
        <f t="shared" si="112"/>
        <v>0</v>
      </c>
      <c r="FB457" s="416" t="str">
        <f t="shared" si="113"/>
        <v>0</v>
      </c>
      <c r="FC457" s="416" t="str">
        <f t="shared" si="114"/>
        <v>0</v>
      </c>
      <c r="FD457" s="416" t="str">
        <f t="shared" si="115"/>
        <v>0</v>
      </c>
      <c r="FF457" s="269" t="str">
        <f>IF(List1!J94&gt;0,List1!FD457,"")</f>
        <v/>
      </c>
    </row>
    <row r="458" spans="2:162" s="269" customFormat="1" ht="19.5" customHeight="1" thickBot="1">
      <c r="B458" s="435">
        <v>40</v>
      </c>
      <c r="C458" s="308">
        <f t="shared" si="89"/>
        <v>0</v>
      </c>
      <c r="D458" s="438" t="str">
        <f t="shared" si="90"/>
        <v/>
      </c>
      <c r="E458" s="439" t="str">
        <f>IF(List1!E95&gt;0,List1!E95,"")</f>
        <v/>
      </c>
      <c r="F458" s="439" t="str">
        <f>IF(List1!F95&gt;0,List1!F95,"")</f>
        <v/>
      </c>
      <c r="G458" s="439" t="str">
        <f>IF(List1!G95&gt;0,List1!G95,"")</f>
        <v/>
      </c>
      <c r="H458" s="439" t="str">
        <f>IF(List1!H95&gt;0,List1!H95,"")</f>
        <v/>
      </c>
      <c r="I458" s="439" t="str">
        <f>IF(List1!I95&gt;0,List1!I95,"")</f>
        <v/>
      </c>
      <c r="J458" s="439" t="str">
        <f t="shared" si="91"/>
        <v/>
      </c>
      <c r="K458" s="439" t="str">
        <f>IF(List1!K95&gt;0,List1!K95,"")</f>
        <v/>
      </c>
      <c r="L458" s="439" t="str">
        <f>IF(List1!L95&gt;0,List1!L95,"")</f>
        <v/>
      </c>
      <c r="M458" s="439" t="str">
        <f>IF(List1!M95&gt;0,List1!M95,"")</f>
        <v/>
      </c>
      <c r="N458" s="439" t="str">
        <f>IF(List1!N95&gt;0,List1!N95,"")</f>
        <v/>
      </c>
      <c r="O458" s="440">
        <v>0</v>
      </c>
      <c r="P458" s="603" t="str">
        <f>IF(List1!P95&gt;0,List1!P95,"")</f>
        <v/>
      </c>
      <c r="Q458" s="603"/>
      <c r="R458" s="603"/>
      <c r="S458" s="603"/>
      <c r="T458" s="603"/>
      <c r="U458" s="603"/>
      <c r="V458" s="603"/>
      <c r="W458" s="268"/>
      <c r="X458" s="307"/>
      <c r="Y458" s="319">
        <f>IF(List1!$K458="A",(1*List1!$E458+80)*List1!$G458,0)</f>
        <v>0</v>
      </c>
      <c r="Z458" s="319">
        <f>IF(List1!$K458="B",(1*List1!$E458+80)*List1!$G458,0)</f>
        <v>0</v>
      </c>
      <c r="AA458" s="319">
        <f>IF(List1!$K458="C",(1*List1!$E458+80)*List1!$G458,0)</f>
        <v>0</v>
      </c>
      <c r="AB458" s="319">
        <f>IF(List1!$K458="D",(1*List1!$E458+80)*List1!$G458,0)</f>
        <v>0</v>
      </c>
      <c r="AC458" s="319">
        <f>IF(List1!$K458="E",(1*List1!$E458+70)*List1!$G458,0)</f>
        <v>0</v>
      </c>
      <c r="AD458" s="319">
        <f>IF(List1!$K458="G",(1*List1!$E458+80)*List1!$G458,0)</f>
        <v>0</v>
      </c>
      <c r="AE458" s="319">
        <f>IF(List1!$K458="J",(1*List1!$E458+80)*List1!$G458,0)</f>
        <v>0</v>
      </c>
      <c r="AF458" s="319">
        <f>IF(List1!$K458="K",(1*List1!$E458+80)*List1!$G458,0)</f>
        <v>0</v>
      </c>
      <c r="AG458" s="319">
        <f>IF(List1!$K458="L",(1*List1!$E458+80)*List1!$G458,0)</f>
        <v>0</v>
      </c>
      <c r="AH458" s="318">
        <f>IF(List1!$K458="FL",(1*List1!$E458)*List1!$G458,0)</f>
        <v>0</v>
      </c>
      <c r="AI458" s="318">
        <f>IF(List1!$K458="FP",List1!$E458*List1!$G458,0)</f>
        <v>0</v>
      </c>
      <c r="AJ458" s="318">
        <f>IF(List1!$K458="DR",List1!$E458*List1!$G458,0)</f>
        <v>0</v>
      </c>
      <c r="AK458" s="318">
        <f>IF(List1!$K458="F",List1!$E458*List1!$G458,0)</f>
        <v>0</v>
      </c>
      <c r="AL458" s="321">
        <f>IF(List1!$L458="A",(1*List1!$E458+80)*List1!$G458,0)</f>
        <v>0</v>
      </c>
      <c r="AM458" s="321">
        <f>IF(List1!$L458="B",(1*List1!$E458+80)*List1!$G458,0)</f>
        <v>0</v>
      </c>
      <c r="AN458" s="321">
        <f>IF(List1!$L458="C",(1*List1!$E458+80)*List1!$G458,0)</f>
        <v>0</v>
      </c>
      <c r="AO458" s="321">
        <f>IF(List1!$L458="D",(1*List1!$E458+80)*List1!$G458,0)</f>
        <v>0</v>
      </c>
      <c r="AP458" s="321">
        <f>IF(List1!$L458="E",(1*List1!$E458+80)*List1!$G458,0)</f>
        <v>0</v>
      </c>
      <c r="AQ458" s="321">
        <f>IF(List1!$L458="G",(1*List1!$E458+80)*List1!$G458,0)</f>
        <v>0</v>
      </c>
      <c r="AR458" s="321">
        <f>IF(List1!$L458="J",(1*List1!$E458+80)*List1!$G458,0)</f>
        <v>0</v>
      </c>
      <c r="AS458" s="321">
        <f>IF(List1!$L458="K",(1*List1!$E458+80)*List1!$G458,0)</f>
        <v>0</v>
      </c>
      <c r="AT458" s="321">
        <f>IF(List1!$L458="L",(1*List1!$E458+80)*List1!$G458,0)</f>
        <v>0</v>
      </c>
      <c r="AU458" s="320">
        <f>IF(List1!$L458="FL",(1*List1!$E458)*List1!$G458,0)</f>
        <v>0</v>
      </c>
      <c r="AV458" s="320">
        <f>IF(List1!$L458="FP",List1!$E458*List1!$G458,0)</f>
        <v>0</v>
      </c>
      <c r="AW458" s="320">
        <f>IF(List1!$L458="DR",List1!$E458*List1!$G458,0)</f>
        <v>0</v>
      </c>
      <c r="AX458" s="320">
        <f>IF(List1!$L458="F",List1!$E458*List1!$G458,0)</f>
        <v>0</v>
      </c>
      <c r="AY458" s="319">
        <f>IF(List1!$M458="A",(1*List1!$F458+80)*List1!$G458,0)</f>
        <v>0</v>
      </c>
      <c r="AZ458" s="319">
        <f>IF(List1!$M458="B",(1*List1!$F458+80)*List1!$G458,0)</f>
        <v>0</v>
      </c>
      <c r="BA458" s="319">
        <f>IF(List1!$M458="C",(1*List1!$F458+80)*List1!$G458,0)</f>
        <v>0</v>
      </c>
      <c r="BB458" s="319">
        <f>IF(List1!$M458="D",(1*List1!$F458+80)*List1!$G458,0)</f>
        <v>0</v>
      </c>
      <c r="BC458" s="319">
        <f>IF(List1!$M458="E",(1*List1!$F458+80)*List1!$G458,0)</f>
        <v>0</v>
      </c>
      <c r="BD458" s="319">
        <f>IF(List1!$M458="G",(1*List1!$F458+80)*List1!$G458,0)</f>
        <v>0</v>
      </c>
      <c r="BE458" s="319">
        <f>IF(List1!$M458="J",(1*List1!$F458+80)*List1!$G458,0)</f>
        <v>0</v>
      </c>
      <c r="BF458" s="319">
        <f>IF(List1!$M458="K",(1*List1!$F458+80)*List1!$G458,0)</f>
        <v>0</v>
      </c>
      <c r="BG458" s="319">
        <f>IF(List1!$M458="L",(1*List1!$F458+80)*List1!$G458,0)</f>
        <v>0</v>
      </c>
      <c r="BH458" s="318">
        <f>IF(List1!$M458="FL",(1*List1!$F458)*List1!$G458,0)</f>
        <v>0</v>
      </c>
      <c r="BI458" s="318">
        <f>IF(List1!$M458="FP",List1!$F458*List1!$G458,0)</f>
        <v>0</v>
      </c>
      <c r="BJ458" s="318">
        <f>IF(List1!$M458="DR",List1!$F458*List1!$G458,0)</f>
        <v>0</v>
      </c>
      <c r="BK458" s="318">
        <f>IF(List1!$M458="F",List1!$F458*List1!$G458,0)</f>
        <v>0</v>
      </c>
      <c r="BL458" s="317">
        <f>IF(List1!$N458="A",(1*List1!$F458+80)*List1!$G458,0)</f>
        <v>0</v>
      </c>
      <c r="BM458" s="317">
        <f>IF(List1!$N458="B",(1*List1!$F458+80)*List1!$G458,0)</f>
        <v>0</v>
      </c>
      <c r="BN458" s="317">
        <f>IF(List1!$N458="C",(1*List1!$F458+80)*List1!$G458,0)</f>
        <v>0</v>
      </c>
      <c r="BO458" s="317">
        <f>IF(List1!$N458="D",(1*List1!$F458+80)*List1!$G458,0)</f>
        <v>0</v>
      </c>
      <c r="BP458" s="317">
        <f>IF(List1!$N458="E",(1*List1!$F458+80)*List1!$G458,0)</f>
        <v>0</v>
      </c>
      <c r="BQ458" s="317">
        <f>IF(List1!$N458="G",(1*List1!$F458+80)*List1!$G458,0)</f>
        <v>0</v>
      </c>
      <c r="BR458" s="317">
        <f>IF(List1!$N458="J",(1*List1!$F458+80)*List1!$G458,0)</f>
        <v>0</v>
      </c>
      <c r="BS458" s="317">
        <f>IF(List1!$N458="K",(1*List1!$F458+80)*List1!$G458,0)</f>
        <v>0</v>
      </c>
      <c r="BT458" s="317">
        <f>IF(List1!$N458="L",(1*List1!$F458+80)*List1!$G458,0)</f>
        <v>0</v>
      </c>
      <c r="BU458" s="316">
        <f>IF(List1!$N458="FL",(1*List1!$F458)*List1!$G458,0)</f>
        <v>0</v>
      </c>
      <c r="BV458" s="315">
        <f>IF(List1!$N458="FP",List1!$F458*List1!$G458,0)</f>
        <v>0</v>
      </c>
      <c r="BW458" s="314">
        <f>IF(List1!$N458="DR",List1!$F458*List1!$G458,0)</f>
        <v>0</v>
      </c>
      <c r="BX458" s="313">
        <f>IF(List1!$N458="F",List1!$F458*List1!$G458,0)</f>
        <v>0</v>
      </c>
      <c r="BZ458" s="312" t="e">
        <f>((List1!$E458*List1!$F458)*List1!$G458)/1000000</f>
        <v>#VALUE!</v>
      </c>
      <c r="CA458" s="280" t="e">
        <f>IF(List1!$J458=$D$403,1*BZ458,0)</f>
        <v>#VALUE!</v>
      </c>
      <c r="CB458" s="280" t="e">
        <f>IF(List1!$J458=$D$404,1*BZ458,0)</f>
        <v>#VALUE!</v>
      </c>
      <c r="CC458" s="280" t="e">
        <f>IF(List1!$J458=$D$405,1*BZ458,0)</f>
        <v>#VALUE!</v>
      </c>
      <c r="CD458" s="280" t="e">
        <f>IF(List1!$J458=$D$406,1*BZ458,0)</f>
        <v>#VALUE!</v>
      </c>
      <c r="CE458" s="280" t="e">
        <f>IF(List1!$J458=$D$407,1*BZ458,0)</f>
        <v>#VALUE!</v>
      </c>
      <c r="CF458" s="311" t="e">
        <f>IF(List1!$J458=$D$408,1*BZ458,0)</f>
        <v>#VALUE!</v>
      </c>
      <c r="CG458" s="280" t="e">
        <f>IF(List1!$J458=$D$409,1*BZ458,0)</f>
        <v>#VALUE!</v>
      </c>
      <c r="CH458" s="280" t="e">
        <f>IF(List1!$J458=$D$410,1*BZ458,0)</f>
        <v>#VALUE!</v>
      </c>
      <c r="CJ458" s="303">
        <f>IF(AH458&gt;0,1*List1!$G458,0)</f>
        <v>0</v>
      </c>
      <c r="CK458" s="301">
        <f>IF(AI458&gt;0,1*List1!$G458,0)</f>
        <v>0</v>
      </c>
      <c r="CL458" s="301">
        <f>IF(AJ458&gt;0,1*List1!$G458,0)</f>
        <v>0</v>
      </c>
      <c r="CM458" s="302">
        <f>IF(AK458&gt;0,1*List1!$G458,0)</f>
        <v>0</v>
      </c>
      <c r="CN458" s="284">
        <f>IF(AU458&gt;0,1*List1!$G458,0)</f>
        <v>0</v>
      </c>
      <c r="CO458" s="284">
        <f>IF(AV458&gt;0,1*List1!$G458,0)</f>
        <v>0</v>
      </c>
      <c r="CP458" s="284">
        <f>IF(AW458&gt;0,1*List1!$G458,0)</f>
        <v>0</v>
      </c>
      <c r="CQ458" s="284">
        <f>IF(AX458&gt;0,1*List1!$G458,0)</f>
        <v>0</v>
      </c>
      <c r="CR458" s="303">
        <f>IF(BH458&gt;0,1*List1!$G458,0)</f>
        <v>0</v>
      </c>
      <c r="CS458" s="301">
        <f>IF(BI458&gt;0,1*List1!$G458,0)</f>
        <v>0</v>
      </c>
      <c r="CT458" s="301">
        <f>IF(BJ458&gt;0,1*List1!$G458,0)</f>
        <v>0</v>
      </c>
      <c r="CU458" s="302">
        <f>IF(BK458&gt;0,1*List1!$G458,0)</f>
        <v>0</v>
      </c>
      <c r="CV458" s="284">
        <f>IF(BU458&gt;0,1*List1!$G458,0)</f>
        <v>0</v>
      </c>
      <c r="CW458" s="284">
        <f>IF(BV458&gt;0,1*List1!$G458,0)</f>
        <v>0</v>
      </c>
      <c r="CX458" s="284">
        <f>IF(BW458&gt;0,1*List1!$G458,0)</f>
        <v>0</v>
      </c>
      <c r="CY458" s="322">
        <f>IF(BX458&gt;0,1*List1!$G458,0)</f>
        <v>0</v>
      </c>
      <c r="CZ458" s="284"/>
      <c r="DB458" s="294">
        <f>List1!D95</f>
        <v>0</v>
      </c>
      <c r="DC458" s="416" t="str">
        <f t="shared" si="65"/>
        <v>0</v>
      </c>
      <c r="DD458" s="416" t="str">
        <f t="shared" si="66"/>
        <v>0</v>
      </c>
      <c r="DE458" s="416" t="str">
        <f t="shared" si="67"/>
        <v>0</v>
      </c>
      <c r="DF458" s="416" t="str">
        <f t="shared" si="68"/>
        <v>0</v>
      </c>
      <c r="DG458" s="416" t="str">
        <f t="shared" si="69"/>
        <v>0</v>
      </c>
      <c r="DH458" s="416" t="str">
        <f t="shared" si="70"/>
        <v>0</v>
      </c>
      <c r="DI458" s="416" t="str">
        <f t="shared" si="71"/>
        <v>0</v>
      </c>
      <c r="DJ458" s="416" t="str">
        <f t="shared" si="72"/>
        <v>0</v>
      </c>
      <c r="DK458" s="416" t="str">
        <f t="shared" si="73"/>
        <v>0</v>
      </c>
      <c r="DL458" s="416" t="str">
        <f t="shared" si="74"/>
        <v>0</v>
      </c>
      <c r="DM458" s="416" t="str">
        <f t="shared" si="75"/>
        <v>0</v>
      </c>
      <c r="DN458" s="416" t="str">
        <f t="shared" si="76"/>
        <v>0</v>
      </c>
      <c r="DO458" s="416" t="str">
        <f t="shared" si="77"/>
        <v>0</v>
      </c>
      <c r="DP458" s="416" t="str">
        <f t="shared" si="78"/>
        <v>0</v>
      </c>
      <c r="DQ458" s="416" t="str">
        <f t="shared" si="79"/>
        <v>0</v>
      </c>
      <c r="DR458" s="416" t="str">
        <f t="shared" si="80"/>
        <v>0</v>
      </c>
      <c r="DS458" s="416" t="str">
        <f t="shared" si="81"/>
        <v>0</v>
      </c>
      <c r="DT458" s="416" t="str">
        <f t="shared" si="82"/>
        <v>0</v>
      </c>
      <c r="DU458" s="416" t="str">
        <f t="shared" si="83"/>
        <v>0</v>
      </c>
      <c r="DV458" s="416" t="str">
        <f t="shared" si="84"/>
        <v>0</v>
      </c>
      <c r="DW458" s="416" t="str">
        <f t="shared" si="85"/>
        <v>0</v>
      </c>
      <c r="DX458" s="416" t="str">
        <f t="shared" si="86"/>
        <v>0</v>
      </c>
      <c r="DY458" s="416" t="str">
        <f t="shared" si="87"/>
        <v>0</v>
      </c>
      <c r="DZ458" s="416" t="str">
        <f t="shared" si="88"/>
        <v>0</v>
      </c>
      <c r="EA458" s="417"/>
      <c r="EB458" s="417"/>
      <c r="EC458" s="417"/>
      <c r="ED458" s="417" t="str">
        <f>IF(List1!D95&gt;0,DZ458,"")</f>
        <v/>
      </c>
      <c r="EF458" s="416">
        <f>List1!J95</f>
        <v>0</v>
      </c>
      <c r="EG458" s="416" t="str">
        <f t="shared" si="92"/>
        <v>0</v>
      </c>
      <c r="EH458" s="416" t="str">
        <f t="shared" si="93"/>
        <v>0</v>
      </c>
      <c r="EI458" s="416" t="str">
        <f t="shared" si="94"/>
        <v>0</v>
      </c>
      <c r="EJ458" s="416" t="str">
        <f t="shared" si="95"/>
        <v>0</v>
      </c>
      <c r="EK458" s="416" t="str">
        <f t="shared" si="96"/>
        <v>0</v>
      </c>
      <c r="EL458" s="416" t="str">
        <f t="shared" si="97"/>
        <v>0</v>
      </c>
      <c r="EM458" s="416" t="str">
        <f t="shared" si="98"/>
        <v>0</v>
      </c>
      <c r="EN458" s="416" t="str">
        <f t="shared" si="99"/>
        <v>0</v>
      </c>
      <c r="EO458" s="416" t="str">
        <f t="shared" si="100"/>
        <v>0</v>
      </c>
      <c r="EP458" s="416" t="str">
        <f t="shared" si="101"/>
        <v>0</v>
      </c>
      <c r="EQ458" s="416" t="str">
        <f t="shared" si="102"/>
        <v>0</v>
      </c>
      <c r="ER458" s="416" t="str">
        <f t="shared" si="103"/>
        <v>0</v>
      </c>
      <c r="ES458" s="416" t="str">
        <f t="shared" si="104"/>
        <v>0</v>
      </c>
      <c r="ET458" s="416" t="str">
        <f t="shared" si="105"/>
        <v>0</v>
      </c>
      <c r="EU458" s="416" t="str">
        <f t="shared" si="106"/>
        <v>0</v>
      </c>
      <c r="EV458" s="416" t="str">
        <f t="shared" si="107"/>
        <v>0</v>
      </c>
      <c r="EW458" s="416" t="str">
        <f t="shared" si="108"/>
        <v>0</v>
      </c>
      <c r="EX458" s="416" t="str">
        <f t="shared" si="109"/>
        <v>0</v>
      </c>
      <c r="EY458" s="416" t="str">
        <f t="shared" si="110"/>
        <v>0</v>
      </c>
      <c r="EZ458" s="416" t="str">
        <f t="shared" si="111"/>
        <v>0</v>
      </c>
      <c r="FA458" s="416" t="str">
        <f t="shared" si="112"/>
        <v>0</v>
      </c>
      <c r="FB458" s="416" t="str">
        <f t="shared" si="113"/>
        <v>0</v>
      </c>
      <c r="FC458" s="416" t="str">
        <f t="shared" si="114"/>
        <v>0</v>
      </c>
      <c r="FD458" s="416" t="str">
        <f t="shared" si="115"/>
        <v>0</v>
      </c>
      <c r="FF458" s="269" t="str">
        <f>IF(List1!J95&gt;0,List1!FD458,"")</f>
        <v/>
      </c>
    </row>
    <row r="459" spans="2:162" s="269" customFormat="1" ht="19.5" customHeight="1" thickBot="1">
      <c r="B459" s="436">
        <v>41</v>
      </c>
      <c r="C459" s="308">
        <f t="shared" si="89"/>
        <v>0</v>
      </c>
      <c r="D459" s="438" t="str">
        <f t="shared" si="90"/>
        <v/>
      </c>
      <c r="E459" s="439" t="str">
        <f>IF(List1!E96&gt;0,List1!E96,"")</f>
        <v/>
      </c>
      <c r="F459" s="439" t="str">
        <f>IF(List1!F96&gt;0,List1!F96,"")</f>
        <v/>
      </c>
      <c r="G459" s="439" t="str">
        <f>IF(List1!G96&gt;0,List1!G96,"")</f>
        <v/>
      </c>
      <c r="H459" s="439" t="str">
        <f>IF(List1!H96&gt;0,List1!H96,"")</f>
        <v/>
      </c>
      <c r="I459" s="439" t="str">
        <f>IF(List1!I96&gt;0,List1!I96,"")</f>
        <v/>
      </c>
      <c r="J459" s="439" t="str">
        <f t="shared" si="91"/>
        <v/>
      </c>
      <c r="K459" s="439" t="str">
        <f>IF(List1!K96&gt;0,List1!K96,"")</f>
        <v/>
      </c>
      <c r="L459" s="439" t="str">
        <f>IF(List1!L96&gt;0,List1!L96,"")</f>
        <v/>
      </c>
      <c r="M459" s="439" t="str">
        <f>IF(List1!M96&gt;0,List1!M96,"")</f>
        <v/>
      </c>
      <c r="N459" s="439" t="str">
        <f>IF(List1!N96&gt;0,List1!N96,"")</f>
        <v/>
      </c>
      <c r="O459" s="440">
        <v>0</v>
      </c>
      <c r="P459" s="603" t="str">
        <f>IF(List1!P96&gt;0,List1!P96,"")</f>
        <v/>
      </c>
      <c r="Q459" s="603"/>
      <c r="R459" s="603"/>
      <c r="S459" s="603"/>
      <c r="T459" s="603"/>
      <c r="U459" s="603"/>
      <c r="V459" s="603"/>
      <c r="W459" s="268"/>
      <c r="X459" s="323"/>
      <c r="Y459" s="319">
        <f>IF(List1!$K459="A",(1*List1!$E459+80)*List1!$G459,0)</f>
        <v>0</v>
      </c>
      <c r="Z459" s="319">
        <f>IF(List1!$K459="B",(1*List1!$E459+80)*List1!$G459,0)</f>
        <v>0</v>
      </c>
      <c r="AA459" s="319">
        <f>IF(List1!$K459="C",(1*List1!$E459+80)*List1!$G459,0)</f>
        <v>0</v>
      </c>
      <c r="AB459" s="319">
        <f>IF(List1!$K459="D",(1*List1!$E459+80)*List1!$G459,0)</f>
        <v>0</v>
      </c>
      <c r="AC459" s="319">
        <f>IF(List1!$K459="E",(1*List1!$E459+70)*List1!$G459,0)</f>
        <v>0</v>
      </c>
      <c r="AD459" s="319">
        <f>IF(List1!$K459="G",(1*List1!$E459+80)*List1!$G459,0)</f>
        <v>0</v>
      </c>
      <c r="AE459" s="319">
        <f>IF(List1!$K459="J",(1*List1!$E459+80)*List1!$G459,0)</f>
        <v>0</v>
      </c>
      <c r="AF459" s="319">
        <f>IF(List1!$K459="K",(1*List1!$E459+80)*List1!$G459,0)</f>
        <v>0</v>
      </c>
      <c r="AG459" s="319">
        <f>IF(List1!$K459="L",(1*List1!$E459+80)*List1!$G459,0)</f>
        <v>0</v>
      </c>
      <c r="AH459" s="318">
        <f>IF(List1!$K459="FL",(1*List1!$E459)*List1!$G459,0)</f>
        <v>0</v>
      </c>
      <c r="AI459" s="318">
        <f>IF(List1!$K459="FP",List1!$E459*List1!$G459,0)</f>
        <v>0</v>
      </c>
      <c r="AJ459" s="318">
        <f>IF(List1!$K459="DR",List1!$E459*List1!$G459,0)</f>
        <v>0</v>
      </c>
      <c r="AK459" s="318">
        <f>IF(List1!$K459="F",List1!$E459*List1!$G459,0)</f>
        <v>0</v>
      </c>
      <c r="AL459" s="321">
        <f>IF(List1!$L459="A",(1*List1!$E459+80)*List1!$G459,0)</f>
        <v>0</v>
      </c>
      <c r="AM459" s="321">
        <f>IF(List1!$L459="B",(1*List1!$E459+80)*List1!$G459,0)</f>
        <v>0</v>
      </c>
      <c r="AN459" s="321">
        <f>IF(List1!$L459="C",(1*List1!$E459+80)*List1!$G459,0)</f>
        <v>0</v>
      </c>
      <c r="AO459" s="321">
        <f>IF(List1!$L459="D",(1*List1!$E459+80)*List1!$G459,0)</f>
        <v>0</v>
      </c>
      <c r="AP459" s="321">
        <f>IF(List1!$L459="E",(1*List1!$E459+80)*List1!$G459,0)</f>
        <v>0</v>
      </c>
      <c r="AQ459" s="321">
        <f>IF(List1!$L459="G",(1*List1!$E459+80)*List1!$G459,0)</f>
        <v>0</v>
      </c>
      <c r="AR459" s="321">
        <f>IF(List1!$L459="J",(1*List1!$E459+80)*List1!$G459,0)</f>
        <v>0</v>
      </c>
      <c r="AS459" s="321">
        <f>IF(List1!$L459="K",(1*List1!$E459+80)*List1!$G459,0)</f>
        <v>0</v>
      </c>
      <c r="AT459" s="321">
        <f>IF(List1!$L459="L",(1*List1!$E459+80)*List1!$G459,0)</f>
        <v>0</v>
      </c>
      <c r="AU459" s="320">
        <f>IF(List1!$L459="FL",(1*List1!$E459)*List1!$G459,0)</f>
        <v>0</v>
      </c>
      <c r="AV459" s="320">
        <f>IF(List1!$L459="FP",List1!$E459*List1!$G459,0)</f>
        <v>0</v>
      </c>
      <c r="AW459" s="320">
        <f>IF(List1!$L459="DR",List1!$E459*List1!$G459,0)</f>
        <v>0</v>
      </c>
      <c r="AX459" s="320">
        <f>IF(List1!$L459="F",List1!$E459*List1!$G459,0)</f>
        <v>0</v>
      </c>
      <c r="AY459" s="319">
        <f>IF(List1!$M459="A",(1*List1!$F459+80)*List1!$G459,0)</f>
        <v>0</v>
      </c>
      <c r="AZ459" s="319">
        <f>IF(List1!$M459="B",(1*List1!$F459+80)*List1!$G459,0)</f>
        <v>0</v>
      </c>
      <c r="BA459" s="319">
        <f>IF(List1!$M459="C",(1*List1!$F459+80)*List1!$G459,0)</f>
        <v>0</v>
      </c>
      <c r="BB459" s="319">
        <f>IF(List1!$M459="D",(1*List1!$F459+80)*List1!$G459,0)</f>
        <v>0</v>
      </c>
      <c r="BC459" s="319">
        <f>IF(List1!$M459="E",(1*List1!$F459+80)*List1!$G459,0)</f>
        <v>0</v>
      </c>
      <c r="BD459" s="319">
        <f>IF(List1!$M459="G",(1*List1!$F459+80)*List1!$G459,0)</f>
        <v>0</v>
      </c>
      <c r="BE459" s="319">
        <f>IF(List1!$M459="J",(1*List1!$F459+80)*List1!$G459,0)</f>
        <v>0</v>
      </c>
      <c r="BF459" s="319">
        <f>IF(List1!$M459="K",(1*List1!$F459+80)*List1!$G459,0)</f>
        <v>0</v>
      </c>
      <c r="BG459" s="319">
        <f>IF(List1!$M459="L",(1*List1!$F459+80)*List1!$G459,0)</f>
        <v>0</v>
      </c>
      <c r="BH459" s="318">
        <f>IF(List1!$M459="FL",(1*List1!$F459)*List1!$G459,0)</f>
        <v>0</v>
      </c>
      <c r="BI459" s="318">
        <f>IF(List1!$M459="FP",List1!$F459*List1!$G459,0)</f>
        <v>0</v>
      </c>
      <c r="BJ459" s="318">
        <f>IF(List1!$M459="DR",List1!$F459*List1!$G459,0)</f>
        <v>0</v>
      </c>
      <c r="BK459" s="318">
        <f>IF(List1!$M459="F",List1!$F459*List1!$G459,0)</f>
        <v>0</v>
      </c>
      <c r="BL459" s="317">
        <f>IF(List1!$N459="A",(1*List1!$F459+80)*List1!$G459,0)</f>
        <v>0</v>
      </c>
      <c r="BM459" s="317">
        <f>IF(List1!$N459="B",(1*List1!$F459+80)*List1!$G459,0)</f>
        <v>0</v>
      </c>
      <c r="BN459" s="317">
        <f>IF(List1!$N459="C",(1*List1!$F459+80)*List1!$G459,0)</f>
        <v>0</v>
      </c>
      <c r="BO459" s="317">
        <f>IF(List1!$N459="D",(1*List1!$F459+80)*List1!$G459,0)</f>
        <v>0</v>
      </c>
      <c r="BP459" s="317">
        <f>IF(List1!$N459="E",(1*List1!$F459+80)*List1!$G459,0)</f>
        <v>0</v>
      </c>
      <c r="BQ459" s="317">
        <f>IF(List1!$N459="G",(1*List1!$F459+80)*List1!$G459,0)</f>
        <v>0</v>
      </c>
      <c r="BR459" s="317">
        <f>IF(List1!$N459="J",(1*List1!$F459+80)*List1!$G459,0)</f>
        <v>0</v>
      </c>
      <c r="BS459" s="317">
        <f>IF(List1!$N459="K",(1*List1!$F459+80)*List1!$G459,0)</f>
        <v>0</v>
      </c>
      <c r="BT459" s="317">
        <f>IF(List1!$N459="L",(1*List1!$F459+80)*List1!$G459,0)</f>
        <v>0</v>
      </c>
      <c r="BU459" s="316">
        <f>IF(List1!$N459="FL",(1*List1!$F459)*List1!$G459,0)</f>
        <v>0</v>
      </c>
      <c r="BV459" s="315">
        <f>IF(List1!$N459="FP",List1!$F459*List1!$G459,0)</f>
        <v>0</v>
      </c>
      <c r="BW459" s="314">
        <f>IF(List1!$N459="DR",List1!$F459*List1!$G459,0)</f>
        <v>0</v>
      </c>
      <c r="BX459" s="313">
        <f>IF(List1!$N459="F",List1!$F459*List1!$G459,0)</f>
        <v>0</v>
      </c>
      <c r="BZ459" s="312" t="e">
        <f>((List1!$E459*List1!$F459)*List1!$G459)/1000000</f>
        <v>#VALUE!</v>
      </c>
      <c r="CA459" s="280" t="e">
        <f>IF(List1!$J459=$D$403,1*BZ459,0)</f>
        <v>#VALUE!</v>
      </c>
      <c r="CB459" s="280" t="e">
        <f>IF(List1!$J459=$D$404,1*BZ459,0)</f>
        <v>#VALUE!</v>
      </c>
      <c r="CC459" s="280" t="e">
        <f>IF(List1!$J459=$D$405,1*BZ459,0)</f>
        <v>#VALUE!</v>
      </c>
      <c r="CD459" s="280" t="e">
        <f>IF(List1!$J459=$D$406,1*BZ459,0)</f>
        <v>#VALUE!</v>
      </c>
      <c r="CE459" s="280" t="e">
        <f>IF(List1!$J459=$D$407,1*BZ459,0)</f>
        <v>#VALUE!</v>
      </c>
      <c r="CF459" s="311" t="e">
        <f>IF(List1!$J459=$D$408,1*BZ459,0)</f>
        <v>#VALUE!</v>
      </c>
      <c r="CG459" s="280" t="e">
        <f>IF(List1!$J459=$D$409,1*BZ459,0)</f>
        <v>#VALUE!</v>
      </c>
      <c r="CH459" s="280" t="e">
        <f>IF(List1!$J459=$D$410,1*BZ459,0)</f>
        <v>#VALUE!</v>
      </c>
      <c r="CJ459" s="303">
        <f>IF(AH459&gt;0,1*List1!$G459,0)</f>
        <v>0</v>
      </c>
      <c r="CK459" s="301">
        <f>IF(AI459&gt;0,1*List1!$G459,0)</f>
        <v>0</v>
      </c>
      <c r="CL459" s="301">
        <f>IF(AJ459&gt;0,1*List1!$G459,0)</f>
        <v>0</v>
      </c>
      <c r="CM459" s="302">
        <f>IF(AK459&gt;0,1*List1!$G459,0)</f>
        <v>0</v>
      </c>
      <c r="CN459" s="284">
        <f>IF(AU459&gt;0,1*List1!$G459,0)</f>
        <v>0</v>
      </c>
      <c r="CO459" s="284">
        <f>IF(AV459&gt;0,1*List1!$G459,0)</f>
        <v>0</v>
      </c>
      <c r="CP459" s="284">
        <f>IF(AW459&gt;0,1*List1!$G459,0)</f>
        <v>0</v>
      </c>
      <c r="CQ459" s="284">
        <f>IF(AX459&gt;0,1*List1!$G459,0)</f>
        <v>0</v>
      </c>
      <c r="CR459" s="303">
        <f>IF(BH459&gt;0,1*List1!$G459,0)</f>
        <v>0</v>
      </c>
      <c r="CS459" s="301">
        <f>IF(BI459&gt;0,1*List1!$G459,0)</f>
        <v>0</v>
      </c>
      <c r="CT459" s="301">
        <f>IF(BJ459&gt;0,1*List1!$G459,0)</f>
        <v>0</v>
      </c>
      <c r="CU459" s="302">
        <f>IF(BK459&gt;0,1*List1!$G459,0)</f>
        <v>0</v>
      </c>
      <c r="CV459" s="284">
        <f>IF(BU459&gt;0,1*List1!$G459,0)</f>
        <v>0</v>
      </c>
      <c r="CW459" s="284">
        <f>IF(BV459&gt;0,1*List1!$G459,0)</f>
        <v>0</v>
      </c>
      <c r="CX459" s="284">
        <f>IF(BW459&gt;0,1*List1!$G459,0)</f>
        <v>0</v>
      </c>
      <c r="CY459" s="322">
        <f>IF(BX459&gt;0,1*List1!$G459,0)</f>
        <v>0</v>
      </c>
      <c r="CZ459" s="284"/>
      <c r="DB459" s="294">
        <f>List1!D96</f>
        <v>0</v>
      </c>
      <c r="DC459" s="416" t="str">
        <f t="shared" si="65"/>
        <v>0</v>
      </c>
      <c r="DD459" s="416" t="str">
        <f t="shared" si="66"/>
        <v>0</v>
      </c>
      <c r="DE459" s="416" t="str">
        <f t="shared" si="67"/>
        <v>0</v>
      </c>
      <c r="DF459" s="416" t="str">
        <f t="shared" si="68"/>
        <v>0</v>
      </c>
      <c r="DG459" s="416" t="str">
        <f t="shared" si="69"/>
        <v>0</v>
      </c>
      <c r="DH459" s="416" t="str">
        <f t="shared" si="70"/>
        <v>0</v>
      </c>
      <c r="DI459" s="416" t="str">
        <f t="shared" si="71"/>
        <v>0</v>
      </c>
      <c r="DJ459" s="416" t="str">
        <f t="shared" si="72"/>
        <v>0</v>
      </c>
      <c r="DK459" s="416" t="str">
        <f t="shared" si="73"/>
        <v>0</v>
      </c>
      <c r="DL459" s="416" t="str">
        <f t="shared" si="74"/>
        <v>0</v>
      </c>
      <c r="DM459" s="416" t="str">
        <f t="shared" si="75"/>
        <v>0</v>
      </c>
      <c r="DN459" s="416" t="str">
        <f t="shared" si="76"/>
        <v>0</v>
      </c>
      <c r="DO459" s="416" t="str">
        <f t="shared" si="77"/>
        <v>0</v>
      </c>
      <c r="DP459" s="416" t="str">
        <f t="shared" si="78"/>
        <v>0</v>
      </c>
      <c r="DQ459" s="416" t="str">
        <f t="shared" si="79"/>
        <v>0</v>
      </c>
      <c r="DR459" s="416" t="str">
        <f t="shared" si="80"/>
        <v>0</v>
      </c>
      <c r="DS459" s="416" t="str">
        <f t="shared" si="81"/>
        <v>0</v>
      </c>
      <c r="DT459" s="416" t="str">
        <f t="shared" si="82"/>
        <v>0</v>
      </c>
      <c r="DU459" s="416" t="str">
        <f t="shared" si="83"/>
        <v>0</v>
      </c>
      <c r="DV459" s="416" t="str">
        <f t="shared" si="84"/>
        <v>0</v>
      </c>
      <c r="DW459" s="416" t="str">
        <f t="shared" si="85"/>
        <v>0</v>
      </c>
      <c r="DX459" s="416" t="str">
        <f t="shared" si="86"/>
        <v>0</v>
      </c>
      <c r="DY459" s="416" t="str">
        <f t="shared" si="87"/>
        <v>0</v>
      </c>
      <c r="DZ459" s="416" t="str">
        <f t="shared" si="88"/>
        <v>0</v>
      </c>
      <c r="EA459" s="417"/>
      <c r="EB459" s="417"/>
      <c r="EC459" s="417"/>
      <c r="ED459" s="417" t="str">
        <f>IF(List1!D96&gt;0,DZ459,"")</f>
        <v/>
      </c>
      <c r="EF459" s="416">
        <f>List1!J96</f>
        <v>0</v>
      </c>
      <c r="EG459" s="416" t="str">
        <f t="shared" si="92"/>
        <v>0</v>
      </c>
      <c r="EH459" s="416" t="str">
        <f t="shared" si="93"/>
        <v>0</v>
      </c>
      <c r="EI459" s="416" t="str">
        <f t="shared" si="94"/>
        <v>0</v>
      </c>
      <c r="EJ459" s="416" t="str">
        <f t="shared" si="95"/>
        <v>0</v>
      </c>
      <c r="EK459" s="416" t="str">
        <f t="shared" si="96"/>
        <v>0</v>
      </c>
      <c r="EL459" s="416" t="str">
        <f t="shared" si="97"/>
        <v>0</v>
      </c>
      <c r="EM459" s="416" t="str">
        <f t="shared" si="98"/>
        <v>0</v>
      </c>
      <c r="EN459" s="416" t="str">
        <f t="shared" si="99"/>
        <v>0</v>
      </c>
      <c r="EO459" s="416" t="str">
        <f t="shared" si="100"/>
        <v>0</v>
      </c>
      <c r="EP459" s="416" t="str">
        <f t="shared" si="101"/>
        <v>0</v>
      </c>
      <c r="EQ459" s="416" t="str">
        <f t="shared" si="102"/>
        <v>0</v>
      </c>
      <c r="ER459" s="416" t="str">
        <f t="shared" si="103"/>
        <v>0</v>
      </c>
      <c r="ES459" s="416" t="str">
        <f t="shared" si="104"/>
        <v>0</v>
      </c>
      <c r="ET459" s="416" t="str">
        <f t="shared" si="105"/>
        <v>0</v>
      </c>
      <c r="EU459" s="416" t="str">
        <f t="shared" si="106"/>
        <v>0</v>
      </c>
      <c r="EV459" s="416" t="str">
        <f t="shared" si="107"/>
        <v>0</v>
      </c>
      <c r="EW459" s="416" t="str">
        <f t="shared" si="108"/>
        <v>0</v>
      </c>
      <c r="EX459" s="416" t="str">
        <f t="shared" si="109"/>
        <v>0</v>
      </c>
      <c r="EY459" s="416" t="str">
        <f t="shared" si="110"/>
        <v>0</v>
      </c>
      <c r="EZ459" s="416" t="str">
        <f t="shared" si="111"/>
        <v>0</v>
      </c>
      <c r="FA459" s="416" t="str">
        <f t="shared" si="112"/>
        <v>0</v>
      </c>
      <c r="FB459" s="416" t="str">
        <f t="shared" si="113"/>
        <v>0</v>
      </c>
      <c r="FC459" s="416" t="str">
        <f t="shared" si="114"/>
        <v>0</v>
      </c>
      <c r="FD459" s="416" t="str">
        <f t="shared" si="115"/>
        <v>0</v>
      </c>
      <c r="FF459" s="269" t="str">
        <f>IF(List1!J96&gt;0,List1!FD459,"")</f>
        <v/>
      </c>
    </row>
    <row r="460" spans="2:162" s="269" customFormat="1" ht="19.5" customHeight="1" thickBot="1">
      <c r="B460" s="436">
        <v>42</v>
      </c>
      <c r="C460" s="308">
        <f t="shared" si="89"/>
        <v>0</v>
      </c>
      <c r="D460" s="438" t="str">
        <f t="shared" si="90"/>
        <v/>
      </c>
      <c r="E460" s="439" t="str">
        <f>IF(List1!E97&gt;0,List1!E97,"")</f>
        <v/>
      </c>
      <c r="F460" s="439" t="str">
        <f>IF(List1!F97&gt;0,List1!F97,"")</f>
        <v/>
      </c>
      <c r="G460" s="439" t="str">
        <f>IF(List1!G97&gt;0,List1!G97,"")</f>
        <v/>
      </c>
      <c r="H460" s="439" t="str">
        <f>IF(List1!H97&gt;0,List1!H97,"")</f>
        <v/>
      </c>
      <c r="I460" s="439" t="str">
        <f>IF(List1!I97&gt;0,List1!I97,"")</f>
        <v/>
      </c>
      <c r="J460" s="439" t="str">
        <f t="shared" si="91"/>
        <v/>
      </c>
      <c r="K460" s="439" t="str">
        <f>IF(List1!K97&gt;0,List1!K97,"")</f>
        <v/>
      </c>
      <c r="L460" s="439" t="str">
        <f>IF(List1!L97&gt;0,List1!L97,"")</f>
        <v/>
      </c>
      <c r="M460" s="439" t="str">
        <f>IF(List1!M97&gt;0,List1!M97,"")</f>
        <v/>
      </c>
      <c r="N460" s="439" t="str">
        <f>IF(List1!N97&gt;0,List1!N97,"")</f>
        <v/>
      </c>
      <c r="O460" s="440">
        <v>0</v>
      </c>
      <c r="P460" s="603" t="str">
        <f>IF(List1!P97&gt;0,List1!P97,"")</f>
        <v/>
      </c>
      <c r="Q460" s="603"/>
      <c r="R460" s="603"/>
      <c r="S460" s="603"/>
      <c r="T460" s="603"/>
      <c r="U460" s="603"/>
      <c r="V460" s="603"/>
      <c r="W460" s="268"/>
      <c r="X460" s="323"/>
      <c r="Y460" s="319">
        <f>IF(List1!$K460="A",(1*List1!$E460+80)*List1!$G460,0)</f>
        <v>0</v>
      </c>
      <c r="Z460" s="319">
        <f>IF(List1!$K460="B",(1*List1!$E460+80)*List1!$G460,0)</f>
        <v>0</v>
      </c>
      <c r="AA460" s="319">
        <f>IF(List1!$K460="C",(1*List1!$E460+80)*List1!$G460,0)</f>
        <v>0</v>
      </c>
      <c r="AB460" s="319">
        <f>IF(List1!$K460="D",(1*List1!$E460+80)*List1!$G460,0)</f>
        <v>0</v>
      </c>
      <c r="AC460" s="319">
        <f>IF(List1!$K460="E",(1*List1!$E460+70)*List1!$G460,0)</f>
        <v>0</v>
      </c>
      <c r="AD460" s="319">
        <f>IF(List1!$K460="G",(1*List1!$E460+80)*List1!$G460,0)</f>
        <v>0</v>
      </c>
      <c r="AE460" s="319">
        <f>IF(List1!$K460="J",(1*List1!$E460+80)*List1!$G460,0)</f>
        <v>0</v>
      </c>
      <c r="AF460" s="319">
        <f>IF(List1!$K460="K",(1*List1!$E460+80)*List1!$G460,0)</f>
        <v>0</v>
      </c>
      <c r="AG460" s="319">
        <f>IF(List1!$K460="L",(1*List1!$E460+80)*List1!$G460,0)</f>
        <v>0</v>
      </c>
      <c r="AH460" s="318">
        <f>IF(List1!$K460="FL",(1*List1!$E460)*List1!$G460,0)</f>
        <v>0</v>
      </c>
      <c r="AI460" s="318">
        <f>IF(List1!$K460="FP",List1!$E460*List1!$G460,0)</f>
        <v>0</v>
      </c>
      <c r="AJ460" s="318">
        <f>IF(List1!$K460="DR",List1!$E460*List1!$G460,0)</f>
        <v>0</v>
      </c>
      <c r="AK460" s="318">
        <f>IF(List1!$K460="F",List1!$E460*List1!$G460,0)</f>
        <v>0</v>
      </c>
      <c r="AL460" s="321">
        <f>IF(List1!$L460="A",(1*List1!$E460+80)*List1!$G460,0)</f>
        <v>0</v>
      </c>
      <c r="AM460" s="321">
        <f>IF(List1!$L460="B",(1*List1!$E460+80)*List1!$G460,0)</f>
        <v>0</v>
      </c>
      <c r="AN460" s="321">
        <f>IF(List1!$L460="C",(1*List1!$E460+80)*List1!$G460,0)</f>
        <v>0</v>
      </c>
      <c r="AO460" s="321">
        <f>IF(List1!$L460="D",(1*List1!$E460+80)*List1!$G460,0)</f>
        <v>0</v>
      </c>
      <c r="AP460" s="321">
        <f>IF(List1!$L460="E",(1*List1!$E460+80)*List1!$G460,0)</f>
        <v>0</v>
      </c>
      <c r="AQ460" s="321">
        <f>IF(List1!$L460="G",(1*List1!$E460+80)*List1!$G460,0)</f>
        <v>0</v>
      </c>
      <c r="AR460" s="321">
        <f>IF(List1!$L460="J",(1*List1!$E460+80)*List1!$G460,0)</f>
        <v>0</v>
      </c>
      <c r="AS460" s="321">
        <f>IF(List1!$L460="K",(1*List1!$E460+80)*List1!$G460,0)</f>
        <v>0</v>
      </c>
      <c r="AT460" s="321">
        <f>IF(List1!$L460="L",(1*List1!$E460+80)*List1!$G460,0)</f>
        <v>0</v>
      </c>
      <c r="AU460" s="320">
        <f>IF(List1!$L460="FL",(1*List1!$E460)*List1!$G460,0)</f>
        <v>0</v>
      </c>
      <c r="AV460" s="320">
        <f>IF(List1!$L460="FP",List1!$E460*List1!$G460,0)</f>
        <v>0</v>
      </c>
      <c r="AW460" s="320">
        <f>IF(List1!$L460="DR",List1!$E460*List1!$G460,0)</f>
        <v>0</v>
      </c>
      <c r="AX460" s="320">
        <f>IF(List1!$L460="F",List1!$E460*List1!$G460,0)</f>
        <v>0</v>
      </c>
      <c r="AY460" s="319">
        <f>IF(List1!$M460="A",(1*List1!$F460+80)*List1!$G460,0)</f>
        <v>0</v>
      </c>
      <c r="AZ460" s="319">
        <f>IF(List1!$M460="B",(1*List1!$F460+80)*List1!$G460,0)</f>
        <v>0</v>
      </c>
      <c r="BA460" s="319">
        <f>IF(List1!$M460="C",(1*List1!$F460+80)*List1!$G460,0)</f>
        <v>0</v>
      </c>
      <c r="BB460" s="319">
        <f>IF(List1!$M460="D",(1*List1!$F460+80)*List1!$G460,0)</f>
        <v>0</v>
      </c>
      <c r="BC460" s="319">
        <f>IF(List1!$M460="E",(1*List1!$F460+80)*List1!$G460,0)</f>
        <v>0</v>
      </c>
      <c r="BD460" s="319">
        <f>IF(List1!$M460="G",(1*List1!$F460+80)*List1!$G460,0)</f>
        <v>0</v>
      </c>
      <c r="BE460" s="319">
        <f>IF(List1!$M460="J",(1*List1!$F460+80)*List1!$G460,0)</f>
        <v>0</v>
      </c>
      <c r="BF460" s="319">
        <f>IF(List1!$M460="K",(1*List1!$F460+80)*List1!$G460,0)</f>
        <v>0</v>
      </c>
      <c r="BG460" s="319">
        <f>IF(List1!$M460="L",(1*List1!$F460+80)*List1!$G460,0)</f>
        <v>0</v>
      </c>
      <c r="BH460" s="318">
        <f>IF(List1!$M460="FL",(1*List1!$F460)*List1!$G460,0)</f>
        <v>0</v>
      </c>
      <c r="BI460" s="318">
        <f>IF(List1!$M460="FP",List1!$F460*List1!$G460,0)</f>
        <v>0</v>
      </c>
      <c r="BJ460" s="318">
        <f>IF(List1!$M460="DR",List1!$F460*List1!$G460,0)</f>
        <v>0</v>
      </c>
      <c r="BK460" s="318">
        <f>IF(List1!$M460="F",List1!$F460*List1!$G460,0)</f>
        <v>0</v>
      </c>
      <c r="BL460" s="317">
        <f>IF(List1!$N460="A",(1*List1!$F460+80)*List1!$G460,0)</f>
        <v>0</v>
      </c>
      <c r="BM460" s="317">
        <f>IF(List1!$N460="B",(1*List1!$F460+80)*List1!$G460,0)</f>
        <v>0</v>
      </c>
      <c r="BN460" s="317">
        <f>IF(List1!$N460="C",(1*List1!$F460+80)*List1!$G460,0)</f>
        <v>0</v>
      </c>
      <c r="BO460" s="317">
        <f>IF(List1!$N460="D",(1*List1!$F460+80)*List1!$G460,0)</f>
        <v>0</v>
      </c>
      <c r="BP460" s="317">
        <f>IF(List1!$N460="E",(1*List1!$F460+80)*List1!$G460,0)</f>
        <v>0</v>
      </c>
      <c r="BQ460" s="317">
        <f>IF(List1!$N460="G",(1*List1!$F460+80)*List1!$G460,0)</f>
        <v>0</v>
      </c>
      <c r="BR460" s="317">
        <f>IF(List1!$N460="J",(1*List1!$F460+80)*List1!$G460,0)</f>
        <v>0</v>
      </c>
      <c r="BS460" s="317">
        <f>IF(List1!$N460="K",(1*List1!$F460+80)*List1!$G460,0)</f>
        <v>0</v>
      </c>
      <c r="BT460" s="317">
        <f>IF(List1!$N460="L",(1*List1!$F460+80)*List1!$G460,0)</f>
        <v>0</v>
      </c>
      <c r="BU460" s="316">
        <f>IF(List1!$N460="FL",(1*List1!$F460)*List1!$G460,0)</f>
        <v>0</v>
      </c>
      <c r="BV460" s="315">
        <f>IF(List1!$N460="FP",List1!$F460*List1!$G460,0)</f>
        <v>0</v>
      </c>
      <c r="BW460" s="314">
        <f>IF(List1!$N460="DR",List1!$F460*List1!$G460,0)</f>
        <v>0</v>
      </c>
      <c r="BX460" s="313">
        <f>IF(List1!$N460="F",List1!$F460*List1!$G460,0)</f>
        <v>0</v>
      </c>
      <c r="BZ460" s="312" t="e">
        <f>((List1!$E460*List1!$F460)*List1!$G460)/1000000</f>
        <v>#VALUE!</v>
      </c>
      <c r="CA460" s="280" t="e">
        <f>IF(List1!$J460=$D$403,1*BZ460,0)</f>
        <v>#VALUE!</v>
      </c>
      <c r="CB460" s="280" t="e">
        <f>IF(List1!$J460=$D$404,1*BZ460,0)</f>
        <v>#VALUE!</v>
      </c>
      <c r="CC460" s="280" t="e">
        <f>IF(List1!$J460=$D$405,1*BZ460,0)</f>
        <v>#VALUE!</v>
      </c>
      <c r="CD460" s="280" t="e">
        <f>IF(List1!$J460=$D$406,1*BZ460,0)</f>
        <v>#VALUE!</v>
      </c>
      <c r="CE460" s="280" t="e">
        <f>IF(List1!$J460=$D$407,1*BZ460,0)</f>
        <v>#VALUE!</v>
      </c>
      <c r="CF460" s="311" t="e">
        <f>IF(List1!$J460=$D$408,1*BZ460,0)</f>
        <v>#VALUE!</v>
      </c>
      <c r="CG460" s="280" t="e">
        <f>IF(List1!$J460=$D$409,1*BZ460,0)</f>
        <v>#VALUE!</v>
      </c>
      <c r="CH460" s="280" t="e">
        <f>IF(List1!$J460=$D$410,1*BZ460,0)</f>
        <v>#VALUE!</v>
      </c>
      <c r="CJ460" s="303">
        <f>IF(AH460&gt;0,1*List1!$G460,0)</f>
        <v>0</v>
      </c>
      <c r="CK460" s="301">
        <f>IF(AI460&gt;0,1*List1!$G460,0)</f>
        <v>0</v>
      </c>
      <c r="CL460" s="301">
        <f>IF(AJ460&gt;0,1*List1!$G460,0)</f>
        <v>0</v>
      </c>
      <c r="CM460" s="302">
        <f>IF(AK460&gt;0,1*List1!$G460,0)</f>
        <v>0</v>
      </c>
      <c r="CN460" s="284">
        <f>IF(AU460&gt;0,1*List1!$G460,0)</f>
        <v>0</v>
      </c>
      <c r="CO460" s="284">
        <f>IF(AV460&gt;0,1*List1!$G460,0)</f>
        <v>0</v>
      </c>
      <c r="CP460" s="284">
        <f>IF(AW460&gt;0,1*List1!$G460,0)</f>
        <v>0</v>
      </c>
      <c r="CQ460" s="284">
        <f>IF(AX460&gt;0,1*List1!$G460,0)</f>
        <v>0</v>
      </c>
      <c r="CR460" s="303">
        <f>IF(BH460&gt;0,1*List1!$G460,0)</f>
        <v>0</v>
      </c>
      <c r="CS460" s="301">
        <f>IF(BI460&gt;0,1*List1!$G460,0)</f>
        <v>0</v>
      </c>
      <c r="CT460" s="301">
        <f>IF(BJ460&gt;0,1*List1!$G460,0)</f>
        <v>0</v>
      </c>
      <c r="CU460" s="302">
        <f>IF(BK460&gt;0,1*List1!$G460,0)</f>
        <v>0</v>
      </c>
      <c r="CV460" s="284">
        <f>IF(BU460&gt;0,1*List1!$G460,0)</f>
        <v>0</v>
      </c>
      <c r="CW460" s="284">
        <f>IF(BV460&gt;0,1*List1!$G460,0)</f>
        <v>0</v>
      </c>
      <c r="CX460" s="284">
        <f>IF(BW460&gt;0,1*List1!$G460,0)</f>
        <v>0</v>
      </c>
      <c r="CY460" s="322">
        <f>IF(BX460&gt;0,1*List1!$G460,0)</f>
        <v>0</v>
      </c>
      <c r="CZ460" s="284"/>
      <c r="DB460" s="294">
        <f>List1!D97</f>
        <v>0</v>
      </c>
      <c r="DC460" s="416" t="str">
        <f t="shared" si="65"/>
        <v>0</v>
      </c>
      <c r="DD460" s="416" t="str">
        <f t="shared" si="66"/>
        <v>0</v>
      </c>
      <c r="DE460" s="416" t="str">
        <f t="shared" si="67"/>
        <v>0</v>
      </c>
      <c r="DF460" s="416" t="str">
        <f t="shared" si="68"/>
        <v>0</v>
      </c>
      <c r="DG460" s="416" t="str">
        <f t="shared" si="69"/>
        <v>0</v>
      </c>
      <c r="DH460" s="416" t="str">
        <f t="shared" si="70"/>
        <v>0</v>
      </c>
      <c r="DI460" s="416" t="str">
        <f t="shared" si="71"/>
        <v>0</v>
      </c>
      <c r="DJ460" s="416" t="str">
        <f t="shared" si="72"/>
        <v>0</v>
      </c>
      <c r="DK460" s="416" t="str">
        <f t="shared" si="73"/>
        <v>0</v>
      </c>
      <c r="DL460" s="416" t="str">
        <f t="shared" si="74"/>
        <v>0</v>
      </c>
      <c r="DM460" s="416" t="str">
        <f t="shared" si="75"/>
        <v>0</v>
      </c>
      <c r="DN460" s="416" t="str">
        <f t="shared" si="76"/>
        <v>0</v>
      </c>
      <c r="DO460" s="416" t="str">
        <f t="shared" si="77"/>
        <v>0</v>
      </c>
      <c r="DP460" s="416" t="str">
        <f t="shared" si="78"/>
        <v>0</v>
      </c>
      <c r="DQ460" s="416" t="str">
        <f t="shared" si="79"/>
        <v>0</v>
      </c>
      <c r="DR460" s="416" t="str">
        <f t="shared" si="80"/>
        <v>0</v>
      </c>
      <c r="DS460" s="416" t="str">
        <f t="shared" si="81"/>
        <v>0</v>
      </c>
      <c r="DT460" s="416" t="str">
        <f t="shared" si="82"/>
        <v>0</v>
      </c>
      <c r="DU460" s="416" t="str">
        <f t="shared" si="83"/>
        <v>0</v>
      </c>
      <c r="DV460" s="416" t="str">
        <f t="shared" si="84"/>
        <v>0</v>
      </c>
      <c r="DW460" s="416" t="str">
        <f t="shared" si="85"/>
        <v>0</v>
      </c>
      <c r="DX460" s="416" t="str">
        <f t="shared" si="86"/>
        <v>0</v>
      </c>
      <c r="DY460" s="416" t="str">
        <f t="shared" si="87"/>
        <v>0</v>
      </c>
      <c r="DZ460" s="416" t="str">
        <f t="shared" si="88"/>
        <v>0</v>
      </c>
      <c r="EA460" s="417"/>
      <c r="EB460" s="417"/>
      <c r="EC460" s="417"/>
      <c r="ED460" s="417" t="str">
        <f>IF(List1!D97&gt;0,DZ460,"")</f>
        <v/>
      </c>
      <c r="EF460" s="416">
        <f>List1!J97</f>
        <v>0</v>
      </c>
      <c r="EG460" s="416" t="str">
        <f t="shared" si="92"/>
        <v>0</v>
      </c>
      <c r="EH460" s="416" t="str">
        <f t="shared" si="93"/>
        <v>0</v>
      </c>
      <c r="EI460" s="416" t="str">
        <f t="shared" si="94"/>
        <v>0</v>
      </c>
      <c r="EJ460" s="416" t="str">
        <f t="shared" si="95"/>
        <v>0</v>
      </c>
      <c r="EK460" s="416" t="str">
        <f t="shared" si="96"/>
        <v>0</v>
      </c>
      <c r="EL460" s="416" t="str">
        <f t="shared" si="97"/>
        <v>0</v>
      </c>
      <c r="EM460" s="416" t="str">
        <f t="shared" si="98"/>
        <v>0</v>
      </c>
      <c r="EN460" s="416" t="str">
        <f t="shared" si="99"/>
        <v>0</v>
      </c>
      <c r="EO460" s="416" t="str">
        <f t="shared" si="100"/>
        <v>0</v>
      </c>
      <c r="EP460" s="416" t="str">
        <f t="shared" si="101"/>
        <v>0</v>
      </c>
      <c r="EQ460" s="416" t="str">
        <f t="shared" si="102"/>
        <v>0</v>
      </c>
      <c r="ER460" s="416" t="str">
        <f t="shared" si="103"/>
        <v>0</v>
      </c>
      <c r="ES460" s="416" t="str">
        <f t="shared" si="104"/>
        <v>0</v>
      </c>
      <c r="ET460" s="416" t="str">
        <f t="shared" si="105"/>
        <v>0</v>
      </c>
      <c r="EU460" s="416" t="str">
        <f t="shared" si="106"/>
        <v>0</v>
      </c>
      <c r="EV460" s="416" t="str">
        <f t="shared" si="107"/>
        <v>0</v>
      </c>
      <c r="EW460" s="416" t="str">
        <f t="shared" si="108"/>
        <v>0</v>
      </c>
      <c r="EX460" s="416" t="str">
        <f t="shared" si="109"/>
        <v>0</v>
      </c>
      <c r="EY460" s="416" t="str">
        <f t="shared" si="110"/>
        <v>0</v>
      </c>
      <c r="EZ460" s="416" t="str">
        <f t="shared" si="111"/>
        <v>0</v>
      </c>
      <c r="FA460" s="416" t="str">
        <f t="shared" si="112"/>
        <v>0</v>
      </c>
      <c r="FB460" s="416" t="str">
        <f t="shared" si="113"/>
        <v>0</v>
      </c>
      <c r="FC460" s="416" t="str">
        <f t="shared" si="114"/>
        <v>0</v>
      </c>
      <c r="FD460" s="416" t="str">
        <f t="shared" si="115"/>
        <v>0</v>
      </c>
      <c r="FF460" s="269" t="str">
        <f>IF(List1!J97&gt;0,List1!FD460,"")</f>
        <v/>
      </c>
    </row>
    <row r="461" spans="2:162" s="269" customFormat="1" ht="19.5" customHeight="1" thickBot="1">
      <c r="B461" s="435">
        <v>43</v>
      </c>
      <c r="C461" s="308">
        <f t="shared" si="89"/>
        <v>0</v>
      </c>
      <c r="D461" s="438" t="str">
        <f t="shared" si="90"/>
        <v/>
      </c>
      <c r="E461" s="439" t="str">
        <f>IF(List1!E98&gt;0,List1!E98,"")</f>
        <v/>
      </c>
      <c r="F461" s="439" t="str">
        <f>IF(List1!F98&gt;0,List1!F98,"")</f>
        <v/>
      </c>
      <c r="G461" s="439" t="str">
        <f>IF(List1!G98&gt;0,List1!G98,"")</f>
        <v/>
      </c>
      <c r="H461" s="439" t="str">
        <f>IF(List1!H98&gt;0,List1!H98,"")</f>
        <v/>
      </c>
      <c r="I461" s="439" t="str">
        <f>IF(List1!I98&gt;0,List1!I98,"")</f>
        <v/>
      </c>
      <c r="J461" s="439" t="str">
        <f t="shared" si="91"/>
        <v/>
      </c>
      <c r="K461" s="439" t="str">
        <f>IF(List1!K98&gt;0,List1!K98,"")</f>
        <v/>
      </c>
      <c r="L461" s="439" t="str">
        <f>IF(List1!L98&gt;0,List1!L98,"")</f>
        <v/>
      </c>
      <c r="M461" s="439" t="str">
        <f>IF(List1!M98&gt;0,List1!M98,"")</f>
        <v/>
      </c>
      <c r="N461" s="439" t="str">
        <f>IF(List1!N98&gt;0,List1!N98,"")</f>
        <v/>
      </c>
      <c r="O461" s="440">
        <v>0</v>
      </c>
      <c r="P461" s="603" t="str">
        <f>IF(List1!P98&gt;0,List1!P98,"")</f>
        <v/>
      </c>
      <c r="Q461" s="603"/>
      <c r="R461" s="603"/>
      <c r="S461" s="603"/>
      <c r="T461" s="603"/>
      <c r="U461" s="603"/>
      <c r="V461" s="603"/>
      <c r="W461" s="268"/>
      <c r="X461" s="323"/>
      <c r="Y461" s="319">
        <f>IF(List1!$K461="A",(1*List1!$E461+80)*List1!$G461,0)</f>
        <v>0</v>
      </c>
      <c r="Z461" s="319">
        <f>IF(List1!$K461="B",(1*List1!$E461+80)*List1!$G461,0)</f>
        <v>0</v>
      </c>
      <c r="AA461" s="319">
        <f>IF(List1!$K461="C",(1*List1!$E461+80)*List1!$G461,0)</f>
        <v>0</v>
      </c>
      <c r="AB461" s="319">
        <f>IF(List1!$K461="D",(1*List1!$E461+80)*List1!$G461,0)</f>
        <v>0</v>
      </c>
      <c r="AC461" s="319">
        <f>IF(List1!$K461="E",(1*List1!$E461+70)*List1!$G461,0)</f>
        <v>0</v>
      </c>
      <c r="AD461" s="319">
        <f>IF(List1!$K461="G",(1*List1!$E461+80)*List1!$G461,0)</f>
        <v>0</v>
      </c>
      <c r="AE461" s="319">
        <f>IF(List1!$K461="J",(1*List1!$E461+80)*List1!$G461,0)</f>
        <v>0</v>
      </c>
      <c r="AF461" s="319">
        <f>IF(List1!$K461="K",(1*List1!$E461+80)*List1!$G461,0)</f>
        <v>0</v>
      </c>
      <c r="AG461" s="319">
        <f>IF(List1!$K461="L",(1*List1!$E461+80)*List1!$G461,0)</f>
        <v>0</v>
      </c>
      <c r="AH461" s="318">
        <f>IF(List1!$K461="FL",(1*List1!$E461)*List1!$G461,0)</f>
        <v>0</v>
      </c>
      <c r="AI461" s="318">
        <f>IF(List1!$K461="FP",List1!$E461*List1!$G461,0)</f>
        <v>0</v>
      </c>
      <c r="AJ461" s="318">
        <f>IF(List1!$K461="DR",List1!$E461*List1!$G461,0)</f>
        <v>0</v>
      </c>
      <c r="AK461" s="318">
        <f>IF(List1!$K461="F",List1!$E461*List1!$G461,0)</f>
        <v>0</v>
      </c>
      <c r="AL461" s="321">
        <f>IF(List1!$L461="A",(1*List1!$E461+80)*List1!$G461,0)</f>
        <v>0</v>
      </c>
      <c r="AM461" s="321">
        <f>IF(List1!$L461="B",(1*List1!$E461+80)*List1!$G461,0)</f>
        <v>0</v>
      </c>
      <c r="AN461" s="321">
        <f>IF(List1!$L461="C",(1*List1!$E461+80)*List1!$G461,0)</f>
        <v>0</v>
      </c>
      <c r="AO461" s="321">
        <f>IF(List1!$L461="D",(1*List1!$E461+80)*List1!$G461,0)</f>
        <v>0</v>
      </c>
      <c r="AP461" s="321">
        <f>IF(List1!$L461="E",(1*List1!$E461+80)*List1!$G461,0)</f>
        <v>0</v>
      </c>
      <c r="AQ461" s="321">
        <f>IF(List1!$L461="G",(1*List1!$E461+80)*List1!$G461,0)</f>
        <v>0</v>
      </c>
      <c r="AR461" s="321">
        <f>IF(List1!$L461="J",(1*List1!$E461+80)*List1!$G461,0)</f>
        <v>0</v>
      </c>
      <c r="AS461" s="321">
        <f>IF(List1!$L461="K",(1*List1!$E461+80)*List1!$G461,0)</f>
        <v>0</v>
      </c>
      <c r="AT461" s="321">
        <f>IF(List1!$L461="L",(1*List1!$E461+80)*List1!$G461,0)</f>
        <v>0</v>
      </c>
      <c r="AU461" s="320">
        <f>IF(List1!$L461="FL",(1*List1!$E461)*List1!$G461,0)</f>
        <v>0</v>
      </c>
      <c r="AV461" s="320">
        <f>IF(List1!$L461="FP",List1!$E461*List1!$G461,0)</f>
        <v>0</v>
      </c>
      <c r="AW461" s="320">
        <f>IF(List1!$L461="DR",List1!$E461*List1!$G461,0)</f>
        <v>0</v>
      </c>
      <c r="AX461" s="320">
        <f>IF(List1!$L461="F",List1!$E461*List1!$G461,0)</f>
        <v>0</v>
      </c>
      <c r="AY461" s="319">
        <f>IF(List1!$M461="A",(1*List1!$F461+80)*List1!$G461,0)</f>
        <v>0</v>
      </c>
      <c r="AZ461" s="319">
        <f>IF(List1!$M461="B",(1*List1!$F461+80)*List1!$G461,0)</f>
        <v>0</v>
      </c>
      <c r="BA461" s="319">
        <f>IF(List1!$M461="C",(1*List1!$F461+80)*List1!$G461,0)</f>
        <v>0</v>
      </c>
      <c r="BB461" s="319">
        <f>IF(List1!$M461="D",(1*List1!$F461+80)*List1!$G461,0)</f>
        <v>0</v>
      </c>
      <c r="BC461" s="319">
        <f>IF(List1!$M461="E",(1*List1!$F461+80)*List1!$G461,0)</f>
        <v>0</v>
      </c>
      <c r="BD461" s="319">
        <f>IF(List1!$M461="G",(1*List1!$F461+80)*List1!$G461,0)</f>
        <v>0</v>
      </c>
      <c r="BE461" s="319">
        <f>IF(List1!$M461="J",(1*List1!$F461+80)*List1!$G461,0)</f>
        <v>0</v>
      </c>
      <c r="BF461" s="319">
        <f>IF(List1!$M461="K",(1*List1!$F461+80)*List1!$G461,0)</f>
        <v>0</v>
      </c>
      <c r="BG461" s="319">
        <f>IF(List1!$M461="L",(1*List1!$F461+80)*List1!$G461,0)</f>
        <v>0</v>
      </c>
      <c r="BH461" s="318">
        <f>IF(List1!$M461="FL",(1*List1!$F461)*List1!$G461,0)</f>
        <v>0</v>
      </c>
      <c r="BI461" s="318">
        <f>IF(List1!$M461="FP",List1!$F461*List1!$G461,0)</f>
        <v>0</v>
      </c>
      <c r="BJ461" s="318">
        <f>IF(List1!$M461="DR",List1!$F461*List1!$G461,0)</f>
        <v>0</v>
      </c>
      <c r="BK461" s="318">
        <f>IF(List1!$M461="F",List1!$F461*List1!$G461,0)</f>
        <v>0</v>
      </c>
      <c r="BL461" s="317">
        <f>IF(List1!$N461="A",(1*List1!$F461+80)*List1!$G461,0)</f>
        <v>0</v>
      </c>
      <c r="BM461" s="317">
        <f>IF(List1!$N461="B",(1*List1!$F461+80)*List1!$G461,0)</f>
        <v>0</v>
      </c>
      <c r="BN461" s="317">
        <f>IF(List1!$N461="C",(1*List1!$F461+80)*List1!$G461,0)</f>
        <v>0</v>
      </c>
      <c r="BO461" s="317">
        <f>IF(List1!$N461="D",(1*List1!$F461+80)*List1!$G461,0)</f>
        <v>0</v>
      </c>
      <c r="BP461" s="317">
        <f>IF(List1!$N461="E",(1*List1!$F461+80)*List1!$G461,0)</f>
        <v>0</v>
      </c>
      <c r="BQ461" s="317">
        <f>IF(List1!$N461="G",(1*List1!$F461+80)*List1!$G461,0)</f>
        <v>0</v>
      </c>
      <c r="BR461" s="317">
        <f>IF(List1!$N461="J",(1*List1!$F461+80)*List1!$G461,0)</f>
        <v>0</v>
      </c>
      <c r="BS461" s="317">
        <f>IF(List1!$N461="K",(1*List1!$F461+80)*List1!$G461,0)</f>
        <v>0</v>
      </c>
      <c r="BT461" s="317">
        <f>IF(List1!$N461="L",(1*List1!$F461+80)*List1!$G461,0)</f>
        <v>0</v>
      </c>
      <c r="BU461" s="316">
        <f>IF(List1!$N461="FL",(1*List1!$F461)*List1!$G461,0)</f>
        <v>0</v>
      </c>
      <c r="BV461" s="315">
        <f>IF(List1!$N461="FP",List1!$F461*List1!$G461,0)</f>
        <v>0</v>
      </c>
      <c r="BW461" s="314">
        <f>IF(List1!$N461="DR",List1!$F461*List1!$G461,0)</f>
        <v>0</v>
      </c>
      <c r="BX461" s="313">
        <f>IF(List1!$N461="F",List1!$F461*List1!$G461,0)</f>
        <v>0</v>
      </c>
      <c r="BZ461" s="312" t="e">
        <f>((List1!$E461*List1!$F461)*List1!$G461)/1000000</f>
        <v>#VALUE!</v>
      </c>
      <c r="CA461" s="280" t="e">
        <f>IF(List1!$J461=$D$403,1*BZ461,0)</f>
        <v>#VALUE!</v>
      </c>
      <c r="CB461" s="280" t="e">
        <f>IF(List1!$J461=$D$404,1*BZ461,0)</f>
        <v>#VALUE!</v>
      </c>
      <c r="CC461" s="280" t="e">
        <f>IF(List1!$J461=$D$405,1*BZ461,0)</f>
        <v>#VALUE!</v>
      </c>
      <c r="CD461" s="280" t="e">
        <f>IF(List1!$J461=$D$406,1*BZ461,0)</f>
        <v>#VALUE!</v>
      </c>
      <c r="CE461" s="280" t="e">
        <f>IF(List1!$J461=$D$407,1*BZ461,0)</f>
        <v>#VALUE!</v>
      </c>
      <c r="CF461" s="311" t="e">
        <f>IF(List1!$J461=$D$408,1*BZ461,0)</f>
        <v>#VALUE!</v>
      </c>
      <c r="CG461" s="280" t="e">
        <f>IF(List1!$J461=$D$409,1*BZ461,0)</f>
        <v>#VALUE!</v>
      </c>
      <c r="CH461" s="280" t="e">
        <f>IF(List1!$J461=$D$410,1*BZ461,0)</f>
        <v>#VALUE!</v>
      </c>
      <c r="CJ461" s="303">
        <f>IF(AH461&gt;0,1*List1!$G461,0)</f>
        <v>0</v>
      </c>
      <c r="CK461" s="301">
        <f>IF(AI461&gt;0,1*List1!$G461,0)</f>
        <v>0</v>
      </c>
      <c r="CL461" s="301">
        <f>IF(AJ461&gt;0,1*List1!$G461,0)</f>
        <v>0</v>
      </c>
      <c r="CM461" s="302">
        <f>IF(AK461&gt;0,1*List1!$G461,0)</f>
        <v>0</v>
      </c>
      <c r="CN461" s="284">
        <f>IF(AU461&gt;0,1*List1!$G461,0)</f>
        <v>0</v>
      </c>
      <c r="CO461" s="284">
        <f>IF(AV461&gt;0,1*List1!$G461,0)</f>
        <v>0</v>
      </c>
      <c r="CP461" s="284">
        <f>IF(AW461&gt;0,1*List1!$G461,0)</f>
        <v>0</v>
      </c>
      <c r="CQ461" s="284">
        <f>IF(AX461&gt;0,1*List1!$G461,0)</f>
        <v>0</v>
      </c>
      <c r="CR461" s="303">
        <f>IF(BH461&gt;0,1*List1!$G461,0)</f>
        <v>0</v>
      </c>
      <c r="CS461" s="301">
        <f>IF(BI461&gt;0,1*List1!$G461,0)</f>
        <v>0</v>
      </c>
      <c r="CT461" s="301">
        <f>IF(BJ461&gt;0,1*List1!$G461,0)</f>
        <v>0</v>
      </c>
      <c r="CU461" s="302">
        <f>IF(BK461&gt;0,1*List1!$G461,0)</f>
        <v>0</v>
      </c>
      <c r="CV461" s="284">
        <f>IF(BU461&gt;0,1*List1!$G461,0)</f>
        <v>0</v>
      </c>
      <c r="CW461" s="284">
        <f>IF(BV461&gt;0,1*List1!$G461,0)</f>
        <v>0</v>
      </c>
      <c r="CX461" s="284">
        <f>IF(BW461&gt;0,1*List1!$G461,0)</f>
        <v>0</v>
      </c>
      <c r="CY461" s="322">
        <f>IF(BX461&gt;0,1*List1!$G461,0)</f>
        <v>0</v>
      </c>
      <c r="CZ461" s="284"/>
      <c r="DB461" s="294">
        <f>List1!D98</f>
        <v>0</v>
      </c>
      <c r="DC461" s="416" t="str">
        <f t="shared" si="65"/>
        <v>0</v>
      </c>
      <c r="DD461" s="416" t="str">
        <f t="shared" si="66"/>
        <v>0</v>
      </c>
      <c r="DE461" s="416" t="str">
        <f t="shared" si="67"/>
        <v>0</v>
      </c>
      <c r="DF461" s="416" t="str">
        <f t="shared" si="68"/>
        <v>0</v>
      </c>
      <c r="DG461" s="416" t="str">
        <f t="shared" si="69"/>
        <v>0</v>
      </c>
      <c r="DH461" s="416" t="str">
        <f t="shared" si="70"/>
        <v>0</v>
      </c>
      <c r="DI461" s="416" t="str">
        <f t="shared" si="71"/>
        <v>0</v>
      </c>
      <c r="DJ461" s="416" t="str">
        <f t="shared" si="72"/>
        <v>0</v>
      </c>
      <c r="DK461" s="416" t="str">
        <f t="shared" si="73"/>
        <v>0</v>
      </c>
      <c r="DL461" s="416" t="str">
        <f t="shared" si="74"/>
        <v>0</v>
      </c>
      <c r="DM461" s="416" t="str">
        <f t="shared" si="75"/>
        <v>0</v>
      </c>
      <c r="DN461" s="416" t="str">
        <f t="shared" si="76"/>
        <v>0</v>
      </c>
      <c r="DO461" s="416" t="str">
        <f t="shared" si="77"/>
        <v>0</v>
      </c>
      <c r="DP461" s="416" t="str">
        <f t="shared" si="78"/>
        <v>0</v>
      </c>
      <c r="DQ461" s="416" t="str">
        <f t="shared" si="79"/>
        <v>0</v>
      </c>
      <c r="DR461" s="416" t="str">
        <f t="shared" si="80"/>
        <v>0</v>
      </c>
      <c r="DS461" s="416" t="str">
        <f t="shared" si="81"/>
        <v>0</v>
      </c>
      <c r="DT461" s="416" t="str">
        <f t="shared" si="82"/>
        <v>0</v>
      </c>
      <c r="DU461" s="416" t="str">
        <f t="shared" si="83"/>
        <v>0</v>
      </c>
      <c r="DV461" s="416" t="str">
        <f t="shared" si="84"/>
        <v>0</v>
      </c>
      <c r="DW461" s="416" t="str">
        <f t="shared" si="85"/>
        <v>0</v>
      </c>
      <c r="DX461" s="416" t="str">
        <f t="shared" si="86"/>
        <v>0</v>
      </c>
      <c r="DY461" s="416" t="str">
        <f t="shared" si="87"/>
        <v>0</v>
      </c>
      <c r="DZ461" s="416" t="str">
        <f t="shared" si="88"/>
        <v>0</v>
      </c>
      <c r="EA461" s="417"/>
      <c r="EB461" s="417"/>
      <c r="EC461" s="417"/>
      <c r="ED461" s="417" t="str">
        <f>IF(List1!D98&gt;0,DZ461,"")</f>
        <v/>
      </c>
      <c r="EF461" s="416">
        <f>List1!J98</f>
        <v>0</v>
      </c>
      <c r="EG461" s="416" t="str">
        <f t="shared" si="92"/>
        <v>0</v>
      </c>
      <c r="EH461" s="416" t="str">
        <f t="shared" si="93"/>
        <v>0</v>
      </c>
      <c r="EI461" s="416" t="str">
        <f t="shared" si="94"/>
        <v>0</v>
      </c>
      <c r="EJ461" s="416" t="str">
        <f t="shared" si="95"/>
        <v>0</v>
      </c>
      <c r="EK461" s="416" t="str">
        <f t="shared" si="96"/>
        <v>0</v>
      </c>
      <c r="EL461" s="416" t="str">
        <f t="shared" si="97"/>
        <v>0</v>
      </c>
      <c r="EM461" s="416" t="str">
        <f t="shared" si="98"/>
        <v>0</v>
      </c>
      <c r="EN461" s="416" t="str">
        <f t="shared" si="99"/>
        <v>0</v>
      </c>
      <c r="EO461" s="416" t="str">
        <f t="shared" si="100"/>
        <v>0</v>
      </c>
      <c r="EP461" s="416" t="str">
        <f t="shared" si="101"/>
        <v>0</v>
      </c>
      <c r="EQ461" s="416" t="str">
        <f t="shared" si="102"/>
        <v>0</v>
      </c>
      <c r="ER461" s="416" t="str">
        <f t="shared" si="103"/>
        <v>0</v>
      </c>
      <c r="ES461" s="416" t="str">
        <f t="shared" si="104"/>
        <v>0</v>
      </c>
      <c r="ET461" s="416" t="str">
        <f t="shared" si="105"/>
        <v>0</v>
      </c>
      <c r="EU461" s="416" t="str">
        <f t="shared" si="106"/>
        <v>0</v>
      </c>
      <c r="EV461" s="416" t="str">
        <f t="shared" si="107"/>
        <v>0</v>
      </c>
      <c r="EW461" s="416" t="str">
        <f t="shared" si="108"/>
        <v>0</v>
      </c>
      <c r="EX461" s="416" t="str">
        <f t="shared" si="109"/>
        <v>0</v>
      </c>
      <c r="EY461" s="416" t="str">
        <f t="shared" si="110"/>
        <v>0</v>
      </c>
      <c r="EZ461" s="416" t="str">
        <f t="shared" si="111"/>
        <v>0</v>
      </c>
      <c r="FA461" s="416" t="str">
        <f t="shared" si="112"/>
        <v>0</v>
      </c>
      <c r="FB461" s="416" t="str">
        <f t="shared" si="113"/>
        <v>0</v>
      </c>
      <c r="FC461" s="416" t="str">
        <f t="shared" si="114"/>
        <v>0</v>
      </c>
      <c r="FD461" s="416" t="str">
        <f t="shared" si="115"/>
        <v>0</v>
      </c>
      <c r="FF461" s="269" t="str">
        <f>IF(List1!J98&gt;0,List1!FD461,"")</f>
        <v/>
      </c>
    </row>
    <row r="462" spans="2:162" s="269" customFormat="1" ht="19.5" customHeight="1" thickBot="1">
      <c r="B462" s="436">
        <v>44</v>
      </c>
      <c r="C462" s="308">
        <f t="shared" si="89"/>
        <v>0</v>
      </c>
      <c r="D462" s="438" t="str">
        <f t="shared" si="90"/>
        <v/>
      </c>
      <c r="E462" s="439" t="str">
        <f>IF(List1!E99&gt;0,List1!E99,"")</f>
        <v/>
      </c>
      <c r="F462" s="439" t="str">
        <f>IF(List1!F99&gt;0,List1!F99,"")</f>
        <v/>
      </c>
      <c r="G462" s="439" t="str">
        <f>IF(List1!G99&gt;0,List1!G99,"")</f>
        <v/>
      </c>
      <c r="H462" s="439" t="str">
        <f>IF(List1!H99&gt;0,List1!H99,"")</f>
        <v/>
      </c>
      <c r="I462" s="439" t="str">
        <f>IF(List1!I99&gt;0,List1!I99,"")</f>
        <v/>
      </c>
      <c r="J462" s="439" t="str">
        <f t="shared" si="91"/>
        <v/>
      </c>
      <c r="K462" s="439" t="str">
        <f>IF(List1!K99&gt;0,List1!K99,"")</f>
        <v/>
      </c>
      <c r="L462" s="439" t="str">
        <f>IF(List1!L99&gt;0,List1!L99,"")</f>
        <v/>
      </c>
      <c r="M462" s="439" t="str">
        <f>IF(List1!M99&gt;0,List1!M99,"")</f>
        <v/>
      </c>
      <c r="N462" s="439" t="str">
        <f>IF(List1!N99&gt;0,List1!N99,"")</f>
        <v/>
      </c>
      <c r="O462" s="440">
        <v>0</v>
      </c>
      <c r="P462" s="603" t="str">
        <f>IF(List1!P99&gt;0,List1!P99,"")</f>
        <v/>
      </c>
      <c r="Q462" s="603"/>
      <c r="R462" s="603"/>
      <c r="S462" s="603"/>
      <c r="T462" s="603"/>
      <c r="U462" s="603"/>
      <c r="V462" s="603"/>
      <c r="W462" s="268"/>
      <c r="X462" s="323"/>
      <c r="Y462" s="319">
        <f>IF(List1!$K462="A",(1*List1!$E462+80)*List1!$G462,0)</f>
        <v>0</v>
      </c>
      <c r="Z462" s="319">
        <f>IF(List1!$K462="B",(1*List1!$E462+80)*List1!$G462,0)</f>
        <v>0</v>
      </c>
      <c r="AA462" s="319">
        <f>IF(List1!$K462="C",(1*List1!$E462+80)*List1!$G462,0)</f>
        <v>0</v>
      </c>
      <c r="AB462" s="319">
        <f>IF(List1!$K462="D",(1*List1!$E462+80)*List1!$G462,0)</f>
        <v>0</v>
      </c>
      <c r="AC462" s="319">
        <f>IF(List1!$K462="E",(1*List1!$E462+70)*List1!$G462,0)</f>
        <v>0</v>
      </c>
      <c r="AD462" s="319">
        <f>IF(List1!$K462="G",(1*List1!$E462+80)*List1!$G462,0)</f>
        <v>0</v>
      </c>
      <c r="AE462" s="319">
        <f>IF(List1!$K462="J",(1*List1!$E462+80)*List1!$G462,0)</f>
        <v>0</v>
      </c>
      <c r="AF462" s="319">
        <f>IF(List1!$K462="K",(1*List1!$E462+80)*List1!$G462,0)</f>
        <v>0</v>
      </c>
      <c r="AG462" s="319">
        <f>IF(List1!$K462="L",(1*List1!$E462+80)*List1!$G462,0)</f>
        <v>0</v>
      </c>
      <c r="AH462" s="318">
        <f>IF(List1!$K462="FL",(1*List1!$E462)*List1!$G462,0)</f>
        <v>0</v>
      </c>
      <c r="AI462" s="318">
        <f>IF(List1!$K462="FP",List1!$E462*List1!$G462,0)</f>
        <v>0</v>
      </c>
      <c r="AJ462" s="318">
        <f>IF(List1!$K462="DR",List1!$E462*List1!$G462,0)</f>
        <v>0</v>
      </c>
      <c r="AK462" s="318">
        <f>IF(List1!$K462="F",List1!$E462*List1!$G462,0)</f>
        <v>0</v>
      </c>
      <c r="AL462" s="321">
        <f>IF(List1!$L462="A",(1*List1!$E462+80)*List1!$G462,0)</f>
        <v>0</v>
      </c>
      <c r="AM462" s="321">
        <f>IF(List1!$L462="B",(1*List1!$E462+80)*List1!$G462,0)</f>
        <v>0</v>
      </c>
      <c r="AN462" s="321">
        <f>IF(List1!$L462="C",(1*List1!$E462+80)*List1!$G462,0)</f>
        <v>0</v>
      </c>
      <c r="AO462" s="321">
        <f>IF(List1!$L462="D",(1*List1!$E462+80)*List1!$G462,0)</f>
        <v>0</v>
      </c>
      <c r="AP462" s="321">
        <f>IF(List1!$L462="E",(1*List1!$E462+80)*List1!$G462,0)</f>
        <v>0</v>
      </c>
      <c r="AQ462" s="321">
        <f>IF(List1!$L462="G",(1*List1!$E462+80)*List1!$G462,0)</f>
        <v>0</v>
      </c>
      <c r="AR462" s="321">
        <f>IF(List1!$L462="J",(1*List1!$E462+80)*List1!$G462,0)</f>
        <v>0</v>
      </c>
      <c r="AS462" s="321">
        <f>IF(List1!$L462="K",(1*List1!$E462+80)*List1!$G462,0)</f>
        <v>0</v>
      </c>
      <c r="AT462" s="321">
        <f>IF(List1!$L462="L",(1*List1!$E462+80)*List1!$G462,0)</f>
        <v>0</v>
      </c>
      <c r="AU462" s="320">
        <f>IF(List1!$L462="FL",(1*List1!$E462)*List1!$G462,0)</f>
        <v>0</v>
      </c>
      <c r="AV462" s="320">
        <f>IF(List1!$L462="FP",List1!$E462*List1!$G462,0)</f>
        <v>0</v>
      </c>
      <c r="AW462" s="320">
        <f>IF(List1!$L462="DR",List1!$E462*List1!$G462,0)</f>
        <v>0</v>
      </c>
      <c r="AX462" s="320">
        <f>IF(List1!$L462="F",List1!$E462*List1!$G462,0)</f>
        <v>0</v>
      </c>
      <c r="AY462" s="319">
        <f>IF(List1!$M462="A",(1*List1!$F462+80)*List1!$G462,0)</f>
        <v>0</v>
      </c>
      <c r="AZ462" s="319">
        <f>IF(List1!$M462="B",(1*List1!$F462+80)*List1!$G462,0)</f>
        <v>0</v>
      </c>
      <c r="BA462" s="319">
        <f>IF(List1!$M462="C",(1*List1!$F462+80)*List1!$G462,0)</f>
        <v>0</v>
      </c>
      <c r="BB462" s="319">
        <f>IF(List1!$M462="D",(1*List1!$F462+80)*List1!$G462,0)</f>
        <v>0</v>
      </c>
      <c r="BC462" s="319">
        <f>IF(List1!$M462="E",(1*List1!$F462+80)*List1!$G462,0)</f>
        <v>0</v>
      </c>
      <c r="BD462" s="319">
        <f>IF(List1!$M462="G",(1*List1!$F462+80)*List1!$G462,0)</f>
        <v>0</v>
      </c>
      <c r="BE462" s="319">
        <f>IF(List1!$M462="J",(1*List1!$F462+80)*List1!$G462,0)</f>
        <v>0</v>
      </c>
      <c r="BF462" s="319">
        <f>IF(List1!$M462="K",(1*List1!$F462+80)*List1!$G462,0)</f>
        <v>0</v>
      </c>
      <c r="BG462" s="319">
        <f>IF(List1!$M462="L",(1*List1!$F462+80)*List1!$G462,0)</f>
        <v>0</v>
      </c>
      <c r="BH462" s="318">
        <f>IF(List1!$M462="FL",(1*List1!$F462)*List1!$G462,0)</f>
        <v>0</v>
      </c>
      <c r="BI462" s="318">
        <f>IF(List1!$M462="FP",List1!$F462*List1!$G462,0)</f>
        <v>0</v>
      </c>
      <c r="BJ462" s="318">
        <f>IF(List1!$M462="DR",List1!$F462*List1!$G462,0)</f>
        <v>0</v>
      </c>
      <c r="BK462" s="318">
        <f>IF(List1!$M462="F",List1!$F462*List1!$G462,0)</f>
        <v>0</v>
      </c>
      <c r="BL462" s="317">
        <f>IF(List1!$N462="A",(1*List1!$F462+80)*List1!$G462,0)</f>
        <v>0</v>
      </c>
      <c r="BM462" s="317">
        <f>IF(List1!$N462="B",(1*List1!$F462+80)*List1!$G462,0)</f>
        <v>0</v>
      </c>
      <c r="BN462" s="317">
        <f>IF(List1!$N462="C",(1*List1!$F462+80)*List1!$G462,0)</f>
        <v>0</v>
      </c>
      <c r="BO462" s="317">
        <f>IF(List1!$N462="D",(1*List1!$F462+80)*List1!$G462,0)</f>
        <v>0</v>
      </c>
      <c r="BP462" s="317">
        <f>IF(List1!$N462="E",(1*List1!$F462+80)*List1!$G462,0)</f>
        <v>0</v>
      </c>
      <c r="BQ462" s="317">
        <f>IF(List1!$N462="G",(1*List1!$F462+80)*List1!$G462,0)</f>
        <v>0</v>
      </c>
      <c r="BR462" s="317">
        <f>IF(List1!$N462="J",(1*List1!$F462+80)*List1!$G462,0)</f>
        <v>0</v>
      </c>
      <c r="BS462" s="317">
        <f>IF(List1!$N462="K",(1*List1!$F462+80)*List1!$G462,0)</f>
        <v>0</v>
      </c>
      <c r="BT462" s="317">
        <f>IF(List1!$N462="L",(1*List1!$F462+80)*List1!$G462,0)</f>
        <v>0</v>
      </c>
      <c r="BU462" s="316">
        <f>IF(List1!$N462="FL",(1*List1!$F462)*List1!$G462,0)</f>
        <v>0</v>
      </c>
      <c r="BV462" s="315">
        <f>IF(List1!$N462="FP",List1!$F462*List1!$G462,0)</f>
        <v>0</v>
      </c>
      <c r="BW462" s="314">
        <f>IF(List1!$N462="DR",List1!$F462*List1!$G462,0)</f>
        <v>0</v>
      </c>
      <c r="BX462" s="313">
        <f>IF(List1!$N462="F",List1!$F462*List1!$G462,0)</f>
        <v>0</v>
      </c>
      <c r="BZ462" s="312" t="e">
        <f>((List1!$E462*List1!$F462)*List1!$G462)/1000000</f>
        <v>#VALUE!</v>
      </c>
      <c r="CA462" s="280" t="e">
        <f>IF(List1!$J462=$D$403,1*BZ462,0)</f>
        <v>#VALUE!</v>
      </c>
      <c r="CB462" s="280" t="e">
        <f>IF(List1!$J462=$D$404,1*BZ462,0)</f>
        <v>#VALUE!</v>
      </c>
      <c r="CC462" s="280" t="e">
        <f>IF(List1!$J462=$D$405,1*BZ462,0)</f>
        <v>#VALUE!</v>
      </c>
      <c r="CD462" s="280" t="e">
        <f>IF(List1!$J462=$D$406,1*BZ462,0)</f>
        <v>#VALUE!</v>
      </c>
      <c r="CE462" s="280" t="e">
        <f>IF(List1!$J462=$D$407,1*BZ462,0)</f>
        <v>#VALUE!</v>
      </c>
      <c r="CF462" s="311" t="e">
        <f>IF(List1!$J462=$D$408,1*BZ462,0)</f>
        <v>#VALUE!</v>
      </c>
      <c r="CG462" s="280" t="e">
        <f>IF(List1!$J462=$D$409,1*BZ462,0)</f>
        <v>#VALUE!</v>
      </c>
      <c r="CH462" s="280" t="e">
        <f>IF(List1!$J462=$D$410,1*BZ462,0)</f>
        <v>#VALUE!</v>
      </c>
      <c r="CJ462" s="303">
        <f>IF(AH462&gt;0,1*List1!$G462,0)</f>
        <v>0</v>
      </c>
      <c r="CK462" s="301">
        <f>IF(AI462&gt;0,1*List1!$G462,0)</f>
        <v>0</v>
      </c>
      <c r="CL462" s="301">
        <f>IF(AJ462&gt;0,1*List1!$G462,0)</f>
        <v>0</v>
      </c>
      <c r="CM462" s="302">
        <f>IF(AK462&gt;0,1*List1!$G462,0)</f>
        <v>0</v>
      </c>
      <c r="CN462" s="284">
        <f>IF(AU462&gt;0,1*List1!$G462,0)</f>
        <v>0</v>
      </c>
      <c r="CO462" s="284">
        <f>IF(AV462&gt;0,1*List1!$G462,0)</f>
        <v>0</v>
      </c>
      <c r="CP462" s="284">
        <f>IF(AW462&gt;0,1*List1!$G462,0)</f>
        <v>0</v>
      </c>
      <c r="CQ462" s="284">
        <f>IF(AX462&gt;0,1*List1!$G462,0)</f>
        <v>0</v>
      </c>
      <c r="CR462" s="303">
        <f>IF(BH462&gt;0,1*List1!$G462,0)</f>
        <v>0</v>
      </c>
      <c r="CS462" s="301">
        <f>IF(BI462&gt;0,1*List1!$G462,0)</f>
        <v>0</v>
      </c>
      <c r="CT462" s="301">
        <f>IF(BJ462&gt;0,1*List1!$G462,0)</f>
        <v>0</v>
      </c>
      <c r="CU462" s="302">
        <f>IF(BK462&gt;0,1*List1!$G462,0)</f>
        <v>0</v>
      </c>
      <c r="CV462" s="284">
        <f>IF(BU462&gt;0,1*List1!$G462,0)</f>
        <v>0</v>
      </c>
      <c r="CW462" s="284">
        <f>IF(BV462&gt;0,1*List1!$G462,0)</f>
        <v>0</v>
      </c>
      <c r="CX462" s="284">
        <f>IF(BW462&gt;0,1*List1!$G462,0)</f>
        <v>0</v>
      </c>
      <c r="CY462" s="322">
        <f>IF(BX462&gt;0,1*List1!$G462,0)</f>
        <v>0</v>
      </c>
      <c r="CZ462" s="284"/>
      <c r="DB462" s="294">
        <f>List1!D99</f>
        <v>0</v>
      </c>
      <c r="DC462" s="416" t="str">
        <f t="shared" si="65"/>
        <v>0</v>
      </c>
      <c r="DD462" s="416" t="str">
        <f t="shared" si="66"/>
        <v>0</v>
      </c>
      <c r="DE462" s="416" t="str">
        <f t="shared" si="67"/>
        <v>0</v>
      </c>
      <c r="DF462" s="416" t="str">
        <f t="shared" si="68"/>
        <v>0</v>
      </c>
      <c r="DG462" s="416" t="str">
        <f t="shared" si="69"/>
        <v>0</v>
      </c>
      <c r="DH462" s="416" t="str">
        <f t="shared" si="70"/>
        <v>0</v>
      </c>
      <c r="DI462" s="416" t="str">
        <f t="shared" si="71"/>
        <v>0</v>
      </c>
      <c r="DJ462" s="416" t="str">
        <f t="shared" si="72"/>
        <v>0</v>
      </c>
      <c r="DK462" s="416" t="str">
        <f t="shared" si="73"/>
        <v>0</v>
      </c>
      <c r="DL462" s="416" t="str">
        <f t="shared" si="74"/>
        <v>0</v>
      </c>
      <c r="DM462" s="416" t="str">
        <f t="shared" si="75"/>
        <v>0</v>
      </c>
      <c r="DN462" s="416" t="str">
        <f t="shared" si="76"/>
        <v>0</v>
      </c>
      <c r="DO462" s="416" t="str">
        <f t="shared" si="77"/>
        <v>0</v>
      </c>
      <c r="DP462" s="416" t="str">
        <f t="shared" si="78"/>
        <v>0</v>
      </c>
      <c r="DQ462" s="416" t="str">
        <f t="shared" si="79"/>
        <v>0</v>
      </c>
      <c r="DR462" s="416" t="str">
        <f t="shared" si="80"/>
        <v>0</v>
      </c>
      <c r="DS462" s="416" t="str">
        <f t="shared" si="81"/>
        <v>0</v>
      </c>
      <c r="DT462" s="416" t="str">
        <f t="shared" si="82"/>
        <v>0</v>
      </c>
      <c r="DU462" s="416" t="str">
        <f t="shared" si="83"/>
        <v>0</v>
      </c>
      <c r="DV462" s="416" t="str">
        <f t="shared" si="84"/>
        <v>0</v>
      </c>
      <c r="DW462" s="416" t="str">
        <f t="shared" si="85"/>
        <v>0</v>
      </c>
      <c r="DX462" s="416" t="str">
        <f t="shared" si="86"/>
        <v>0</v>
      </c>
      <c r="DY462" s="416" t="str">
        <f t="shared" si="87"/>
        <v>0</v>
      </c>
      <c r="DZ462" s="416" t="str">
        <f t="shared" si="88"/>
        <v>0</v>
      </c>
      <c r="EA462" s="417"/>
      <c r="EB462" s="417"/>
      <c r="EC462" s="417"/>
      <c r="ED462" s="417" t="str">
        <f>IF(List1!D99&gt;0,DZ462,"")</f>
        <v/>
      </c>
      <c r="EF462" s="416">
        <f>List1!J99</f>
        <v>0</v>
      </c>
      <c r="EG462" s="416" t="str">
        <f t="shared" si="92"/>
        <v>0</v>
      </c>
      <c r="EH462" s="416" t="str">
        <f t="shared" si="93"/>
        <v>0</v>
      </c>
      <c r="EI462" s="416" t="str">
        <f t="shared" si="94"/>
        <v>0</v>
      </c>
      <c r="EJ462" s="416" t="str">
        <f t="shared" si="95"/>
        <v>0</v>
      </c>
      <c r="EK462" s="416" t="str">
        <f t="shared" si="96"/>
        <v>0</v>
      </c>
      <c r="EL462" s="416" t="str">
        <f t="shared" si="97"/>
        <v>0</v>
      </c>
      <c r="EM462" s="416" t="str">
        <f t="shared" si="98"/>
        <v>0</v>
      </c>
      <c r="EN462" s="416" t="str">
        <f t="shared" si="99"/>
        <v>0</v>
      </c>
      <c r="EO462" s="416" t="str">
        <f t="shared" si="100"/>
        <v>0</v>
      </c>
      <c r="EP462" s="416" t="str">
        <f t="shared" si="101"/>
        <v>0</v>
      </c>
      <c r="EQ462" s="416" t="str">
        <f t="shared" si="102"/>
        <v>0</v>
      </c>
      <c r="ER462" s="416" t="str">
        <f t="shared" si="103"/>
        <v>0</v>
      </c>
      <c r="ES462" s="416" t="str">
        <f t="shared" si="104"/>
        <v>0</v>
      </c>
      <c r="ET462" s="416" t="str">
        <f t="shared" si="105"/>
        <v>0</v>
      </c>
      <c r="EU462" s="416" t="str">
        <f t="shared" si="106"/>
        <v>0</v>
      </c>
      <c r="EV462" s="416" t="str">
        <f t="shared" si="107"/>
        <v>0</v>
      </c>
      <c r="EW462" s="416" t="str">
        <f t="shared" si="108"/>
        <v>0</v>
      </c>
      <c r="EX462" s="416" t="str">
        <f t="shared" si="109"/>
        <v>0</v>
      </c>
      <c r="EY462" s="416" t="str">
        <f t="shared" si="110"/>
        <v>0</v>
      </c>
      <c r="EZ462" s="416" t="str">
        <f t="shared" si="111"/>
        <v>0</v>
      </c>
      <c r="FA462" s="416" t="str">
        <f t="shared" si="112"/>
        <v>0</v>
      </c>
      <c r="FB462" s="416" t="str">
        <f t="shared" si="113"/>
        <v>0</v>
      </c>
      <c r="FC462" s="416" t="str">
        <f t="shared" si="114"/>
        <v>0</v>
      </c>
      <c r="FD462" s="416" t="str">
        <f t="shared" si="115"/>
        <v>0</v>
      </c>
      <c r="FF462" s="269" t="str">
        <f>IF(List1!J99&gt;0,List1!FD462,"")</f>
        <v/>
      </c>
    </row>
    <row r="463" spans="2:162" s="269" customFormat="1" ht="19.5" customHeight="1" thickBot="1">
      <c r="B463" s="436">
        <v>45</v>
      </c>
      <c r="C463" s="308">
        <f t="shared" si="89"/>
        <v>0</v>
      </c>
      <c r="D463" s="438" t="str">
        <f t="shared" si="90"/>
        <v/>
      </c>
      <c r="E463" s="439" t="str">
        <f>IF(List1!E100&gt;0,List1!E100,"")</f>
        <v/>
      </c>
      <c r="F463" s="439" t="str">
        <f>IF(List1!F100&gt;0,List1!F100,"")</f>
        <v/>
      </c>
      <c r="G463" s="439" t="str">
        <f>IF(List1!G100&gt;0,List1!G100,"")</f>
        <v/>
      </c>
      <c r="H463" s="439" t="str">
        <f>IF(List1!H100&gt;0,List1!H100,"")</f>
        <v/>
      </c>
      <c r="I463" s="439" t="str">
        <f>IF(List1!I100&gt;0,List1!I100,"")</f>
        <v/>
      </c>
      <c r="J463" s="439" t="str">
        <f t="shared" si="91"/>
        <v/>
      </c>
      <c r="K463" s="439" t="str">
        <f>IF(List1!K100&gt;0,List1!K100,"")</f>
        <v/>
      </c>
      <c r="L463" s="439" t="str">
        <f>IF(List1!L100&gt;0,List1!L100,"")</f>
        <v/>
      </c>
      <c r="M463" s="439" t="str">
        <f>IF(List1!M100&gt;0,List1!M100,"")</f>
        <v/>
      </c>
      <c r="N463" s="439" t="str">
        <f>IF(List1!N100&gt;0,List1!N100,"")</f>
        <v/>
      </c>
      <c r="O463" s="440">
        <v>0</v>
      </c>
      <c r="P463" s="603" t="str">
        <f>IF(List1!P100&gt;0,List1!P100,"")</f>
        <v/>
      </c>
      <c r="Q463" s="603"/>
      <c r="R463" s="603"/>
      <c r="S463" s="603"/>
      <c r="T463" s="603"/>
      <c r="U463" s="603"/>
      <c r="V463" s="603"/>
      <c r="W463" s="268"/>
      <c r="X463" s="307"/>
      <c r="Y463" s="319">
        <f>IF(List1!$K463="A",(1*List1!$E463+80)*List1!$G463,0)</f>
        <v>0</v>
      </c>
      <c r="Z463" s="319">
        <f>IF(List1!$K463="B",(1*List1!$E463+80)*List1!$G463,0)</f>
        <v>0</v>
      </c>
      <c r="AA463" s="319">
        <f>IF(List1!$K463="C",(1*List1!$E463+80)*List1!$G463,0)</f>
        <v>0</v>
      </c>
      <c r="AB463" s="319">
        <f>IF(List1!$K463="D",(1*List1!$E463+80)*List1!$G463,0)</f>
        <v>0</v>
      </c>
      <c r="AC463" s="319">
        <f>IF(List1!$K463="E",(1*List1!$E463+70)*List1!$G463,0)</f>
        <v>0</v>
      </c>
      <c r="AD463" s="319">
        <f>IF(List1!$K463="G",(1*List1!$E463+80)*List1!$G463,0)</f>
        <v>0</v>
      </c>
      <c r="AE463" s="319">
        <f>IF(List1!$K463="J",(1*List1!$E463+80)*List1!$G463,0)</f>
        <v>0</v>
      </c>
      <c r="AF463" s="319">
        <f>IF(List1!$K463="K",(1*List1!$E463+80)*List1!$G463,0)</f>
        <v>0</v>
      </c>
      <c r="AG463" s="319">
        <f>IF(List1!$K463="L",(1*List1!$E463+80)*List1!$G463,0)</f>
        <v>0</v>
      </c>
      <c r="AH463" s="318">
        <f>IF(List1!$K463="FL",(1*List1!$E463)*List1!$G463,0)</f>
        <v>0</v>
      </c>
      <c r="AI463" s="318">
        <f>IF(List1!$K463="FP",List1!$E463*List1!$G463,0)</f>
        <v>0</v>
      </c>
      <c r="AJ463" s="318">
        <f>IF(List1!$K463="DR",List1!$E463*List1!$G463,0)</f>
        <v>0</v>
      </c>
      <c r="AK463" s="318">
        <f>IF(List1!$K463="F",List1!$E463*List1!$G463,0)</f>
        <v>0</v>
      </c>
      <c r="AL463" s="321">
        <f>IF(List1!$L463="A",(1*List1!$E463+80)*List1!$G463,0)</f>
        <v>0</v>
      </c>
      <c r="AM463" s="321">
        <f>IF(List1!$L463="B",(1*List1!$E463+80)*List1!$G463,0)</f>
        <v>0</v>
      </c>
      <c r="AN463" s="321">
        <f>IF(List1!$L463="C",(1*List1!$E463+80)*List1!$G463,0)</f>
        <v>0</v>
      </c>
      <c r="AO463" s="321">
        <f>IF(List1!$L463="D",(1*List1!$E463+80)*List1!$G463,0)</f>
        <v>0</v>
      </c>
      <c r="AP463" s="321">
        <f>IF(List1!$L463="E",(1*List1!$E463+80)*List1!$G463,0)</f>
        <v>0</v>
      </c>
      <c r="AQ463" s="321">
        <f>IF(List1!$L463="G",(1*List1!$E463+80)*List1!$G463,0)</f>
        <v>0</v>
      </c>
      <c r="AR463" s="321">
        <f>IF(List1!$L463="J",(1*List1!$E463+80)*List1!$G463,0)</f>
        <v>0</v>
      </c>
      <c r="AS463" s="321">
        <f>IF(List1!$L463="K",(1*List1!$E463+80)*List1!$G463,0)</f>
        <v>0</v>
      </c>
      <c r="AT463" s="321">
        <f>IF(List1!$L463="L",(1*List1!$E463+80)*List1!$G463,0)</f>
        <v>0</v>
      </c>
      <c r="AU463" s="320">
        <f>IF(List1!$L463="FL",(1*List1!$E463)*List1!$G463,0)</f>
        <v>0</v>
      </c>
      <c r="AV463" s="320">
        <f>IF(List1!$L463="FP",List1!$E463*List1!$G463,0)</f>
        <v>0</v>
      </c>
      <c r="AW463" s="320">
        <f>IF(List1!$L463="DR",List1!$E463*List1!$G463,0)</f>
        <v>0</v>
      </c>
      <c r="AX463" s="320">
        <f>IF(List1!$L463="F",List1!$E463*List1!$G463,0)</f>
        <v>0</v>
      </c>
      <c r="AY463" s="319">
        <f>IF(List1!$M463="A",(1*List1!$F463+80)*List1!$G463,0)</f>
        <v>0</v>
      </c>
      <c r="AZ463" s="319">
        <f>IF(List1!$M463="B",(1*List1!$F463+80)*List1!$G463,0)</f>
        <v>0</v>
      </c>
      <c r="BA463" s="319">
        <f>IF(List1!$M463="C",(1*List1!$F463+80)*List1!$G463,0)</f>
        <v>0</v>
      </c>
      <c r="BB463" s="319">
        <f>IF(List1!$M463="D",(1*List1!$F463+80)*List1!$G463,0)</f>
        <v>0</v>
      </c>
      <c r="BC463" s="319">
        <f>IF(List1!$M463="E",(1*List1!$F463+80)*List1!$G463,0)</f>
        <v>0</v>
      </c>
      <c r="BD463" s="319">
        <f>IF(List1!$M463="G",(1*List1!$F463+80)*List1!$G463,0)</f>
        <v>0</v>
      </c>
      <c r="BE463" s="319">
        <f>IF(List1!$M463="J",(1*List1!$F463+80)*List1!$G463,0)</f>
        <v>0</v>
      </c>
      <c r="BF463" s="319">
        <f>IF(List1!$M463="K",(1*List1!$F463+80)*List1!$G463,0)</f>
        <v>0</v>
      </c>
      <c r="BG463" s="319">
        <f>IF(List1!$M463="L",(1*List1!$F463+80)*List1!$G463,0)</f>
        <v>0</v>
      </c>
      <c r="BH463" s="318">
        <f>IF(List1!$M463="FL",(1*List1!$F463)*List1!$G463,0)</f>
        <v>0</v>
      </c>
      <c r="BI463" s="318">
        <f>IF(List1!$M463="FP",List1!$F463*List1!$G463,0)</f>
        <v>0</v>
      </c>
      <c r="BJ463" s="318">
        <f>IF(List1!$M463="DR",List1!$F463*List1!$G463,0)</f>
        <v>0</v>
      </c>
      <c r="BK463" s="318">
        <f>IF(List1!$M463="F",List1!$F463*List1!$G463,0)</f>
        <v>0</v>
      </c>
      <c r="BL463" s="317">
        <f>IF(List1!$N463="A",(1*List1!$F463+80)*List1!$G463,0)</f>
        <v>0</v>
      </c>
      <c r="BM463" s="317">
        <f>IF(List1!$N463="B",(1*List1!$F463+80)*List1!$G463,0)</f>
        <v>0</v>
      </c>
      <c r="BN463" s="317">
        <f>IF(List1!$N463="C",(1*List1!$F463+80)*List1!$G463,0)</f>
        <v>0</v>
      </c>
      <c r="BO463" s="317">
        <f>IF(List1!$N463="D",(1*List1!$F463+80)*List1!$G463,0)</f>
        <v>0</v>
      </c>
      <c r="BP463" s="317">
        <f>IF(List1!$N463="E",(1*List1!$F463+80)*List1!$G463,0)</f>
        <v>0</v>
      </c>
      <c r="BQ463" s="317">
        <f>IF(List1!$N463="G",(1*List1!$F463+80)*List1!$G463,0)</f>
        <v>0</v>
      </c>
      <c r="BR463" s="317">
        <f>IF(List1!$N463="J",(1*List1!$F463+80)*List1!$G463,0)</f>
        <v>0</v>
      </c>
      <c r="BS463" s="317">
        <f>IF(List1!$N463="K",(1*List1!$F463+80)*List1!$G463,0)</f>
        <v>0</v>
      </c>
      <c r="BT463" s="317">
        <f>IF(List1!$N463="L",(1*List1!$F463+80)*List1!$G463,0)</f>
        <v>0</v>
      </c>
      <c r="BU463" s="316">
        <f>IF(List1!$N463="FL",(1*List1!$F463)*List1!$G463,0)</f>
        <v>0</v>
      </c>
      <c r="BV463" s="315">
        <f>IF(List1!$N463="FP",List1!$F463*List1!$G463,0)</f>
        <v>0</v>
      </c>
      <c r="BW463" s="314">
        <f>IF(List1!$N463="DR",List1!$F463*List1!$G463,0)</f>
        <v>0</v>
      </c>
      <c r="BX463" s="313">
        <f>IF(List1!$N463="F",List1!$F463*List1!$G463,0)</f>
        <v>0</v>
      </c>
      <c r="BZ463" s="312" t="e">
        <f>((List1!$E463*List1!$F463)*List1!$G463)/1000000</f>
        <v>#VALUE!</v>
      </c>
      <c r="CA463" s="280" t="e">
        <f>IF(List1!$J463=$D$403,1*BZ463,0)</f>
        <v>#VALUE!</v>
      </c>
      <c r="CB463" s="280" t="e">
        <f>IF(List1!$J463=$D$404,1*BZ463,0)</f>
        <v>#VALUE!</v>
      </c>
      <c r="CC463" s="280" t="e">
        <f>IF(List1!$J463=$D$405,1*BZ463,0)</f>
        <v>#VALUE!</v>
      </c>
      <c r="CD463" s="280" t="e">
        <f>IF(List1!$J463=$D$406,1*BZ463,0)</f>
        <v>#VALUE!</v>
      </c>
      <c r="CE463" s="280" t="e">
        <f>IF(List1!$J463=$D$407,1*BZ463,0)</f>
        <v>#VALUE!</v>
      </c>
      <c r="CF463" s="311" t="e">
        <f>IF(List1!$J463=$D$408,1*BZ463,0)</f>
        <v>#VALUE!</v>
      </c>
      <c r="CG463" s="280" t="e">
        <f>IF(List1!$J463=$D$409,1*BZ463,0)</f>
        <v>#VALUE!</v>
      </c>
      <c r="CH463" s="280" t="e">
        <f>IF(List1!$J463=$D$410,1*BZ463,0)</f>
        <v>#VALUE!</v>
      </c>
      <c r="CJ463" s="303">
        <f>IF(AH463&gt;0,1*List1!$G463,0)</f>
        <v>0</v>
      </c>
      <c r="CK463" s="301">
        <f>IF(AI463&gt;0,1*List1!$G463,0)</f>
        <v>0</v>
      </c>
      <c r="CL463" s="301">
        <f>IF(AJ463&gt;0,1*List1!$G463,0)</f>
        <v>0</v>
      </c>
      <c r="CM463" s="302">
        <f>IF(AK463&gt;0,1*List1!$G463,0)</f>
        <v>0</v>
      </c>
      <c r="CN463" s="284">
        <f>IF(AU463&gt;0,1*List1!$G463,0)</f>
        <v>0</v>
      </c>
      <c r="CO463" s="284">
        <f>IF(AV463&gt;0,1*List1!$G463,0)</f>
        <v>0</v>
      </c>
      <c r="CP463" s="284">
        <f>IF(AW463&gt;0,1*List1!$G463,0)</f>
        <v>0</v>
      </c>
      <c r="CQ463" s="284">
        <f>IF(AX463&gt;0,1*List1!$G463,0)</f>
        <v>0</v>
      </c>
      <c r="CR463" s="303">
        <f>IF(BH463&gt;0,1*List1!$G463,0)</f>
        <v>0</v>
      </c>
      <c r="CS463" s="301">
        <f>IF(BI463&gt;0,1*List1!$G463,0)</f>
        <v>0</v>
      </c>
      <c r="CT463" s="301">
        <f>IF(BJ463&gt;0,1*List1!$G463,0)</f>
        <v>0</v>
      </c>
      <c r="CU463" s="302">
        <f>IF(BK463&gt;0,1*List1!$G463,0)</f>
        <v>0</v>
      </c>
      <c r="CV463" s="284">
        <f>IF(BU463&gt;0,1*List1!$G463,0)</f>
        <v>0</v>
      </c>
      <c r="CW463" s="284">
        <f>IF(BV463&gt;0,1*List1!$G463,0)</f>
        <v>0</v>
      </c>
      <c r="CX463" s="284">
        <f>IF(BW463&gt;0,1*List1!$G463,0)</f>
        <v>0</v>
      </c>
      <c r="CY463" s="322">
        <f>IF(BX463&gt;0,1*List1!$G463,0)</f>
        <v>0</v>
      </c>
      <c r="CZ463" s="284"/>
      <c r="DB463" s="294">
        <f>List1!D100</f>
        <v>0</v>
      </c>
      <c r="DC463" s="416" t="str">
        <f t="shared" si="65"/>
        <v>0</v>
      </c>
      <c r="DD463" s="416" t="str">
        <f t="shared" si="66"/>
        <v>0</v>
      </c>
      <c r="DE463" s="416" t="str">
        <f t="shared" si="67"/>
        <v>0</v>
      </c>
      <c r="DF463" s="416" t="str">
        <f t="shared" si="68"/>
        <v>0</v>
      </c>
      <c r="DG463" s="416" t="str">
        <f t="shared" si="69"/>
        <v>0</v>
      </c>
      <c r="DH463" s="416" t="str">
        <f t="shared" si="70"/>
        <v>0</v>
      </c>
      <c r="DI463" s="416" t="str">
        <f t="shared" si="71"/>
        <v>0</v>
      </c>
      <c r="DJ463" s="416" t="str">
        <f t="shared" si="72"/>
        <v>0</v>
      </c>
      <c r="DK463" s="416" t="str">
        <f t="shared" si="73"/>
        <v>0</v>
      </c>
      <c r="DL463" s="416" t="str">
        <f t="shared" si="74"/>
        <v>0</v>
      </c>
      <c r="DM463" s="416" t="str">
        <f t="shared" si="75"/>
        <v>0</v>
      </c>
      <c r="DN463" s="416" t="str">
        <f t="shared" si="76"/>
        <v>0</v>
      </c>
      <c r="DO463" s="416" t="str">
        <f t="shared" si="77"/>
        <v>0</v>
      </c>
      <c r="DP463" s="416" t="str">
        <f t="shared" si="78"/>
        <v>0</v>
      </c>
      <c r="DQ463" s="416" t="str">
        <f t="shared" si="79"/>
        <v>0</v>
      </c>
      <c r="DR463" s="416" t="str">
        <f t="shared" si="80"/>
        <v>0</v>
      </c>
      <c r="DS463" s="416" t="str">
        <f t="shared" si="81"/>
        <v>0</v>
      </c>
      <c r="DT463" s="416" t="str">
        <f t="shared" si="82"/>
        <v>0</v>
      </c>
      <c r="DU463" s="416" t="str">
        <f t="shared" si="83"/>
        <v>0</v>
      </c>
      <c r="DV463" s="416" t="str">
        <f t="shared" si="84"/>
        <v>0</v>
      </c>
      <c r="DW463" s="416" t="str">
        <f t="shared" si="85"/>
        <v>0</v>
      </c>
      <c r="DX463" s="416" t="str">
        <f t="shared" si="86"/>
        <v>0</v>
      </c>
      <c r="DY463" s="416" t="str">
        <f t="shared" si="87"/>
        <v>0</v>
      </c>
      <c r="DZ463" s="416" t="str">
        <f t="shared" si="88"/>
        <v>0</v>
      </c>
      <c r="EA463" s="417"/>
      <c r="EB463" s="417"/>
      <c r="EC463" s="417"/>
      <c r="ED463" s="417" t="str">
        <f>IF(List1!D100&gt;0,DZ463,"")</f>
        <v/>
      </c>
      <c r="EF463" s="416">
        <f>List1!J100</f>
        <v>0</v>
      </c>
      <c r="EG463" s="416" t="str">
        <f t="shared" si="92"/>
        <v>0</v>
      </c>
      <c r="EH463" s="416" t="str">
        <f t="shared" si="93"/>
        <v>0</v>
      </c>
      <c r="EI463" s="416" t="str">
        <f t="shared" si="94"/>
        <v>0</v>
      </c>
      <c r="EJ463" s="416" t="str">
        <f t="shared" si="95"/>
        <v>0</v>
      </c>
      <c r="EK463" s="416" t="str">
        <f t="shared" si="96"/>
        <v>0</v>
      </c>
      <c r="EL463" s="416" t="str">
        <f t="shared" si="97"/>
        <v>0</v>
      </c>
      <c r="EM463" s="416" t="str">
        <f t="shared" si="98"/>
        <v>0</v>
      </c>
      <c r="EN463" s="416" t="str">
        <f t="shared" si="99"/>
        <v>0</v>
      </c>
      <c r="EO463" s="416" t="str">
        <f t="shared" si="100"/>
        <v>0</v>
      </c>
      <c r="EP463" s="416" t="str">
        <f t="shared" si="101"/>
        <v>0</v>
      </c>
      <c r="EQ463" s="416" t="str">
        <f t="shared" si="102"/>
        <v>0</v>
      </c>
      <c r="ER463" s="416" t="str">
        <f t="shared" si="103"/>
        <v>0</v>
      </c>
      <c r="ES463" s="416" t="str">
        <f t="shared" si="104"/>
        <v>0</v>
      </c>
      <c r="ET463" s="416" t="str">
        <f t="shared" si="105"/>
        <v>0</v>
      </c>
      <c r="EU463" s="416" t="str">
        <f t="shared" si="106"/>
        <v>0</v>
      </c>
      <c r="EV463" s="416" t="str">
        <f t="shared" si="107"/>
        <v>0</v>
      </c>
      <c r="EW463" s="416" t="str">
        <f t="shared" si="108"/>
        <v>0</v>
      </c>
      <c r="EX463" s="416" t="str">
        <f t="shared" si="109"/>
        <v>0</v>
      </c>
      <c r="EY463" s="416" t="str">
        <f t="shared" si="110"/>
        <v>0</v>
      </c>
      <c r="EZ463" s="416" t="str">
        <f t="shared" si="111"/>
        <v>0</v>
      </c>
      <c r="FA463" s="416" t="str">
        <f t="shared" si="112"/>
        <v>0</v>
      </c>
      <c r="FB463" s="416" t="str">
        <f t="shared" si="113"/>
        <v>0</v>
      </c>
      <c r="FC463" s="416" t="str">
        <f t="shared" si="114"/>
        <v>0</v>
      </c>
      <c r="FD463" s="416" t="str">
        <f t="shared" si="115"/>
        <v>0</v>
      </c>
      <c r="FF463" s="269" t="str">
        <f>IF(List1!J100&gt;0,List1!FD463,"")</f>
        <v/>
      </c>
    </row>
    <row r="464" spans="2:162" s="269" customFormat="1" ht="19.5" customHeight="1" thickBot="1">
      <c r="B464" s="435">
        <v>46</v>
      </c>
      <c r="C464" s="308">
        <f t="shared" si="89"/>
        <v>0</v>
      </c>
      <c r="D464" s="438" t="str">
        <f t="shared" si="90"/>
        <v/>
      </c>
      <c r="E464" s="439" t="str">
        <f>IF(List1!E101&gt;0,List1!E101,"")</f>
        <v/>
      </c>
      <c r="F464" s="439" t="str">
        <f>IF(List1!F101&gt;0,List1!F101,"")</f>
        <v/>
      </c>
      <c r="G464" s="439" t="str">
        <f>IF(List1!G101&gt;0,List1!G101,"")</f>
        <v/>
      </c>
      <c r="H464" s="439" t="str">
        <f>IF(List1!H101&gt;0,List1!H101,"")</f>
        <v/>
      </c>
      <c r="I464" s="439" t="str">
        <f>IF(List1!I101&gt;0,List1!I101,"")</f>
        <v/>
      </c>
      <c r="J464" s="439" t="str">
        <f t="shared" si="91"/>
        <v/>
      </c>
      <c r="K464" s="439" t="str">
        <f>IF(List1!K101&gt;0,List1!K101,"")</f>
        <v/>
      </c>
      <c r="L464" s="439" t="str">
        <f>IF(List1!L101&gt;0,List1!L101,"")</f>
        <v/>
      </c>
      <c r="M464" s="439" t="str">
        <f>IF(List1!M101&gt;0,List1!M101,"")</f>
        <v/>
      </c>
      <c r="N464" s="439" t="str">
        <f>IF(List1!N101&gt;0,List1!N101,"")</f>
        <v/>
      </c>
      <c r="O464" s="440">
        <v>0</v>
      </c>
      <c r="P464" s="603" t="str">
        <f>IF(List1!P101&gt;0,List1!P101,"")</f>
        <v/>
      </c>
      <c r="Q464" s="603"/>
      <c r="R464" s="603"/>
      <c r="S464" s="603"/>
      <c r="T464" s="603"/>
      <c r="U464" s="603"/>
      <c r="V464" s="603"/>
      <c r="W464" s="268"/>
      <c r="X464" s="323"/>
      <c r="Y464" s="319">
        <f>IF(List1!$K464="A",(1*List1!$E464+80)*List1!$G464,0)</f>
        <v>0</v>
      </c>
      <c r="Z464" s="319">
        <f>IF(List1!$K464="B",(1*List1!$E464+80)*List1!$G464,0)</f>
        <v>0</v>
      </c>
      <c r="AA464" s="319">
        <f>IF(List1!$K464="C",(1*List1!$E464+80)*List1!$G464,0)</f>
        <v>0</v>
      </c>
      <c r="AB464" s="319">
        <f>IF(List1!$K464="D",(1*List1!$E464+80)*List1!$G464,0)</f>
        <v>0</v>
      </c>
      <c r="AC464" s="319">
        <f>IF(List1!$K464="E",(1*List1!$E464+70)*List1!$G464,0)</f>
        <v>0</v>
      </c>
      <c r="AD464" s="319">
        <f>IF(List1!$K464="G",(1*List1!$E464+80)*List1!$G464,0)</f>
        <v>0</v>
      </c>
      <c r="AE464" s="319">
        <f>IF(List1!$K464="J",(1*List1!$E464+80)*List1!$G464,0)</f>
        <v>0</v>
      </c>
      <c r="AF464" s="319">
        <f>IF(List1!$K464="K",(1*List1!$E464+80)*List1!$G464,0)</f>
        <v>0</v>
      </c>
      <c r="AG464" s="319">
        <f>IF(List1!$K464="L",(1*List1!$E464+80)*List1!$G464,0)</f>
        <v>0</v>
      </c>
      <c r="AH464" s="318">
        <f>IF(List1!$K464="FL",(1*List1!$E464)*List1!$G464,0)</f>
        <v>0</v>
      </c>
      <c r="AI464" s="318">
        <f>IF(List1!$K464="FP",List1!$E464*List1!$G464,0)</f>
        <v>0</v>
      </c>
      <c r="AJ464" s="318">
        <f>IF(List1!$K464="DR",List1!$E464*List1!$G464,0)</f>
        <v>0</v>
      </c>
      <c r="AK464" s="318">
        <f>IF(List1!$K464="F",List1!$E464*List1!$G464,0)</f>
        <v>0</v>
      </c>
      <c r="AL464" s="321">
        <f>IF(List1!$L464="A",(1*List1!$E464+80)*List1!$G464,0)</f>
        <v>0</v>
      </c>
      <c r="AM464" s="321">
        <f>IF(List1!$L464="B",(1*List1!$E464+80)*List1!$G464,0)</f>
        <v>0</v>
      </c>
      <c r="AN464" s="321">
        <f>IF(List1!$L464="C",(1*List1!$E464+80)*List1!$G464,0)</f>
        <v>0</v>
      </c>
      <c r="AO464" s="321">
        <f>IF(List1!$L464="D",(1*List1!$E464+80)*List1!$G464,0)</f>
        <v>0</v>
      </c>
      <c r="AP464" s="321">
        <f>IF(List1!$L464="E",(1*List1!$E464+80)*List1!$G464,0)</f>
        <v>0</v>
      </c>
      <c r="AQ464" s="321">
        <f>IF(List1!$L464="G",(1*List1!$E464+80)*List1!$G464,0)</f>
        <v>0</v>
      </c>
      <c r="AR464" s="321">
        <f>IF(List1!$L464="J",(1*List1!$E464+80)*List1!$G464,0)</f>
        <v>0</v>
      </c>
      <c r="AS464" s="321">
        <f>IF(List1!$L464="K",(1*List1!$E464+80)*List1!$G464,0)</f>
        <v>0</v>
      </c>
      <c r="AT464" s="321">
        <f>IF(List1!$L464="L",(1*List1!$E464+80)*List1!$G464,0)</f>
        <v>0</v>
      </c>
      <c r="AU464" s="320">
        <f>IF(List1!$L464="FL",(1*List1!$E464)*List1!$G464,0)</f>
        <v>0</v>
      </c>
      <c r="AV464" s="320">
        <f>IF(List1!$L464="FP",List1!$E464*List1!$G464,0)</f>
        <v>0</v>
      </c>
      <c r="AW464" s="320">
        <f>IF(List1!$L464="DR",List1!$E464*List1!$G464,0)</f>
        <v>0</v>
      </c>
      <c r="AX464" s="320">
        <f>IF(List1!$L464="F",List1!$E464*List1!$G464,0)</f>
        <v>0</v>
      </c>
      <c r="AY464" s="319">
        <f>IF(List1!$M464="A",(1*List1!$F464+80)*List1!$G464,0)</f>
        <v>0</v>
      </c>
      <c r="AZ464" s="319">
        <f>IF(List1!$M464="B",(1*List1!$F464+80)*List1!$G464,0)</f>
        <v>0</v>
      </c>
      <c r="BA464" s="319">
        <f>IF(List1!$M464="C",(1*List1!$F464+80)*List1!$G464,0)</f>
        <v>0</v>
      </c>
      <c r="BB464" s="319">
        <f>IF(List1!$M464="D",(1*List1!$F464+80)*List1!$G464,0)</f>
        <v>0</v>
      </c>
      <c r="BC464" s="319">
        <f>IF(List1!$M464="E",(1*List1!$F464+80)*List1!$G464,0)</f>
        <v>0</v>
      </c>
      <c r="BD464" s="319">
        <f>IF(List1!$M464="G",(1*List1!$F464+80)*List1!$G464,0)</f>
        <v>0</v>
      </c>
      <c r="BE464" s="319">
        <f>IF(List1!$M464="J",(1*List1!$F464+80)*List1!$G464,0)</f>
        <v>0</v>
      </c>
      <c r="BF464" s="319">
        <f>IF(List1!$M464="K",(1*List1!$F464+80)*List1!$G464,0)</f>
        <v>0</v>
      </c>
      <c r="BG464" s="319">
        <f>IF(List1!$M464="L",(1*List1!$F464+80)*List1!$G464,0)</f>
        <v>0</v>
      </c>
      <c r="BH464" s="318">
        <f>IF(List1!$M464="FL",(1*List1!$F464)*List1!$G464,0)</f>
        <v>0</v>
      </c>
      <c r="BI464" s="318">
        <f>IF(List1!$M464="FP",List1!$F464*List1!$G464,0)</f>
        <v>0</v>
      </c>
      <c r="BJ464" s="318">
        <f>IF(List1!$M464="DR",List1!$F464*List1!$G464,0)</f>
        <v>0</v>
      </c>
      <c r="BK464" s="318">
        <f>IF(List1!$M464="F",List1!$F464*List1!$G464,0)</f>
        <v>0</v>
      </c>
      <c r="BL464" s="317">
        <f>IF(List1!$N464="A",(1*List1!$F464+80)*List1!$G464,0)</f>
        <v>0</v>
      </c>
      <c r="BM464" s="317">
        <f>IF(List1!$N464="B",(1*List1!$F464+80)*List1!$G464,0)</f>
        <v>0</v>
      </c>
      <c r="BN464" s="317">
        <f>IF(List1!$N464="C",(1*List1!$F464+80)*List1!$G464,0)</f>
        <v>0</v>
      </c>
      <c r="BO464" s="317">
        <f>IF(List1!$N464="D",(1*List1!$F464+80)*List1!$G464,0)</f>
        <v>0</v>
      </c>
      <c r="BP464" s="317">
        <f>IF(List1!$N464="E",(1*List1!$F464+80)*List1!$G464,0)</f>
        <v>0</v>
      </c>
      <c r="BQ464" s="317">
        <f>IF(List1!$N464="G",(1*List1!$F464+80)*List1!$G464,0)</f>
        <v>0</v>
      </c>
      <c r="BR464" s="317">
        <f>IF(List1!$N464="J",(1*List1!$F464+80)*List1!$G464,0)</f>
        <v>0</v>
      </c>
      <c r="BS464" s="317">
        <f>IF(List1!$N464="K",(1*List1!$F464+80)*List1!$G464,0)</f>
        <v>0</v>
      </c>
      <c r="BT464" s="317">
        <f>IF(List1!$N464="L",(1*List1!$F464+80)*List1!$G464,0)</f>
        <v>0</v>
      </c>
      <c r="BU464" s="316">
        <f>IF(List1!$N464="FL",(1*List1!$F464)*List1!$G464,0)</f>
        <v>0</v>
      </c>
      <c r="BV464" s="315">
        <f>IF(List1!$N464="FP",List1!$F464*List1!$G464,0)</f>
        <v>0</v>
      </c>
      <c r="BW464" s="314">
        <f>IF(List1!$N464="DR",List1!$F464*List1!$G464,0)</f>
        <v>0</v>
      </c>
      <c r="BX464" s="313">
        <f>IF(List1!$N464="F",List1!$F464*List1!$G464,0)</f>
        <v>0</v>
      </c>
      <c r="BZ464" s="312" t="e">
        <f>((List1!$E464*List1!$F464)*List1!$G464)/1000000</f>
        <v>#VALUE!</v>
      </c>
      <c r="CA464" s="280" t="e">
        <f>IF(List1!$J464=$D$403,1*BZ464,0)</f>
        <v>#VALUE!</v>
      </c>
      <c r="CB464" s="280" t="e">
        <f>IF(List1!$J464=$D$404,1*BZ464,0)</f>
        <v>#VALUE!</v>
      </c>
      <c r="CC464" s="280" t="e">
        <f>IF(List1!$J464=$D$405,1*BZ464,0)</f>
        <v>#VALUE!</v>
      </c>
      <c r="CD464" s="280" t="e">
        <f>IF(List1!$J464=$D$406,1*BZ464,0)</f>
        <v>#VALUE!</v>
      </c>
      <c r="CE464" s="280" t="e">
        <f>IF(List1!$J464=$D$407,1*BZ464,0)</f>
        <v>#VALUE!</v>
      </c>
      <c r="CF464" s="311" t="e">
        <f>IF(List1!$J464=$D$408,1*BZ464,0)</f>
        <v>#VALUE!</v>
      </c>
      <c r="CG464" s="280" t="e">
        <f>IF(List1!$J464=$D$409,1*BZ464,0)</f>
        <v>#VALUE!</v>
      </c>
      <c r="CH464" s="280" t="e">
        <f>IF(List1!$J464=$D$410,1*BZ464,0)</f>
        <v>#VALUE!</v>
      </c>
      <c r="CJ464" s="303">
        <f>IF(AH464&gt;0,1*List1!$G464,0)</f>
        <v>0</v>
      </c>
      <c r="CK464" s="301">
        <f>IF(AI464&gt;0,1*List1!$G464,0)</f>
        <v>0</v>
      </c>
      <c r="CL464" s="301">
        <f>IF(AJ464&gt;0,1*List1!$G464,0)</f>
        <v>0</v>
      </c>
      <c r="CM464" s="302">
        <f>IF(AK464&gt;0,1*List1!$G464,0)</f>
        <v>0</v>
      </c>
      <c r="CN464" s="284">
        <f>IF(AU464&gt;0,1*List1!$G464,0)</f>
        <v>0</v>
      </c>
      <c r="CO464" s="284">
        <f>IF(AV464&gt;0,1*List1!$G464,0)</f>
        <v>0</v>
      </c>
      <c r="CP464" s="284">
        <f>IF(AW464&gt;0,1*List1!$G464,0)</f>
        <v>0</v>
      </c>
      <c r="CQ464" s="284">
        <f>IF(AX464&gt;0,1*List1!$G464,0)</f>
        <v>0</v>
      </c>
      <c r="CR464" s="303">
        <f>IF(BH464&gt;0,1*List1!$G464,0)</f>
        <v>0</v>
      </c>
      <c r="CS464" s="301">
        <f>IF(BI464&gt;0,1*List1!$G464,0)</f>
        <v>0</v>
      </c>
      <c r="CT464" s="301">
        <f>IF(BJ464&gt;0,1*List1!$G464,0)</f>
        <v>0</v>
      </c>
      <c r="CU464" s="302">
        <f>IF(BK464&gt;0,1*List1!$G464,0)</f>
        <v>0</v>
      </c>
      <c r="CV464" s="284">
        <f>IF(BU464&gt;0,1*List1!$G464,0)</f>
        <v>0</v>
      </c>
      <c r="CW464" s="284">
        <f>IF(BV464&gt;0,1*List1!$G464,0)</f>
        <v>0</v>
      </c>
      <c r="CX464" s="284">
        <f>IF(BW464&gt;0,1*List1!$G464,0)</f>
        <v>0</v>
      </c>
      <c r="CY464" s="322">
        <f>IF(BX464&gt;0,1*List1!$G464,0)</f>
        <v>0</v>
      </c>
      <c r="CZ464" s="284"/>
      <c r="DB464" s="294">
        <f>List1!D101</f>
        <v>0</v>
      </c>
      <c r="DC464" s="416" t="str">
        <f t="shared" si="65"/>
        <v>0</v>
      </c>
      <c r="DD464" s="416" t="str">
        <f t="shared" si="66"/>
        <v>0</v>
      </c>
      <c r="DE464" s="416" t="str">
        <f t="shared" si="67"/>
        <v>0</v>
      </c>
      <c r="DF464" s="416" t="str">
        <f t="shared" si="68"/>
        <v>0</v>
      </c>
      <c r="DG464" s="416" t="str">
        <f t="shared" si="69"/>
        <v>0</v>
      </c>
      <c r="DH464" s="416" t="str">
        <f t="shared" si="70"/>
        <v>0</v>
      </c>
      <c r="DI464" s="416" t="str">
        <f t="shared" si="71"/>
        <v>0</v>
      </c>
      <c r="DJ464" s="416" t="str">
        <f t="shared" si="72"/>
        <v>0</v>
      </c>
      <c r="DK464" s="416" t="str">
        <f t="shared" si="73"/>
        <v>0</v>
      </c>
      <c r="DL464" s="416" t="str">
        <f t="shared" si="74"/>
        <v>0</v>
      </c>
      <c r="DM464" s="416" t="str">
        <f t="shared" si="75"/>
        <v>0</v>
      </c>
      <c r="DN464" s="416" t="str">
        <f t="shared" si="76"/>
        <v>0</v>
      </c>
      <c r="DO464" s="416" t="str">
        <f t="shared" si="77"/>
        <v>0</v>
      </c>
      <c r="DP464" s="416" t="str">
        <f t="shared" si="78"/>
        <v>0</v>
      </c>
      <c r="DQ464" s="416" t="str">
        <f t="shared" si="79"/>
        <v>0</v>
      </c>
      <c r="DR464" s="416" t="str">
        <f t="shared" si="80"/>
        <v>0</v>
      </c>
      <c r="DS464" s="416" t="str">
        <f t="shared" si="81"/>
        <v>0</v>
      </c>
      <c r="DT464" s="416" t="str">
        <f t="shared" si="82"/>
        <v>0</v>
      </c>
      <c r="DU464" s="416" t="str">
        <f t="shared" si="83"/>
        <v>0</v>
      </c>
      <c r="DV464" s="416" t="str">
        <f t="shared" si="84"/>
        <v>0</v>
      </c>
      <c r="DW464" s="416" t="str">
        <f t="shared" si="85"/>
        <v>0</v>
      </c>
      <c r="DX464" s="416" t="str">
        <f t="shared" si="86"/>
        <v>0</v>
      </c>
      <c r="DY464" s="416" t="str">
        <f t="shared" si="87"/>
        <v>0</v>
      </c>
      <c r="DZ464" s="416" t="str">
        <f t="shared" si="88"/>
        <v>0</v>
      </c>
      <c r="EA464" s="417"/>
      <c r="EB464" s="417"/>
      <c r="EC464" s="417"/>
      <c r="ED464" s="417" t="str">
        <f>IF(List1!D101&gt;0,DZ464,"")</f>
        <v/>
      </c>
      <c r="EF464" s="416">
        <f>List1!J101</f>
        <v>0</v>
      </c>
      <c r="EG464" s="416" t="str">
        <f t="shared" si="92"/>
        <v>0</v>
      </c>
      <c r="EH464" s="416" t="str">
        <f t="shared" si="93"/>
        <v>0</v>
      </c>
      <c r="EI464" s="416" t="str">
        <f t="shared" si="94"/>
        <v>0</v>
      </c>
      <c r="EJ464" s="416" t="str">
        <f t="shared" si="95"/>
        <v>0</v>
      </c>
      <c r="EK464" s="416" t="str">
        <f t="shared" si="96"/>
        <v>0</v>
      </c>
      <c r="EL464" s="416" t="str">
        <f t="shared" si="97"/>
        <v>0</v>
      </c>
      <c r="EM464" s="416" t="str">
        <f t="shared" si="98"/>
        <v>0</v>
      </c>
      <c r="EN464" s="416" t="str">
        <f t="shared" si="99"/>
        <v>0</v>
      </c>
      <c r="EO464" s="416" t="str">
        <f t="shared" si="100"/>
        <v>0</v>
      </c>
      <c r="EP464" s="416" t="str">
        <f t="shared" si="101"/>
        <v>0</v>
      </c>
      <c r="EQ464" s="416" t="str">
        <f t="shared" si="102"/>
        <v>0</v>
      </c>
      <c r="ER464" s="416" t="str">
        <f t="shared" si="103"/>
        <v>0</v>
      </c>
      <c r="ES464" s="416" t="str">
        <f t="shared" si="104"/>
        <v>0</v>
      </c>
      <c r="ET464" s="416" t="str">
        <f t="shared" si="105"/>
        <v>0</v>
      </c>
      <c r="EU464" s="416" t="str">
        <f t="shared" si="106"/>
        <v>0</v>
      </c>
      <c r="EV464" s="416" t="str">
        <f t="shared" si="107"/>
        <v>0</v>
      </c>
      <c r="EW464" s="416" t="str">
        <f t="shared" si="108"/>
        <v>0</v>
      </c>
      <c r="EX464" s="416" t="str">
        <f t="shared" si="109"/>
        <v>0</v>
      </c>
      <c r="EY464" s="416" t="str">
        <f t="shared" si="110"/>
        <v>0</v>
      </c>
      <c r="EZ464" s="416" t="str">
        <f t="shared" si="111"/>
        <v>0</v>
      </c>
      <c r="FA464" s="416" t="str">
        <f t="shared" si="112"/>
        <v>0</v>
      </c>
      <c r="FB464" s="416" t="str">
        <f t="shared" si="113"/>
        <v>0</v>
      </c>
      <c r="FC464" s="416" t="str">
        <f t="shared" si="114"/>
        <v>0</v>
      </c>
      <c r="FD464" s="416" t="str">
        <f t="shared" si="115"/>
        <v>0</v>
      </c>
      <c r="FF464" s="269" t="str">
        <f>IF(List1!J101&gt;0,List1!FD464,"")</f>
        <v/>
      </c>
    </row>
    <row r="465" spans="2:162" s="269" customFormat="1" ht="19.5" customHeight="1" thickBot="1">
      <c r="B465" s="436">
        <v>47</v>
      </c>
      <c r="C465" s="308">
        <f t="shared" si="89"/>
        <v>0</v>
      </c>
      <c r="D465" s="438" t="str">
        <f t="shared" si="90"/>
        <v/>
      </c>
      <c r="E465" s="439" t="str">
        <f>IF(List1!E102&gt;0,List1!E102,"")</f>
        <v/>
      </c>
      <c r="F465" s="439" t="str">
        <f>IF(List1!F102&gt;0,List1!F102,"")</f>
        <v/>
      </c>
      <c r="G465" s="439" t="str">
        <f>IF(List1!G102&gt;0,List1!G102,"")</f>
        <v/>
      </c>
      <c r="H465" s="439" t="str">
        <f>IF(List1!H102&gt;0,List1!H102,"")</f>
        <v/>
      </c>
      <c r="I465" s="439" t="str">
        <f>IF(List1!I102&gt;0,List1!I102,"")</f>
        <v/>
      </c>
      <c r="J465" s="439" t="str">
        <f t="shared" si="91"/>
        <v/>
      </c>
      <c r="K465" s="439" t="str">
        <f>IF(List1!K102&gt;0,List1!K102,"")</f>
        <v/>
      </c>
      <c r="L465" s="439" t="str">
        <f>IF(List1!L102&gt;0,List1!L102,"")</f>
        <v/>
      </c>
      <c r="M465" s="439" t="str">
        <f>IF(List1!M102&gt;0,List1!M102,"")</f>
        <v/>
      </c>
      <c r="N465" s="439" t="str">
        <f>IF(List1!N102&gt;0,List1!N102,"")</f>
        <v/>
      </c>
      <c r="O465" s="440">
        <v>0</v>
      </c>
      <c r="P465" s="603" t="str">
        <f>IF(List1!P102&gt;0,List1!P102,"")</f>
        <v/>
      </c>
      <c r="Q465" s="603"/>
      <c r="R465" s="603"/>
      <c r="S465" s="603"/>
      <c r="T465" s="603"/>
      <c r="U465" s="603"/>
      <c r="V465" s="603"/>
      <c r="W465" s="268"/>
      <c r="X465" s="323"/>
      <c r="Y465" s="319">
        <f>IF(List1!$K465="A",(1*List1!$E465+80)*List1!$G465,0)</f>
        <v>0</v>
      </c>
      <c r="Z465" s="319">
        <f>IF(List1!$K465="B",(1*List1!$E465+80)*List1!$G465,0)</f>
        <v>0</v>
      </c>
      <c r="AA465" s="319">
        <f>IF(List1!$K465="C",(1*List1!$E465+80)*List1!$G465,0)</f>
        <v>0</v>
      </c>
      <c r="AB465" s="319">
        <f>IF(List1!$K465="D",(1*List1!$E465+80)*List1!$G465,0)</f>
        <v>0</v>
      </c>
      <c r="AC465" s="319">
        <f>IF(List1!$K465="E",(1*List1!$E465+70)*List1!$G465,0)</f>
        <v>0</v>
      </c>
      <c r="AD465" s="319">
        <f>IF(List1!$K465="G",(1*List1!$E465+80)*List1!$G465,0)</f>
        <v>0</v>
      </c>
      <c r="AE465" s="319">
        <f>IF(List1!$K465="J",(1*List1!$E465+80)*List1!$G465,0)</f>
        <v>0</v>
      </c>
      <c r="AF465" s="319">
        <f>IF(List1!$K465="K",(1*List1!$E465+80)*List1!$G465,0)</f>
        <v>0</v>
      </c>
      <c r="AG465" s="319">
        <f>IF(List1!$K465="L",(1*List1!$E465+80)*List1!$G465,0)</f>
        <v>0</v>
      </c>
      <c r="AH465" s="318">
        <f>IF(List1!$K465="FL",(1*List1!$E465)*List1!$G465,0)</f>
        <v>0</v>
      </c>
      <c r="AI465" s="318">
        <f>IF(List1!$K465="FP",List1!$E465*List1!$G465,0)</f>
        <v>0</v>
      </c>
      <c r="AJ465" s="318">
        <f>IF(List1!$K465="DR",List1!$E465*List1!$G465,0)</f>
        <v>0</v>
      </c>
      <c r="AK465" s="318">
        <f>IF(List1!$K465="F",List1!$E465*List1!$G465,0)</f>
        <v>0</v>
      </c>
      <c r="AL465" s="321">
        <f>IF(List1!$L465="A",(1*List1!$E465+80)*List1!$G465,0)</f>
        <v>0</v>
      </c>
      <c r="AM465" s="321">
        <f>IF(List1!$L465="B",(1*List1!$E465+80)*List1!$G465,0)</f>
        <v>0</v>
      </c>
      <c r="AN465" s="321">
        <f>IF(List1!$L465="C",(1*List1!$E465+80)*List1!$G465,0)</f>
        <v>0</v>
      </c>
      <c r="AO465" s="321">
        <f>IF(List1!$L465="D",(1*List1!$E465+80)*List1!$G465,0)</f>
        <v>0</v>
      </c>
      <c r="AP465" s="321">
        <f>IF(List1!$L465="E",(1*List1!$E465+80)*List1!$G465,0)</f>
        <v>0</v>
      </c>
      <c r="AQ465" s="321">
        <f>IF(List1!$L465="G",(1*List1!$E465+80)*List1!$G465,0)</f>
        <v>0</v>
      </c>
      <c r="AR465" s="321">
        <f>IF(List1!$L465="J",(1*List1!$E465+80)*List1!$G465,0)</f>
        <v>0</v>
      </c>
      <c r="AS465" s="321">
        <f>IF(List1!$L465="K",(1*List1!$E465+80)*List1!$G465,0)</f>
        <v>0</v>
      </c>
      <c r="AT465" s="321">
        <f>IF(List1!$L465="L",(1*List1!$E465+80)*List1!$G465,0)</f>
        <v>0</v>
      </c>
      <c r="AU465" s="320">
        <f>IF(List1!$L465="FL",(1*List1!$E465)*List1!$G465,0)</f>
        <v>0</v>
      </c>
      <c r="AV465" s="320">
        <f>IF(List1!$L465="FP",List1!$E465*List1!$G465,0)</f>
        <v>0</v>
      </c>
      <c r="AW465" s="320">
        <f>IF(List1!$L465="DR",List1!$E465*List1!$G465,0)</f>
        <v>0</v>
      </c>
      <c r="AX465" s="320">
        <f>IF(List1!$L465="F",List1!$E465*List1!$G465,0)</f>
        <v>0</v>
      </c>
      <c r="AY465" s="319">
        <f>IF(List1!$M465="A",(1*List1!$F465+80)*List1!$G465,0)</f>
        <v>0</v>
      </c>
      <c r="AZ465" s="319">
        <f>IF(List1!$M465="B",(1*List1!$F465+80)*List1!$G465,0)</f>
        <v>0</v>
      </c>
      <c r="BA465" s="319">
        <f>IF(List1!$M465="C",(1*List1!$F465+80)*List1!$G465,0)</f>
        <v>0</v>
      </c>
      <c r="BB465" s="319">
        <f>IF(List1!$M465="D",(1*List1!$F465+80)*List1!$G465,0)</f>
        <v>0</v>
      </c>
      <c r="BC465" s="319">
        <f>IF(List1!$M465="E",(1*List1!$F465+80)*List1!$G465,0)</f>
        <v>0</v>
      </c>
      <c r="BD465" s="319">
        <f>IF(List1!$M465="G",(1*List1!$F465+80)*List1!$G465,0)</f>
        <v>0</v>
      </c>
      <c r="BE465" s="319">
        <f>IF(List1!$M465="J",(1*List1!$F465+80)*List1!$G465,0)</f>
        <v>0</v>
      </c>
      <c r="BF465" s="319">
        <f>IF(List1!$M465="K",(1*List1!$F465+80)*List1!$G465,0)</f>
        <v>0</v>
      </c>
      <c r="BG465" s="319">
        <f>IF(List1!$M465="L",(1*List1!$F465+80)*List1!$G465,0)</f>
        <v>0</v>
      </c>
      <c r="BH465" s="318">
        <f>IF(List1!$M465="FL",(1*List1!$F465)*List1!$G465,0)</f>
        <v>0</v>
      </c>
      <c r="BI465" s="318">
        <f>IF(List1!$M465="FP",List1!$F465*List1!$G465,0)</f>
        <v>0</v>
      </c>
      <c r="BJ465" s="318">
        <f>IF(List1!$M465="DR",List1!$F465*List1!$G465,0)</f>
        <v>0</v>
      </c>
      <c r="BK465" s="318">
        <f>IF(List1!$M465="F",List1!$F465*List1!$G465,0)</f>
        <v>0</v>
      </c>
      <c r="BL465" s="317">
        <f>IF(List1!$N465="A",(1*List1!$F465+80)*List1!$G465,0)</f>
        <v>0</v>
      </c>
      <c r="BM465" s="317">
        <f>IF(List1!$N465="B",(1*List1!$F465+80)*List1!$G465,0)</f>
        <v>0</v>
      </c>
      <c r="BN465" s="317">
        <f>IF(List1!$N465="C",(1*List1!$F465+80)*List1!$G465,0)</f>
        <v>0</v>
      </c>
      <c r="BO465" s="317">
        <f>IF(List1!$N465="D",(1*List1!$F465+80)*List1!$G465,0)</f>
        <v>0</v>
      </c>
      <c r="BP465" s="317">
        <f>IF(List1!$N465="E",(1*List1!$F465+80)*List1!$G465,0)</f>
        <v>0</v>
      </c>
      <c r="BQ465" s="317">
        <f>IF(List1!$N465="G",(1*List1!$F465+80)*List1!$G465,0)</f>
        <v>0</v>
      </c>
      <c r="BR465" s="317">
        <f>IF(List1!$N465="J",(1*List1!$F465+80)*List1!$G465,0)</f>
        <v>0</v>
      </c>
      <c r="BS465" s="317">
        <f>IF(List1!$N465="K",(1*List1!$F465+80)*List1!$G465,0)</f>
        <v>0</v>
      </c>
      <c r="BT465" s="317">
        <f>IF(List1!$N465="L",(1*List1!$F465+80)*List1!$G465,0)</f>
        <v>0</v>
      </c>
      <c r="BU465" s="316">
        <f>IF(List1!$N465="FL",(1*List1!$F465)*List1!$G465,0)</f>
        <v>0</v>
      </c>
      <c r="BV465" s="315">
        <f>IF(List1!$N465="FP",List1!$F465*List1!$G465,0)</f>
        <v>0</v>
      </c>
      <c r="BW465" s="314">
        <f>IF(List1!$N465="DR",List1!$F465*List1!$G465,0)</f>
        <v>0</v>
      </c>
      <c r="BX465" s="313">
        <f>IF(List1!$N465="F",List1!$F465*List1!$G465,0)</f>
        <v>0</v>
      </c>
      <c r="BZ465" s="312" t="e">
        <f>((List1!$E465*List1!$F465)*List1!$G465)/1000000</f>
        <v>#VALUE!</v>
      </c>
      <c r="CA465" s="280" t="e">
        <f>IF(List1!$J465=$D$403,1*BZ465,0)</f>
        <v>#VALUE!</v>
      </c>
      <c r="CB465" s="280" t="e">
        <f>IF(List1!$J465=$D$404,1*BZ465,0)</f>
        <v>#VALUE!</v>
      </c>
      <c r="CC465" s="280" t="e">
        <f>IF(List1!$J465=$D$405,1*BZ465,0)</f>
        <v>#VALUE!</v>
      </c>
      <c r="CD465" s="280" t="e">
        <f>IF(List1!$J465=$D$406,1*BZ465,0)</f>
        <v>#VALUE!</v>
      </c>
      <c r="CE465" s="280" t="e">
        <f>IF(List1!$J465=$D$407,1*BZ465,0)</f>
        <v>#VALUE!</v>
      </c>
      <c r="CF465" s="311" t="e">
        <f>IF(List1!$J465=$D$408,1*BZ465,0)</f>
        <v>#VALUE!</v>
      </c>
      <c r="CG465" s="280" t="e">
        <f>IF(List1!$J465=$D$409,1*BZ465,0)</f>
        <v>#VALUE!</v>
      </c>
      <c r="CH465" s="280" t="e">
        <f>IF(List1!$J465=$D$410,1*BZ465,0)</f>
        <v>#VALUE!</v>
      </c>
      <c r="CJ465" s="303">
        <f>IF(AH465&gt;0,1*List1!$G465,0)</f>
        <v>0</v>
      </c>
      <c r="CK465" s="301">
        <f>IF(AI465&gt;0,1*List1!$G465,0)</f>
        <v>0</v>
      </c>
      <c r="CL465" s="301">
        <f>IF(AJ465&gt;0,1*List1!$G465,0)</f>
        <v>0</v>
      </c>
      <c r="CM465" s="302">
        <f>IF(AK465&gt;0,1*List1!$G465,0)</f>
        <v>0</v>
      </c>
      <c r="CN465" s="284">
        <f>IF(AU465&gt;0,1*List1!$G465,0)</f>
        <v>0</v>
      </c>
      <c r="CO465" s="284">
        <f>IF(AV465&gt;0,1*List1!$G465,0)</f>
        <v>0</v>
      </c>
      <c r="CP465" s="284">
        <f>IF(AW465&gt;0,1*List1!$G465,0)</f>
        <v>0</v>
      </c>
      <c r="CQ465" s="284">
        <f>IF(AX465&gt;0,1*List1!$G465,0)</f>
        <v>0</v>
      </c>
      <c r="CR465" s="303">
        <f>IF(BH465&gt;0,1*List1!$G465,0)</f>
        <v>0</v>
      </c>
      <c r="CS465" s="301">
        <f>IF(BI465&gt;0,1*List1!$G465,0)</f>
        <v>0</v>
      </c>
      <c r="CT465" s="301">
        <f>IF(BJ465&gt;0,1*List1!$G465,0)</f>
        <v>0</v>
      </c>
      <c r="CU465" s="302">
        <f>IF(BK465&gt;0,1*List1!$G465,0)</f>
        <v>0</v>
      </c>
      <c r="CV465" s="284">
        <f>IF(BU465&gt;0,1*List1!$G465,0)</f>
        <v>0</v>
      </c>
      <c r="CW465" s="284">
        <f>IF(BV465&gt;0,1*List1!$G465,0)</f>
        <v>0</v>
      </c>
      <c r="CX465" s="284">
        <f>IF(BW465&gt;0,1*List1!$G465,0)</f>
        <v>0</v>
      </c>
      <c r="CY465" s="322">
        <f>IF(BX465&gt;0,1*List1!$G465,0)</f>
        <v>0</v>
      </c>
      <c r="CZ465" s="284"/>
      <c r="DB465" s="294">
        <f>List1!D102</f>
        <v>0</v>
      </c>
      <c r="DC465" s="416" t="str">
        <f t="shared" si="65"/>
        <v>0</v>
      </c>
      <c r="DD465" s="416" t="str">
        <f t="shared" si="66"/>
        <v>0</v>
      </c>
      <c r="DE465" s="416" t="str">
        <f t="shared" si="67"/>
        <v>0</v>
      </c>
      <c r="DF465" s="416" t="str">
        <f t="shared" si="68"/>
        <v>0</v>
      </c>
      <c r="DG465" s="416" t="str">
        <f t="shared" si="69"/>
        <v>0</v>
      </c>
      <c r="DH465" s="416" t="str">
        <f t="shared" si="70"/>
        <v>0</v>
      </c>
      <c r="DI465" s="416" t="str">
        <f t="shared" si="71"/>
        <v>0</v>
      </c>
      <c r="DJ465" s="416" t="str">
        <f t="shared" si="72"/>
        <v>0</v>
      </c>
      <c r="DK465" s="416" t="str">
        <f t="shared" si="73"/>
        <v>0</v>
      </c>
      <c r="DL465" s="416" t="str">
        <f t="shared" si="74"/>
        <v>0</v>
      </c>
      <c r="DM465" s="416" t="str">
        <f t="shared" si="75"/>
        <v>0</v>
      </c>
      <c r="DN465" s="416" t="str">
        <f t="shared" si="76"/>
        <v>0</v>
      </c>
      <c r="DO465" s="416" t="str">
        <f t="shared" si="77"/>
        <v>0</v>
      </c>
      <c r="DP465" s="416" t="str">
        <f t="shared" si="78"/>
        <v>0</v>
      </c>
      <c r="DQ465" s="416" t="str">
        <f t="shared" si="79"/>
        <v>0</v>
      </c>
      <c r="DR465" s="416" t="str">
        <f t="shared" si="80"/>
        <v>0</v>
      </c>
      <c r="DS465" s="416" t="str">
        <f t="shared" si="81"/>
        <v>0</v>
      </c>
      <c r="DT465" s="416" t="str">
        <f t="shared" si="82"/>
        <v>0</v>
      </c>
      <c r="DU465" s="416" t="str">
        <f t="shared" si="83"/>
        <v>0</v>
      </c>
      <c r="DV465" s="416" t="str">
        <f t="shared" si="84"/>
        <v>0</v>
      </c>
      <c r="DW465" s="416" t="str">
        <f t="shared" si="85"/>
        <v>0</v>
      </c>
      <c r="DX465" s="416" t="str">
        <f t="shared" si="86"/>
        <v>0</v>
      </c>
      <c r="DY465" s="416" t="str">
        <f t="shared" si="87"/>
        <v>0</v>
      </c>
      <c r="DZ465" s="416" t="str">
        <f t="shared" si="88"/>
        <v>0</v>
      </c>
      <c r="EA465" s="417"/>
      <c r="EB465" s="417"/>
      <c r="EC465" s="417"/>
      <c r="ED465" s="417" t="str">
        <f>IF(List1!D102&gt;0,DZ465,"")</f>
        <v/>
      </c>
      <c r="EF465" s="416">
        <f>List1!J102</f>
        <v>0</v>
      </c>
      <c r="EG465" s="416" t="str">
        <f t="shared" si="92"/>
        <v>0</v>
      </c>
      <c r="EH465" s="416" t="str">
        <f t="shared" si="93"/>
        <v>0</v>
      </c>
      <c r="EI465" s="416" t="str">
        <f t="shared" si="94"/>
        <v>0</v>
      </c>
      <c r="EJ465" s="416" t="str">
        <f t="shared" si="95"/>
        <v>0</v>
      </c>
      <c r="EK465" s="416" t="str">
        <f t="shared" si="96"/>
        <v>0</v>
      </c>
      <c r="EL465" s="416" t="str">
        <f t="shared" si="97"/>
        <v>0</v>
      </c>
      <c r="EM465" s="416" t="str">
        <f t="shared" si="98"/>
        <v>0</v>
      </c>
      <c r="EN465" s="416" t="str">
        <f t="shared" si="99"/>
        <v>0</v>
      </c>
      <c r="EO465" s="416" t="str">
        <f t="shared" si="100"/>
        <v>0</v>
      </c>
      <c r="EP465" s="416" t="str">
        <f t="shared" si="101"/>
        <v>0</v>
      </c>
      <c r="EQ465" s="416" t="str">
        <f t="shared" si="102"/>
        <v>0</v>
      </c>
      <c r="ER465" s="416" t="str">
        <f t="shared" si="103"/>
        <v>0</v>
      </c>
      <c r="ES465" s="416" t="str">
        <f t="shared" si="104"/>
        <v>0</v>
      </c>
      <c r="ET465" s="416" t="str">
        <f t="shared" si="105"/>
        <v>0</v>
      </c>
      <c r="EU465" s="416" t="str">
        <f t="shared" si="106"/>
        <v>0</v>
      </c>
      <c r="EV465" s="416" t="str">
        <f t="shared" si="107"/>
        <v>0</v>
      </c>
      <c r="EW465" s="416" t="str">
        <f t="shared" si="108"/>
        <v>0</v>
      </c>
      <c r="EX465" s="416" t="str">
        <f t="shared" si="109"/>
        <v>0</v>
      </c>
      <c r="EY465" s="416" t="str">
        <f t="shared" si="110"/>
        <v>0</v>
      </c>
      <c r="EZ465" s="416" t="str">
        <f t="shared" si="111"/>
        <v>0</v>
      </c>
      <c r="FA465" s="416" t="str">
        <f t="shared" si="112"/>
        <v>0</v>
      </c>
      <c r="FB465" s="416" t="str">
        <f t="shared" si="113"/>
        <v>0</v>
      </c>
      <c r="FC465" s="416" t="str">
        <f t="shared" si="114"/>
        <v>0</v>
      </c>
      <c r="FD465" s="416" t="str">
        <f t="shared" si="115"/>
        <v>0</v>
      </c>
      <c r="FF465" s="269" t="str">
        <f>IF(List1!J102&gt;0,List1!FD465,"")</f>
        <v/>
      </c>
    </row>
    <row r="466" spans="2:162" s="269" customFormat="1" ht="19.5" customHeight="1" thickBot="1">
      <c r="B466" s="436">
        <v>48</v>
      </c>
      <c r="C466" s="308">
        <f t="shared" si="89"/>
        <v>0</v>
      </c>
      <c r="D466" s="438" t="str">
        <f t="shared" si="90"/>
        <v/>
      </c>
      <c r="E466" s="439" t="str">
        <f>IF(List1!E103&gt;0,List1!E103,"")</f>
        <v/>
      </c>
      <c r="F466" s="439" t="str">
        <f>IF(List1!F103&gt;0,List1!F103,"")</f>
        <v/>
      </c>
      <c r="G466" s="439" t="str">
        <f>IF(List1!G103&gt;0,List1!G103,"")</f>
        <v/>
      </c>
      <c r="H466" s="439" t="str">
        <f>IF(List1!H103&gt;0,List1!H103,"")</f>
        <v/>
      </c>
      <c r="I466" s="439" t="str">
        <f>IF(List1!I103&gt;0,List1!I103,"")</f>
        <v/>
      </c>
      <c r="J466" s="439" t="str">
        <f t="shared" si="91"/>
        <v/>
      </c>
      <c r="K466" s="439" t="str">
        <f>IF(List1!K103&gt;0,List1!K103,"")</f>
        <v/>
      </c>
      <c r="L466" s="439" t="str">
        <f>IF(List1!L103&gt;0,List1!L103,"")</f>
        <v/>
      </c>
      <c r="M466" s="439" t="str">
        <f>IF(List1!M103&gt;0,List1!M103,"")</f>
        <v/>
      </c>
      <c r="N466" s="439" t="str">
        <f>IF(List1!N103&gt;0,List1!N103,"")</f>
        <v/>
      </c>
      <c r="O466" s="440">
        <v>0</v>
      </c>
      <c r="P466" s="603" t="str">
        <f>IF(List1!P103&gt;0,List1!P103,"")</f>
        <v/>
      </c>
      <c r="Q466" s="603"/>
      <c r="R466" s="603"/>
      <c r="S466" s="603"/>
      <c r="T466" s="603"/>
      <c r="U466" s="603"/>
      <c r="V466" s="603"/>
      <c r="W466" s="268"/>
      <c r="X466" s="323"/>
      <c r="Y466" s="319">
        <f>IF(List1!$K466="A",(1*List1!$E466+80)*List1!$G466,0)</f>
        <v>0</v>
      </c>
      <c r="Z466" s="319">
        <f>IF(List1!$K466="B",(1*List1!$E466+80)*List1!$G466,0)</f>
        <v>0</v>
      </c>
      <c r="AA466" s="319">
        <f>IF(List1!$K466="C",(1*List1!$E466+80)*List1!$G466,0)</f>
        <v>0</v>
      </c>
      <c r="AB466" s="319">
        <f>IF(List1!$K466="D",(1*List1!$E466+80)*List1!$G466,0)</f>
        <v>0</v>
      </c>
      <c r="AC466" s="319">
        <f>IF(List1!$K466="E",(1*List1!$E466+70)*List1!$G466,0)</f>
        <v>0</v>
      </c>
      <c r="AD466" s="319">
        <f>IF(List1!$K466="G",(1*List1!$E466+80)*List1!$G466,0)</f>
        <v>0</v>
      </c>
      <c r="AE466" s="319">
        <f>IF(List1!$K466="J",(1*List1!$E466+80)*List1!$G466,0)</f>
        <v>0</v>
      </c>
      <c r="AF466" s="319">
        <f>IF(List1!$K466="K",(1*List1!$E466+80)*List1!$G466,0)</f>
        <v>0</v>
      </c>
      <c r="AG466" s="319">
        <f>IF(List1!$K466="L",(1*List1!$E466+80)*List1!$G466,0)</f>
        <v>0</v>
      </c>
      <c r="AH466" s="318">
        <f>IF(List1!$K466="FL",(1*List1!$E466)*List1!$G466,0)</f>
        <v>0</v>
      </c>
      <c r="AI466" s="318">
        <f>IF(List1!$K466="FP",List1!$E466*List1!$G466,0)</f>
        <v>0</v>
      </c>
      <c r="AJ466" s="318">
        <f>IF(List1!$K466="DR",List1!$E466*List1!$G466,0)</f>
        <v>0</v>
      </c>
      <c r="AK466" s="318">
        <f>IF(List1!$K466="F",List1!$E466*List1!$G466,0)</f>
        <v>0</v>
      </c>
      <c r="AL466" s="321">
        <f>IF(List1!$L466="A",(1*List1!$E466+80)*List1!$G466,0)</f>
        <v>0</v>
      </c>
      <c r="AM466" s="321">
        <f>IF(List1!$L466="B",(1*List1!$E466+80)*List1!$G466,0)</f>
        <v>0</v>
      </c>
      <c r="AN466" s="321">
        <f>IF(List1!$L466="C",(1*List1!$E466+80)*List1!$G466,0)</f>
        <v>0</v>
      </c>
      <c r="AO466" s="321">
        <f>IF(List1!$L466="D",(1*List1!$E466+80)*List1!$G466,0)</f>
        <v>0</v>
      </c>
      <c r="AP466" s="321">
        <f>IF(List1!$L466="E",(1*List1!$E466+80)*List1!$G466,0)</f>
        <v>0</v>
      </c>
      <c r="AQ466" s="321">
        <f>IF(List1!$L466="G",(1*List1!$E466+80)*List1!$G466,0)</f>
        <v>0</v>
      </c>
      <c r="AR466" s="321">
        <f>IF(List1!$L466="J",(1*List1!$E466+80)*List1!$G466,0)</f>
        <v>0</v>
      </c>
      <c r="AS466" s="321">
        <f>IF(List1!$L466="K",(1*List1!$E466+80)*List1!$G466,0)</f>
        <v>0</v>
      </c>
      <c r="AT466" s="321">
        <f>IF(List1!$L466="L",(1*List1!$E466+80)*List1!$G466,0)</f>
        <v>0</v>
      </c>
      <c r="AU466" s="320">
        <f>IF(List1!$L466="FL",(1*List1!$E466)*List1!$G466,0)</f>
        <v>0</v>
      </c>
      <c r="AV466" s="320">
        <f>IF(List1!$L466="FP",List1!$E466*List1!$G466,0)</f>
        <v>0</v>
      </c>
      <c r="AW466" s="320">
        <f>IF(List1!$L466="DR",List1!$E466*List1!$G466,0)</f>
        <v>0</v>
      </c>
      <c r="AX466" s="320">
        <f>IF(List1!$L466="F",List1!$E466*List1!$G466,0)</f>
        <v>0</v>
      </c>
      <c r="AY466" s="319">
        <f>IF(List1!$M466="A",(1*List1!$F466+80)*List1!$G466,0)</f>
        <v>0</v>
      </c>
      <c r="AZ466" s="319">
        <f>IF(List1!$M466="B",(1*List1!$F466+80)*List1!$G466,0)</f>
        <v>0</v>
      </c>
      <c r="BA466" s="319">
        <f>IF(List1!$M466="C",(1*List1!$F466+80)*List1!$G466,0)</f>
        <v>0</v>
      </c>
      <c r="BB466" s="319">
        <f>IF(List1!$M466="D",(1*List1!$F466+80)*List1!$G466,0)</f>
        <v>0</v>
      </c>
      <c r="BC466" s="319">
        <f>IF(List1!$M466="E",(1*List1!$F466+80)*List1!$G466,0)</f>
        <v>0</v>
      </c>
      <c r="BD466" s="319">
        <f>IF(List1!$M466="G",(1*List1!$F466+80)*List1!$G466,0)</f>
        <v>0</v>
      </c>
      <c r="BE466" s="319">
        <f>IF(List1!$M466="J",(1*List1!$F466+80)*List1!$G466,0)</f>
        <v>0</v>
      </c>
      <c r="BF466" s="319">
        <f>IF(List1!$M466="K",(1*List1!$F466+80)*List1!$G466,0)</f>
        <v>0</v>
      </c>
      <c r="BG466" s="319">
        <f>IF(List1!$M466="L",(1*List1!$F466+80)*List1!$G466,0)</f>
        <v>0</v>
      </c>
      <c r="BH466" s="318">
        <f>IF(List1!$M466="FL",(1*List1!$F466)*List1!$G466,0)</f>
        <v>0</v>
      </c>
      <c r="BI466" s="318">
        <f>IF(List1!$M466="FP",List1!$F466*List1!$G466,0)</f>
        <v>0</v>
      </c>
      <c r="BJ466" s="318">
        <f>IF(List1!$M466="DR",List1!$F466*List1!$G466,0)</f>
        <v>0</v>
      </c>
      <c r="BK466" s="318">
        <f>IF(List1!$M466="F",List1!$F466*List1!$G466,0)</f>
        <v>0</v>
      </c>
      <c r="BL466" s="317">
        <f>IF(List1!$N466="A",(1*List1!$F466+80)*List1!$G466,0)</f>
        <v>0</v>
      </c>
      <c r="BM466" s="317">
        <f>IF(List1!$N466="B",(1*List1!$F466+80)*List1!$G466,0)</f>
        <v>0</v>
      </c>
      <c r="BN466" s="317">
        <f>IF(List1!$N466="C",(1*List1!$F466+80)*List1!$G466,0)</f>
        <v>0</v>
      </c>
      <c r="BO466" s="317">
        <f>IF(List1!$N466="D",(1*List1!$F466+80)*List1!$G466,0)</f>
        <v>0</v>
      </c>
      <c r="BP466" s="317">
        <f>IF(List1!$N466="E",(1*List1!$F466+80)*List1!$G466,0)</f>
        <v>0</v>
      </c>
      <c r="BQ466" s="317">
        <f>IF(List1!$N466="G",(1*List1!$F466+80)*List1!$G466,0)</f>
        <v>0</v>
      </c>
      <c r="BR466" s="317">
        <f>IF(List1!$N466="J",(1*List1!$F466+80)*List1!$G466,0)</f>
        <v>0</v>
      </c>
      <c r="BS466" s="317">
        <f>IF(List1!$N466="K",(1*List1!$F466+80)*List1!$G466,0)</f>
        <v>0</v>
      </c>
      <c r="BT466" s="317">
        <f>IF(List1!$N466="L",(1*List1!$F466+80)*List1!$G466,0)</f>
        <v>0</v>
      </c>
      <c r="BU466" s="316">
        <f>IF(List1!$N466="FL",(1*List1!$F466)*List1!$G466,0)</f>
        <v>0</v>
      </c>
      <c r="BV466" s="315">
        <f>IF(List1!$N466="FP",List1!$F466*List1!$G466,0)</f>
        <v>0</v>
      </c>
      <c r="BW466" s="314">
        <f>IF(List1!$N466="DR",List1!$F466*List1!$G466,0)</f>
        <v>0</v>
      </c>
      <c r="BX466" s="313">
        <f>IF(List1!$N466="F",List1!$F466*List1!$G466,0)</f>
        <v>0</v>
      </c>
      <c r="BZ466" s="312" t="e">
        <f>((List1!$E466*List1!$F466)*List1!$G466)/1000000</f>
        <v>#VALUE!</v>
      </c>
      <c r="CA466" s="280" t="e">
        <f>IF(List1!$J466=$D$403,1*BZ466,0)</f>
        <v>#VALUE!</v>
      </c>
      <c r="CB466" s="280" t="e">
        <f>IF(List1!$J466=$D$404,1*BZ466,0)</f>
        <v>#VALUE!</v>
      </c>
      <c r="CC466" s="280" t="e">
        <f>IF(List1!$J466=$D$405,1*BZ466,0)</f>
        <v>#VALUE!</v>
      </c>
      <c r="CD466" s="280" t="e">
        <f>IF(List1!$J466=$D$406,1*BZ466,0)</f>
        <v>#VALUE!</v>
      </c>
      <c r="CE466" s="280" t="e">
        <f>IF(List1!$J466=$D$407,1*BZ466,0)</f>
        <v>#VALUE!</v>
      </c>
      <c r="CF466" s="311" t="e">
        <f>IF(List1!$J466=$D$408,1*BZ466,0)</f>
        <v>#VALUE!</v>
      </c>
      <c r="CG466" s="280" t="e">
        <f>IF(List1!$J466=$D$409,1*BZ466,0)</f>
        <v>#VALUE!</v>
      </c>
      <c r="CH466" s="280" t="e">
        <f>IF(List1!$J466=$D$410,1*BZ466,0)</f>
        <v>#VALUE!</v>
      </c>
      <c r="CJ466" s="303">
        <f>IF(AH466&gt;0,1*List1!$G466,0)</f>
        <v>0</v>
      </c>
      <c r="CK466" s="301">
        <f>IF(AI466&gt;0,1*List1!$G466,0)</f>
        <v>0</v>
      </c>
      <c r="CL466" s="301">
        <f>IF(AJ466&gt;0,1*List1!$G466,0)</f>
        <v>0</v>
      </c>
      <c r="CM466" s="302">
        <f>IF(AK466&gt;0,1*List1!$G466,0)</f>
        <v>0</v>
      </c>
      <c r="CN466" s="284">
        <f>IF(AU466&gt;0,1*List1!$G466,0)</f>
        <v>0</v>
      </c>
      <c r="CO466" s="284">
        <f>IF(AV466&gt;0,1*List1!$G466,0)</f>
        <v>0</v>
      </c>
      <c r="CP466" s="284">
        <f>IF(AW466&gt;0,1*List1!$G466,0)</f>
        <v>0</v>
      </c>
      <c r="CQ466" s="284">
        <f>IF(AX466&gt;0,1*List1!$G466,0)</f>
        <v>0</v>
      </c>
      <c r="CR466" s="303">
        <f>IF(BH466&gt;0,1*List1!$G466,0)</f>
        <v>0</v>
      </c>
      <c r="CS466" s="301">
        <f>IF(BI466&gt;0,1*List1!$G466,0)</f>
        <v>0</v>
      </c>
      <c r="CT466" s="301">
        <f>IF(BJ466&gt;0,1*List1!$G466,0)</f>
        <v>0</v>
      </c>
      <c r="CU466" s="302">
        <f>IF(BK466&gt;0,1*List1!$G466,0)</f>
        <v>0</v>
      </c>
      <c r="CV466" s="284">
        <f>IF(BU466&gt;0,1*List1!$G466,0)</f>
        <v>0</v>
      </c>
      <c r="CW466" s="284">
        <f>IF(BV466&gt;0,1*List1!$G466,0)</f>
        <v>0</v>
      </c>
      <c r="CX466" s="284">
        <f>IF(BW466&gt;0,1*List1!$G466,0)</f>
        <v>0</v>
      </c>
      <c r="CY466" s="322">
        <f>IF(BX466&gt;0,1*List1!$G466,0)</f>
        <v>0</v>
      </c>
      <c r="CZ466" s="284"/>
      <c r="DB466" s="294">
        <f>List1!D103</f>
        <v>0</v>
      </c>
      <c r="DC466" s="416" t="str">
        <f t="shared" si="65"/>
        <v>0</v>
      </c>
      <c r="DD466" s="416" t="str">
        <f t="shared" si="66"/>
        <v>0</v>
      </c>
      <c r="DE466" s="416" t="str">
        <f t="shared" si="67"/>
        <v>0</v>
      </c>
      <c r="DF466" s="416" t="str">
        <f t="shared" si="68"/>
        <v>0</v>
      </c>
      <c r="DG466" s="416" t="str">
        <f t="shared" si="69"/>
        <v>0</v>
      </c>
      <c r="DH466" s="416" t="str">
        <f t="shared" si="70"/>
        <v>0</v>
      </c>
      <c r="DI466" s="416" t="str">
        <f t="shared" si="71"/>
        <v>0</v>
      </c>
      <c r="DJ466" s="416" t="str">
        <f t="shared" si="72"/>
        <v>0</v>
      </c>
      <c r="DK466" s="416" t="str">
        <f t="shared" si="73"/>
        <v>0</v>
      </c>
      <c r="DL466" s="416" t="str">
        <f t="shared" si="74"/>
        <v>0</v>
      </c>
      <c r="DM466" s="416" t="str">
        <f t="shared" si="75"/>
        <v>0</v>
      </c>
      <c r="DN466" s="416" t="str">
        <f t="shared" si="76"/>
        <v>0</v>
      </c>
      <c r="DO466" s="416" t="str">
        <f t="shared" si="77"/>
        <v>0</v>
      </c>
      <c r="DP466" s="416" t="str">
        <f t="shared" si="78"/>
        <v>0</v>
      </c>
      <c r="DQ466" s="416" t="str">
        <f t="shared" si="79"/>
        <v>0</v>
      </c>
      <c r="DR466" s="416" t="str">
        <f t="shared" si="80"/>
        <v>0</v>
      </c>
      <c r="DS466" s="416" t="str">
        <f t="shared" si="81"/>
        <v>0</v>
      </c>
      <c r="DT466" s="416" t="str">
        <f t="shared" si="82"/>
        <v>0</v>
      </c>
      <c r="DU466" s="416" t="str">
        <f t="shared" si="83"/>
        <v>0</v>
      </c>
      <c r="DV466" s="416" t="str">
        <f t="shared" si="84"/>
        <v>0</v>
      </c>
      <c r="DW466" s="416" t="str">
        <f t="shared" si="85"/>
        <v>0</v>
      </c>
      <c r="DX466" s="416" t="str">
        <f t="shared" si="86"/>
        <v>0</v>
      </c>
      <c r="DY466" s="416" t="str">
        <f t="shared" si="87"/>
        <v>0</v>
      </c>
      <c r="DZ466" s="416" t="str">
        <f t="shared" si="88"/>
        <v>0</v>
      </c>
      <c r="EA466" s="417"/>
      <c r="EB466" s="417"/>
      <c r="EC466" s="417"/>
      <c r="ED466" s="417" t="str">
        <f>IF(List1!D103&gt;0,DZ466,"")</f>
        <v/>
      </c>
      <c r="EF466" s="416">
        <f>List1!J103</f>
        <v>0</v>
      </c>
      <c r="EG466" s="416" t="str">
        <f t="shared" si="92"/>
        <v>0</v>
      </c>
      <c r="EH466" s="416" t="str">
        <f t="shared" si="93"/>
        <v>0</v>
      </c>
      <c r="EI466" s="416" t="str">
        <f t="shared" si="94"/>
        <v>0</v>
      </c>
      <c r="EJ466" s="416" t="str">
        <f t="shared" si="95"/>
        <v>0</v>
      </c>
      <c r="EK466" s="416" t="str">
        <f t="shared" si="96"/>
        <v>0</v>
      </c>
      <c r="EL466" s="416" t="str">
        <f t="shared" si="97"/>
        <v>0</v>
      </c>
      <c r="EM466" s="416" t="str">
        <f t="shared" si="98"/>
        <v>0</v>
      </c>
      <c r="EN466" s="416" t="str">
        <f t="shared" si="99"/>
        <v>0</v>
      </c>
      <c r="EO466" s="416" t="str">
        <f t="shared" si="100"/>
        <v>0</v>
      </c>
      <c r="EP466" s="416" t="str">
        <f t="shared" si="101"/>
        <v>0</v>
      </c>
      <c r="EQ466" s="416" t="str">
        <f t="shared" si="102"/>
        <v>0</v>
      </c>
      <c r="ER466" s="416" t="str">
        <f t="shared" si="103"/>
        <v>0</v>
      </c>
      <c r="ES466" s="416" t="str">
        <f t="shared" si="104"/>
        <v>0</v>
      </c>
      <c r="ET466" s="416" t="str">
        <f t="shared" si="105"/>
        <v>0</v>
      </c>
      <c r="EU466" s="416" t="str">
        <f t="shared" si="106"/>
        <v>0</v>
      </c>
      <c r="EV466" s="416" t="str">
        <f t="shared" si="107"/>
        <v>0</v>
      </c>
      <c r="EW466" s="416" t="str">
        <f t="shared" si="108"/>
        <v>0</v>
      </c>
      <c r="EX466" s="416" t="str">
        <f t="shared" si="109"/>
        <v>0</v>
      </c>
      <c r="EY466" s="416" t="str">
        <f t="shared" si="110"/>
        <v>0</v>
      </c>
      <c r="EZ466" s="416" t="str">
        <f t="shared" si="111"/>
        <v>0</v>
      </c>
      <c r="FA466" s="416" t="str">
        <f t="shared" si="112"/>
        <v>0</v>
      </c>
      <c r="FB466" s="416" t="str">
        <f t="shared" si="113"/>
        <v>0</v>
      </c>
      <c r="FC466" s="416" t="str">
        <f t="shared" si="114"/>
        <v>0</v>
      </c>
      <c r="FD466" s="416" t="str">
        <f t="shared" si="115"/>
        <v>0</v>
      </c>
      <c r="FF466" s="269" t="str">
        <f>IF(List1!J103&gt;0,List1!FD466,"")</f>
        <v/>
      </c>
    </row>
    <row r="467" spans="2:162" s="269" customFormat="1" ht="19.5" customHeight="1" thickBot="1">
      <c r="B467" s="435">
        <v>49</v>
      </c>
      <c r="C467" s="308">
        <f t="shared" si="89"/>
        <v>0</v>
      </c>
      <c r="D467" s="438" t="str">
        <f t="shared" si="90"/>
        <v/>
      </c>
      <c r="E467" s="439" t="str">
        <f>IF(List1!E104&gt;0,List1!E104,"")</f>
        <v/>
      </c>
      <c r="F467" s="439" t="str">
        <f>IF(List1!F104&gt;0,List1!F104,"")</f>
        <v/>
      </c>
      <c r="G467" s="439" t="str">
        <f>IF(List1!G104&gt;0,List1!G104,"")</f>
        <v/>
      </c>
      <c r="H467" s="439" t="str">
        <f>IF(List1!H104&gt;0,List1!H104,"")</f>
        <v/>
      </c>
      <c r="I467" s="439" t="str">
        <f>IF(List1!I104&gt;0,List1!I104,"")</f>
        <v/>
      </c>
      <c r="J467" s="439" t="str">
        <f t="shared" si="91"/>
        <v/>
      </c>
      <c r="K467" s="439" t="str">
        <f>IF(List1!K104&gt;0,List1!K104,"")</f>
        <v/>
      </c>
      <c r="L467" s="439" t="str">
        <f>IF(List1!L104&gt;0,List1!L104,"")</f>
        <v/>
      </c>
      <c r="M467" s="439" t="str">
        <f>IF(List1!M104&gt;0,List1!M104,"")</f>
        <v/>
      </c>
      <c r="N467" s="439" t="str">
        <f>IF(List1!N104&gt;0,List1!N104,"")</f>
        <v/>
      </c>
      <c r="O467" s="440">
        <v>0</v>
      </c>
      <c r="P467" s="603" t="str">
        <f>IF(List1!P104&gt;0,List1!P104,"")</f>
        <v/>
      </c>
      <c r="Q467" s="603"/>
      <c r="R467" s="603"/>
      <c r="S467" s="603"/>
      <c r="T467" s="603"/>
      <c r="U467" s="603"/>
      <c r="V467" s="603"/>
      <c r="W467" s="268"/>
      <c r="X467" s="323"/>
      <c r="Y467" s="319">
        <f>IF(List1!$K467="A",(1*List1!$E467+80)*List1!$G467,0)</f>
        <v>0</v>
      </c>
      <c r="Z467" s="319">
        <f>IF(List1!$K467="B",(1*List1!$E467+80)*List1!$G467,0)</f>
        <v>0</v>
      </c>
      <c r="AA467" s="319">
        <f>IF(List1!$K467="C",(1*List1!$E467+80)*List1!$G467,0)</f>
        <v>0</v>
      </c>
      <c r="AB467" s="319">
        <f>IF(List1!$K467="D",(1*List1!$E467+80)*List1!$G467,0)</f>
        <v>0</v>
      </c>
      <c r="AC467" s="319">
        <f>IF(List1!$K467="E",(1*List1!$E467+70)*List1!$G467,0)</f>
        <v>0</v>
      </c>
      <c r="AD467" s="319">
        <f>IF(List1!$K467="G",(1*List1!$E467+80)*List1!$G467,0)</f>
        <v>0</v>
      </c>
      <c r="AE467" s="319">
        <f>IF(List1!$K467="J",(1*List1!$E467+80)*List1!$G467,0)</f>
        <v>0</v>
      </c>
      <c r="AF467" s="319">
        <f>IF(List1!$K467="K",(1*List1!$E467+80)*List1!$G467,0)</f>
        <v>0</v>
      </c>
      <c r="AG467" s="319">
        <f>IF(List1!$K467="L",(1*List1!$E467+80)*List1!$G467,0)</f>
        <v>0</v>
      </c>
      <c r="AH467" s="318">
        <f>IF(List1!$K467="FL",(1*List1!$E467)*List1!$G467,0)</f>
        <v>0</v>
      </c>
      <c r="AI467" s="318">
        <f>IF(List1!$K467="FP",List1!$E467*List1!$G467,0)</f>
        <v>0</v>
      </c>
      <c r="AJ467" s="318">
        <f>IF(List1!$K467="DR",List1!$E467*List1!$G467,0)</f>
        <v>0</v>
      </c>
      <c r="AK467" s="318">
        <f>IF(List1!$K467="F",List1!$E467*List1!$G467,0)</f>
        <v>0</v>
      </c>
      <c r="AL467" s="321">
        <f>IF(List1!$L467="A",(1*List1!$E467+80)*List1!$G467,0)</f>
        <v>0</v>
      </c>
      <c r="AM467" s="321">
        <f>IF(List1!$L467="B",(1*List1!$E467+80)*List1!$G467,0)</f>
        <v>0</v>
      </c>
      <c r="AN467" s="321">
        <f>IF(List1!$L467="C",(1*List1!$E467+80)*List1!$G467,0)</f>
        <v>0</v>
      </c>
      <c r="AO467" s="321">
        <f>IF(List1!$L467="D",(1*List1!$E467+80)*List1!$G467,0)</f>
        <v>0</v>
      </c>
      <c r="AP467" s="321">
        <f>IF(List1!$L467="E",(1*List1!$E467+80)*List1!$G467,0)</f>
        <v>0</v>
      </c>
      <c r="AQ467" s="321">
        <f>IF(List1!$L467="G",(1*List1!$E467+80)*List1!$G467,0)</f>
        <v>0</v>
      </c>
      <c r="AR467" s="321">
        <f>IF(List1!$L467="J",(1*List1!$E467+80)*List1!$G467,0)</f>
        <v>0</v>
      </c>
      <c r="AS467" s="321">
        <f>IF(List1!$L467="K",(1*List1!$E467+80)*List1!$G467,0)</f>
        <v>0</v>
      </c>
      <c r="AT467" s="321">
        <f>IF(List1!$L467="L",(1*List1!$E467+80)*List1!$G467,0)</f>
        <v>0</v>
      </c>
      <c r="AU467" s="320">
        <f>IF(List1!$L467="FL",(1*List1!$E467)*List1!$G467,0)</f>
        <v>0</v>
      </c>
      <c r="AV467" s="320">
        <f>IF(List1!$L467="FP",List1!$E467*List1!$G467,0)</f>
        <v>0</v>
      </c>
      <c r="AW467" s="320">
        <f>IF(List1!$L467="DR",List1!$E467*List1!$G467,0)</f>
        <v>0</v>
      </c>
      <c r="AX467" s="320">
        <f>IF(List1!$L467="F",List1!$E467*List1!$G467,0)</f>
        <v>0</v>
      </c>
      <c r="AY467" s="319">
        <f>IF(List1!$M467="A",(1*List1!$F467+80)*List1!$G467,0)</f>
        <v>0</v>
      </c>
      <c r="AZ467" s="319">
        <f>IF(List1!$M467="B",(1*List1!$F467+80)*List1!$G467,0)</f>
        <v>0</v>
      </c>
      <c r="BA467" s="319">
        <f>IF(List1!$M467="C",(1*List1!$F467+80)*List1!$G467,0)</f>
        <v>0</v>
      </c>
      <c r="BB467" s="319">
        <f>IF(List1!$M467="D",(1*List1!$F467+80)*List1!$G467,0)</f>
        <v>0</v>
      </c>
      <c r="BC467" s="319">
        <f>IF(List1!$M467="E",(1*List1!$F467+80)*List1!$G467,0)</f>
        <v>0</v>
      </c>
      <c r="BD467" s="319">
        <f>IF(List1!$M467="G",(1*List1!$F467+80)*List1!$G467,0)</f>
        <v>0</v>
      </c>
      <c r="BE467" s="319">
        <f>IF(List1!$M467="J",(1*List1!$F467+80)*List1!$G467,0)</f>
        <v>0</v>
      </c>
      <c r="BF467" s="319">
        <f>IF(List1!$M467="K",(1*List1!$F467+80)*List1!$G467,0)</f>
        <v>0</v>
      </c>
      <c r="BG467" s="319">
        <f>IF(List1!$M467="L",(1*List1!$F467+80)*List1!$G467,0)</f>
        <v>0</v>
      </c>
      <c r="BH467" s="318">
        <f>IF(List1!$M467="FL",(1*List1!$F467)*List1!$G467,0)</f>
        <v>0</v>
      </c>
      <c r="BI467" s="318">
        <f>IF(List1!$M467="FP",List1!$F467*List1!$G467,0)</f>
        <v>0</v>
      </c>
      <c r="BJ467" s="318">
        <f>IF(List1!$M467="DR",List1!$F467*List1!$G467,0)</f>
        <v>0</v>
      </c>
      <c r="BK467" s="318">
        <f>IF(List1!$M467="F",List1!$F467*List1!$G467,0)</f>
        <v>0</v>
      </c>
      <c r="BL467" s="317">
        <f>IF(List1!$N467="A",(1*List1!$F467+80)*List1!$G467,0)</f>
        <v>0</v>
      </c>
      <c r="BM467" s="317">
        <f>IF(List1!$N467="B",(1*List1!$F467+80)*List1!$G467,0)</f>
        <v>0</v>
      </c>
      <c r="BN467" s="317">
        <f>IF(List1!$N467="C",(1*List1!$F467+80)*List1!$G467,0)</f>
        <v>0</v>
      </c>
      <c r="BO467" s="317">
        <f>IF(List1!$N467="D",(1*List1!$F467+80)*List1!$G467,0)</f>
        <v>0</v>
      </c>
      <c r="BP467" s="317">
        <f>IF(List1!$N467="E",(1*List1!$F467+80)*List1!$G467,0)</f>
        <v>0</v>
      </c>
      <c r="BQ467" s="317">
        <f>IF(List1!$N467="G",(1*List1!$F467+80)*List1!$G467,0)</f>
        <v>0</v>
      </c>
      <c r="BR467" s="317">
        <f>IF(List1!$N467="J",(1*List1!$F467+80)*List1!$G467,0)</f>
        <v>0</v>
      </c>
      <c r="BS467" s="317">
        <f>IF(List1!$N467="K",(1*List1!$F467+80)*List1!$G467,0)</f>
        <v>0</v>
      </c>
      <c r="BT467" s="317">
        <f>IF(List1!$N467="L",(1*List1!$F467+80)*List1!$G467,0)</f>
        <v>0</v>
      </c>
      <c r="BU467" s="316">
        <f>IF(List1!$N467="FL",(1*List1!$F467)*List1!$G467,0)</f>
        <v>0</v>
      </c>
      <c r="BV467" s="315">
        <f>IF(List1!$N467="FP",List1!$F467*List1!$G467,0)</f>
        <v>0</v>
      </c>
      <c r="BW467" s="314">
        <f>IF(List1!$N467="DR",List1!$F467*List1!$G467,0)</f>
        <v>0</v>
      </c>
      <c r="BX467" s="313">
        <f>IF(List1!$N467="F",List1!$F467*List1!$G467,0)</f>
        <v>0</v>
      </c>
      <c r="BZ467" s="312" t="e">
        <f>((List1!$E467*List1!$F467)*List1!$G467)/1000000</f>
        <v>#VALUE!</v>
      </c>
      <c r="CA467" s="280" t="e">
        <f>IF(List1!$J467=$D$403,1*BZ467,0)</f>
        <v>#VALUE!</v>
      </c>
      <c r="CB467" s="280" t="e">
        <f>IF(List1!$J467=$D$404,1*BZ467,0)</f>
        <v>#VALUE!</v>
      </c>
      <c r="CC467" s="280" t="e">
        <f>IF(List1!$J467=$D$405,1*BZ467,0)</f>
        <v>#VALUE!</v>
      </c>
      <c r="CD467" s="280" t="e">
        <f>IF(List1!$J467=$D$406,1*BZ467,0)</f>
        <v>#VALUE!</v>
      </c>
      <c r="CE467" s="280" t="e">
        <f>IF(List1!$J467=$D$407,1*BZ467,0)</f>
        <v>#VALUE!</v>
      </c>
      <c r="CF467" s="311" t="e">
        <f>IF(List1!$J467=$D$408,1*BZ467,0)</f>
        <v>#VALUE!</v>
      </c>
      <c r="CG467" s="280" t="e">
        <f>IF(List1!$J467=$D$409,1*BZ467,0)</f>
        <v>#VALUE!</v>
      </c>
      <c r="CH467" s="280" t="e">
        <f>IF(List1!$J467=$D$410,1*BZ467,0)</f>
        <v>#VALUE!</v>
      </c>
      <c r="CJ467" s="303">
        <f>IF(AH467&gt;0,1*List1!$G467,0)</f>
        <v>0</v>
      </c>
      <c r="CK467" s="301">
        <f>IF(AI467&gt;0,1*List1!$G467,0)</f>
        <v>0</v>
      </c>
      <c r="CL467" s="301">
        <f>IF(AJ467&gt;0,1*List1!$G467,0)</f>
        <v>0</v>
      </c>
      <c r="CM467" s="302">
        <f>IF(AK467&gt;0,1*List1!$G467,0)</f>
        <v>0</v>
      </c>
      <c r="CN467" s="284">
        <f>IF(AU467&gt;0,1*List1!$G467,0)</f>
        <v>0</v>
      </c>
      <c r="CO467" s="284">
        <f>IF(AV467&gt;0,1*List1!$G467,0)</f>
        <v>0</v>
      </c>
      <c r="CP467" s="284">
        <f>IF(AW467&gt;0,1*List1!$G467,0)</f>
        <v>0</v>
      </c>
      <c r="CQ467" s="284">
        <f>IF(AX467&gt;0,1*List1!$G467,0)</f>
        <v>0</v>
      </c>
      <c r="CR467" s="303">
        <f>IF(BH467&gt;0,1*List1!$G467,0)</f>
        <v>0</v>
      </c>
      <c r="CS467" s="301">
        <f>IF(BI467&gt;0,1*List1!$G467,0)</f>
        <v>0</v>
      </c>
      <c r="CT467" s="301">
        <f>IF(BJ467&gt;0,1*List1!$G467,0)</f>
        <v>0</v>
      </c>
      <c r="CU467" s="302">
        <f>IF(BK467&gt;0,1*List1!$G467,0)</f>
        <v>0</v>
      </c>
      <c r="CV467" s="284">
        <f>IF(BU467&gt;0,1*List1!$G467,0)</f>
        <v>0</v>
      </c>
      <c r="CW467" s="284">
        <f>IF(BV467&gt;0,1*List1!$G467,0)</f>
        <v>0</v>
      </c>
      <c r="CX467" s="284">
        <f>IF(BW467&gt;0,1*List1!$G467,0)</f>
        <v>0</v>
      </c>
      <c r="CY467" s="322">
        <f>IF(BX467&gt;0,1*List1!$G467,0)</f>
        <v>0</v>
      </c>
      <c r="CZ467" s="284"/>
      <c r="DB467" s="294">
        <f>List1!D104</f>
        <v>0</v>
      </c>
      <c r="DC467" s="416" t="str">
        <f t="shared" ref="DC467:DC498" si="116">SUBSTITUTE(DB467,"ě","e")</f>
        <v>0</v>
      </c>
      <c r="DD467" s="416" t="str">
        <f t="shared" ref="DD467:DD498" si="117">SUBSTITUTE(DC467,"š","s")</f>
        <v>0</v>
      </c>
      <c r="DE467" s="416" t="str">
        <f t="shared" ref="DE467:DE498" si="118">SUBSTITUTE(DD467,"č","c")</f>
        <v>0</v>
      </c>
      <c r="DF467" s="416" t="str">
        <f t="shared" ref="DF467:DF498" si="119">SUBSTITUTE(DE467,"ř","r")</f>
        <v>0</v>
      </c>
      <c r="DG467" s="416" t="str">
        <f t="shared" ref="DG467:DG498" si="120">SUBSTITUTE(DF467,"ž","z")</f>
        <v>0</v>
      </c>
      <c r="DH467" s="416" t="str">
        <f t="shared" ref="DH467:DH498" si="121">SUBSTITUTE(DG467,"ý","y")</f>
        <v>0</v>
      </c>
      <c r="DI467" s="416" t="str">
        <f t="shared" ref="DI467:DI498" si="122">SUBSTITUTE(DH467,"á","a")</f>
        <v>0</v>
      </c>
      <c r="DJ467" s="416" t="str">
        <f t="shared" ref="DJ467:DJ498" si="123">SUBSTITUTE(DI467,"í","i")</f>
        <v>0</v>
      </c>
      <c r="DK467" s="416" t="str">
        <f t="shared" ref="DK467:DK498" si="124">SUBSTITUTE(DJ467,"é","e")</f>
        <v>0</v>
      </c>
      <c r="DL467" s="416" t="str">
        <f t="shared" ref="DL467:DL498" si="125">SUBSTITUTE(DK467,"ů","u")</f>
        <v>0</v>
      </c>
      <c r="DM467" s="416" t="str">
        <f t="shared" ref="DM467:DM498" si="126">SUBSTITUTE(DL467,"ú","u")</f>
        <v>0</v>
      </c>
      <c r="DN467" s="416" t="str">
        <f t="shared" ref="DN467:DN498" si="127">SUBSTITUTE(DM467,"ň","n")</f>
        <v>0</v>
      </c>
      <c r="DO467" s="416" t="str">
        <f t="shared" ref="DO467:DO498" si="128">SUBSTITUTE(DN467,"Ě","E")</f>
        <v>0</v>
      </c>
      <c r="DP467" s="416" t="str">
        <f t="shared" ref="DP467:DP498" si="129">SUBSTITUTE(DO467,"Š","S")</f>
        <v>0</v>
      </c>
      <c r="DQ467" s="416" t="str">
        <f t="shared" ref="DQ467:DQ498" si="130">SUBSTITUTE(DP467,"Č","C")</f>
        <v>0</v>
      </c>
      <c r="DR467" s="416" t="str">
        <f t="shared" ref="DR467:DR498" si="131">SUBSTITUTE(DQ467,"Ř","R")</f>
        <v>0</v>
      </c>
      <c r="DS467" s="416" t="str">
        <f t="shared" ref="DS467:DS498" si="132">SUBSTITUTE(DR467,"Ž","Z")</f>
        <v>0</v>
      </c>
      <c r="DT467" s="416" t="str">
        <f t="shared" ref="DT467:DT498" si="133">SUBSTITUTE(DS467,"Ý","Y")</f>
        <v>0</v>
      </c>
      <c r="DU467" s="416" t="str">
        <f t="shared" ref="DU467:DU498" si="134">SUBSTITUTE(DT467,"Á","A")</f>
        <v>0</v>
      </c>
      <c r="DV467" s="416" t="str">
        <f t="shared" ref="DV467:DV498" si="135">SUBSTITUTE(DU467,"Í","I")</f>
        <v>0</v>
      </c>
      <c r="DW467" s="416" t="str">
        <f t="shared" ref="DW467:DW498" si="136">SUBSTITUTE(DV467,"É","E")</f>
        <v>0</v>
      </c>
      <c r="DX467" s="416" t="str">
        <f t="shared" ref="DX467:DX498" si="137">SUBSTITUTE(DW467,"Ú","U")</f>
        <v>0</v>
      </c>
      <c r="DY467" s="416" t="str">
        <f t="shared" ref="DY467:DY498" si="138">SUBSTITUTE(DX467,"Ů","U")</f>
        <v>0</v>
      </c>
      <c r="DZ467" s="416" t="str">
        <f t="shared" ref="DZ467:DZ498" si="139">SUBSTITUTE(DY467,"Ň","N")</f>
        <v>0</v>
      </c>
      <c r="EA467" s="417"/>
      <c r="EB467" s="417"/>
      <c r="EC467" s="417"/>
      <c r="ED467" s="417" t="str">
        <f>IF(List1!D104&gt;0,DZ467,"")</f>
        <v/>
      </c>
      <c r="EF467" s="416">
        <f>List1!J104</f>
        <v>0</v>
      </c>
      <c r="EG467" s="416" t="str">
        <f t="shared" si="92"/>
        <v>0</v>
      </c>
      <c r="EH467" s="416" t="str">
        <f t="shared" si="93"/>
        <v>0</v>
      </c>
      <c r="EI467" s="416" t="str">
        <f t="shared" si="94"/>
        <v>0</v>
      </c>
      <c r="EJ467" s="416" t="str">
        <f t="shared" si="95"/>
        <v>0</v>
      </c>
      <c r="EK467" s="416" t="str">
        <f t="shared" si="96"/>
        <v>0</v>
      </c>
      <c r="EL467" s="416" t="str">
        <f t="shared" si="97"/>
        <v>0</v>
      </c>
      <c r="EM467" s="416" t="str">
        <f t="shared" si="98"/>
        <v>0</v>
      </c>
      <c r="EN467" s="416" t="str">
        <f t="shared" si="99"/>
        <v>0</v>
      </c>
      <c r="EO467" s="416" t="str">
        <f t="shared" si="100"/>
        <v>0</v>
      </c>
      <c r="EP467" s="416" t="str">
        <f t="shared" si="101"/>
        <v>0</v>
      </c>
      <c r="EQ467" s="416" t="str">
        <f t="shared" si="102"/>
        <v>0</v>
      </c>
      <c r="ER467" s="416" t="str">
        <f t="shared" si="103"/>
        <v>0</v>
      </c>
      <c r="ES467" s="416" t="str">
        <f t="shared" si="104"/>
        <v>0</v>
      </c>
      <c r="ET467" s="416" t="str">
        <f t="shared" si="105"/>
        <v>0</v>
      </c>
      <c r="EU467" s="416" t="str">
        <f t="shared" si="106"/>
        <v>0</v>
      </c>
      <c r="EV467" s="416" t="str">
        <f t="shared" si="107"/>
        <v>0</v>
      </c>
      <c r="EW467" s="416" t="str">
        <f t="shared" si="108"/>
        <v>0</v>
      </c>
      <c r="EX467" s="416" t="str">
        <f t="shared" si="109"/>
        <v>0</v>
      </c>
      <c r="EY467" s="416" t="str">
        <f t="shared" si="110"/>
        <v>0</v>
      </c>
      <c r="EZ467" s="416" t="str">
        <f t="shared" si="111"/>
        <v>0</v>
      </c>
      <c r="FA467" s="416" t="str">
        <f t="shared" si="112"/>
        <v>0</v>
      </c>
      <c r="FB467" s="416" t="str">
        <f t="shared" si="113"/>
        <v>0</v>
      </c>
      <c r="FC467" s="416" t="str">
        <f t="shared" si="114"/>
        <v>0</v>
      </c>
      <c r="FD467" s="416" t="str">
        <f t="shared" si="115"/>
        <v>0</v>
      </c>
      <c r="FF467" s="269" t="str">
        <f>IF(List1!J104&gt;0,List1!FD467,"")</f>
        <v/>
      </c>
    </row>
    <row r="468" spans="2:162" s="269" customFormat="1" ht="19.5" customHeight="1" thickBot="1">
      <c r="B468" s="436">
        <v>50</v>
      </c>
      <c r="C468" s="308">
        <f t="shared" si="89"/>
        <v>0</v>
      </c>
      <c r="D468" s="438" t="str">
        <f t="shared" si="90"/>
        <v/>
      </c>
      <c r="E468" s="439" t="str">
        <f>IF(List1!E105&gt;0,List1!E105,"")</f>
        <v/>
      </c>
      <c r="F468" s="439" t="str">
        <f>IF(List1!F105&gt;0,List1!F105,"")</f>
        <v/>
      </c>
      <c r="G468" s="439" t="str">
        <f>IF(List1!G105&gt;0,List1!G105,"")</f>
        <v/>
      </c>
      <c r="H468" s="439" t="str">
        <f>IF(List1!H105&gt;0,List1!H105,"")</f>
        <v/>
      </c>
      <c r="I468" s="439" t="str">
        <f>IF(List1!I105&gt;0,List1!I105,"")</f>
        <v/>
      </c>
      <c r="J468" s="439" t="str">
        <f t="shared" si="91"/>
        <v/>
      </c>
      <c r="K468" s="439" t="str">
        <f>IF(List1!K105&gt;0,List1!K105,"")</f>
        <v/>
      </c>
      <c r="L468" s="439" t="str">
        <f>IF(List1!L105&gt;0,List1!L105,"")</f>
        <v/>
      </c>
      <c r="M468" s="439" t="str">
        <f>IF(List1!M105&gt;0,List1!M105,"")</f>
        <v/>
      </c>
      <c r="N468" s="439" t="str">
        <f>IF(List1!N105&gt;0,List1!N105,"")</f>
        <v/>
      </c>
      <c r="O468" s="440">
        <v>0</v>
      </c>
      <c r="P468" s="603" t="str">
        <f>IF(List1!P105&gt;0,List1!P105,"")</f>
        <v/>
      </c>
      <c r="Q468" s="603"/>
      <c r="R468" s="603"/>
      <c r="S468" s="603"/>
      <c r="T468" s="603"/>
      <c r="U468" s="603"/>
      <c r="V468" s="603"/>
      <c r="W468" s="268"/>
      <c r="X468" s="323"/>
      <c r="Y468" s="319">
        <f>IF(List1!$K468="A",(1*List1!$E468+80)*List1!$G468,0)</f>
        <v>0</v>
      </c>
      <c r="Z468" s="319">
        <f>IF(List1!$K468="B",(1*List1!$E468+80)*List1!$G468,0)</f>
        <v>0</v>
      </c>
      <c r="AA468" s="319">
        <f>IF(List1!$K468="C",(1*List1!$E468+80)*List1!$G468,0)</f>
        <v>0</v>
      </c>
      <c r="AB468" s="319">
        <f>IF(List1!$K468="D",(1*List1!$E468+80)*List1!$G468,0)</f>
        <v>0</v>
      </c>
      <c r="AC468" s="319">
        <f>IF(List1!$K468="E",(1*List1!$E468+70)*List1!$G468,0)</f>
        <v>0</v>
      </c>
      <c r="AD468" s="319">
        <f>IF(List1!$K468="G",(1*List1!$E468+80)*List1!$G468,0)</f>
        <v>0</v>
      </c>
      <c r="AE468" s="319">
        <f>IF(List1!$K468="J",(1*List1!$E468+80)*List1!$G468,0)</f>
        <v>0</v>
      </c>
      <c r="AF468" s="319">
        <f>IF(List1!$K468="K",(1*List1!$E468+80)*List1!$G468,0)</f>
        <v>0</v>
      </c>
      <c r="AG468" s="319">
        <f>IF(List1!$K468="L",(1*List1!$E468+80)*List1!$G468,0)</f>
        <v>0</v>
      </c>
      <c r="AH468" s="318">
        <f>IF(List1!$K468="FL",(1*List1!$E468)*List1!$G468,0)</f>
        <v>0</v>
      </c>
      <c r="AI468" s="318">
        <f>IF(List1!$K468="FP",List1!$E468*List1!$G468,0)</f>
        <v>0</v>
      </c>
      <c r="AJ468" s="318">
        <f>IF(List1!$K468="DR",List1!$E468*List1!$G468,0)</f>
        <v>0</v>
      </c>
      <c r="AK468" s="318">
        <f>IF(List1!$K468="F",List1!$E468*List1!$G468,0)</f>
        <v>0</v>
      </c>
      <c r="AL468" s="321">
        <f>IF(List1!$L468="A",(1*List1!$E468+80)*List1!$G468,0)</f>
        <v>0</v>
      </c>
      <c r="AM468" s="321">
        <f>IF(List1!$L468="B",(1*List1!$E468+80)*List1!$G468,0)</f>
        <v>0</v>
      </c>
      <c r="AN468" s="321">
        <f>IF(List1!$L468="C",(1*List1!$E468+80)*List1!$G468,0)</f>
        <v>0</v>
      </c>
      <c r="AO468" s="321">
        <f>IF(List1!$L468="D",(1*List1!$E468+80)*List1!$G468,0)</f>
        <v>0</v>
      </c>
      <c r="AP468" s="321">
        <f>IF(List1!$L468="E",(1*List1!$E468+80)*List1!$G468,0)</f>
        <v>0</v>
      </c>
      <c r="AQ468" s="321">
        <f>IF(List1!$L468="G",(1*List1!$E468+80)*List1!$G468,0)</f>
        <v>0</v>
      </c>
      <c r="AR468" s="321">
        <f>IF(List1!$L468="J",(1*List1!$E468+80)*List1!$G468,0)</f>
        <v>0</v>
      </c>
      <c r="AS468" s="321">
        <f>IF(List1!$L468="K",(1*List1!$E468+80)*List1!$G468,0)</f>
        <v>0</v>
      </c>
      <c r="AT468" s="321">
        <f>IF(List1!$L468="L",(1*List1!$E468+80)*List1!$G468,0)</f>
        <v>0</v>
      </c>
      <c r="AU468" s="320">
        <f>IF(List1!$L468="FL",(1*List1!$E468)*List1!$G468,0)</f>
        <v>0</v>
      </c>
      <c r="AV468" s="320">
        <f>IF(List1!$L468="FP",List1!$E468*List1!$G468,0)</f>
        <v>0</v>
      </c>
      <c r="AW468" s="320">
        <f>IF(List1!$L468="DR",List1!$E468*List1!$G468,0)</f>
        <v>0</v>
      </c>
      <c r="AX468" s="320">
        <f>IF(List1!$L468="F",List1!$E468*List1!$G468,0)</f>
        <v>0</v>
      </c>
      <c r="AY468" s="319">
        <f>IF(List1!$M468="A",(1*List1!$F468+80)*List1!$G468,0)</f>
        <v>0</v>
      </c>
      <c r="AZ468" s="319">
        <f>IF(List1!$M468="B",(1*List1!$F468+80)*List1!$G468,0)</f>
        <v>0</v>
      </c>
      <c r="BA468" s="319">
        <f>IF(List1!$M468="C",(1*List1!$F468+80)*List1!$G468,0)</f>
        <v>0</v>
      </c>
      <c r="BB468" s="319">
        <f>IF(List1!$M468="D",(1*List1!$F468+80)*List1!$G468,0)</f>
        <v>0</v>
      </c>
      <c r="BC468" s="319">
        <f>IF(List1!$M468="E",(1*List1!$F468+80)*List1!$G468,0)</f>
        <v>0</v>
      </c>
      <c r="BD468" s="319">
        <f>IF(List1!$M468="G",(1*List1!$F468+80)*List1!$G468,0)</f>
        <v>0</v>
      </c>
      <c r="BE468" s="319">
        <f>IF(List1!$M468="J",(1*List1!$F468+80)*List1!$G468,0)</f>
        <v>0</v>
      </c>
      <c r="BF468" s="319">
        <f>IF(List1!$M468="K",(1*List1!$F468+80)*List1!$G468,0)</f>
        <v>0</v>
      </c>
      <c r="BG468" s="319">
        <f>IF(List1!$M468="L",(1*List1!$F468+80)*List1!$G468,0)</f>
        <v>0</v>
      </c>
      <c r="BH468" s="318">
        <f>IF(List1!$M468="FL",(1*List1!$F468)*List1!$G468,0)</f>
        <v>0</v>
      </c>
      <c r="BI468" s="318">
        <f>IF(List1!$M468="FP",List1!$F468*List1!$G468,0)</f>
        <v>0</v>
      </c>
      <c r="BJ468" s="318">
        <f>IF(List1!$M468="DR",List1!$F468*List1!$G468,0)</f>
        <v>0</v>
      </c>
      <c r="BK468" s="318">
        <f>IF(List1!$M468="F",List1!$F468*List1!$G468,0)</f>
        <v>0</v>
      </c>
      <c r="BL468" s="317">
        <f>IF(List1!$N468="A",(1*List1!$F468+80)*List1!$G468,0)</f>
        <v>0</v>
      </c>
      <c r="BM468" s="317">
        <f>IF(List1!$N468="B",(1*List1!$F468+80)*List1!$G468,0)</f>
        <v>0</v>
      </c>
      <c r="BN468" s="317">
        <f>IF(List1!$N468="C",(1*List1!$F468+80)*List1!$G468,0)</f>
        <v>0</v>
      </c>
      <c r="BO468" s="317">
        <f>IF(List1!$N468="D",(1*List1!$F468+80)*List1!$G468,0)</f>
        <v>0</v>
      </c>
      <c r="BP468" s="317">
        <f>IF(List1!$N468="E",(1*List1!$F468+80)*List1!$G468,0)</f>
        <v>0</v>
      </c>
      <c r="BQ468" s="317">
        <f>IF(List1!$N468="G",(1*List1!$F468+80)*List1!$G468,0)</f>
        <v>0</v>
      </c>
      <c r="BR468" s="317">
        <f>IF(List1!$N468="J",(1*List1!$F468+80)*List1!$G468,0)</f>
        <v>0</v>
      </c>
      <c r="BS468" s="317">
        <f>IF(List1!$N468="K",(1*List1!$F468+80)*List1!$G468,0)</f>
        <v>0</v>
      </c>
      <c r="BT468" s="317">
        <f>IF(List1!$N468="L",(1*List1!$F468+80)*List1!$G468,0)</f>
        <v>0</v>
      </c>
      <c r="BU468" s="316">
        <f>IF(List1!$N468="FL",(1*List1!$F468)*List1!$G468,0)</f>
        <v>0</v>
      </c>
      <c r="BV468" s="315">
        <f>IF(List1!$N468="FP",List1!$F468*List1!$G468,0)</f>
        <v>0</v>
      </c>
      <c r="BW468" s="314">
        <f>IF(List1!$N468="DR",List1!$F468*List1!$G468,0)</f>
        <v>0</v>
      </c>
      <c r="BX468" s="313">
        <f>IF(List1!$N468="F",List1!$F468*List1!$G468,0)</f>
        <v>0</v>
      </c>
      <c r="BZ468" s="312" t="e">
        <f>((List1!$E468*List1!$F468)*List1!$G468)/1000000</f>
        <v>#VALUE!</v>
      </c>
      <c r="CA468" s="280" t="e">
        <f>IF(List1!$J468=$D$403,1*BZ468,0)</f>
        <v>#VALUE!</v>
      </c>
      <c r="CB468" s="280" t="e">
        <f>IF(List1!$J468=$D$404,1*BZ468,0)</f>
        <v>#VALUE!</v>
      </c>
      <c r="CC468" s="280" t="e">
        <f>IF(List1!$J468=$D$405,1*BZ468,0)</f>
        <v>#VALUE!</v>
      </c>
      <c r="CD468" s="280" t="e">
        <f>IF(List1!$J468=$D$406,1*BZ468,0)</f>
        <v>#VALUE!</v>
      </c>
      <c r="CE468" s="280" t="e">
        <f>IF(List1!$J468=$D$407,1*BZ468,0)</f>
        <v>#VALUE!</v>
      </c>
      <c r="CF468" s="311" t="e">
        <f>IF(List1!$J468=$D$408,1*BZ468,0)</f>
        <v>#VALUE!</v>
      </c>
      <c r="CG468" s="280" t="e">
        <f>IF(List1!$J468=$D$409,1*BZ468,0)</f>
        <v>#VALUE!</v>
      </c>
      <c r="CH468" s="280" t="e">
        <f>IF(List1!$J468=$D$410,1*BZ468,0)</f>
        <v>#VALUE!</v>
      </c>
      <c r="CJ468" s="303">
        <f>IF(AH468&gt;0,1*List1!$G468,0)</f>
        <v>0</v>
      </c>
      <c r="CK468" s="301">
        <f>IF(AI468&gt;0,1*List1!$G468,0)</f>
        <v>0</v>
      </c>
      <c r="CL468" s="301">
        <f>IF(AJ468&gt;0,1*List1!$G468,0)</f>
        <v>0</v>
      </c>
      <c r="CM468" s="302">
        <f>IF(AK468&gt;0,1*List1!$G468,0)</f>
        <v>0</v>
      </c>
      <c r="CN468" s="284">
        <f>IF(AU468&gt;0,1*List1!$G468,0)</f>
        <v>0</v>
      </c>
      <c r="CO468" s="284">
        <f>IF(AV468&gt;0,1*List1!$G468,0)</f>
        <v>0</v>
      </c>
      <c r="CP468" s="284">
        <f>IF(AW468&gt;0,1*List1!$G468,0)</f>
        <v>0</v>
      </c>
      <c r="CQ468" s="284">
        <f>IF(AX468&gt;0,1*List1!$G468,0)</f>
        <v>0</v>
      </c>
      <c r="CR468" s="303">
        <f>IF(BH468&gt;0,1*List1!$G468,0)</f>
        <v>0</v>
      </c>
      <c r="CS468" s="301">
        <f>IF(BI468&gt;0,1*List1!$G468,0)</f>
        <v>0</v>
      </c>
      <c r="CT468" s="301">
        <f>IF(BJ468&gt;0,1*List1!$G468,0)</f>
        <v>0</v>
      </c>
      <c r="CU468" s="302">
        <f>IF(BK468&gt;0,1*List1!$G468,0)</f>
        <v>0</v>
      </c>
      <c r="CV468" s="284">
        <f>IF(BU468&gt;0,1*List1!$G468,0)</f>
        <v>0</v>
      </c>
      <c r="CW468" s="284">
        <f>IF(BV468&gt;0,1*List1!$G468,0)</f>
        <v>0</v>
      </c>
      <c r="CX468" s="284">
        <f>IF(BW468&gt;0,1*List1!$G468,0)</f>
        <v>0</v>
      </c>
      <c r="CY468" s="322">
        <f>IF(BX468&gt;0,1*List1!$G468,0)</f>
        <v>0</v>
      </c>
      <c r="CZ468" s="284"/>
      <c r="DB468" s="294">
        <f>List1!D105</f>
        <v>0</v>
      </c>
      <c r="DC468" s="416" t="str">
        <f t="shared" si="116"/>
        <v>0</v>
      </c>
      <c r="DD468" s="416" t="str">
        <f t="shared" si="117"/>
        <v>0</v>
      </c>
      <c r="DE468" s="416" t="str">
        <f t="shared" si="118"/>
        <v>0</v>
      </c>
      <c r="DF468" s="416" t="str">
        <f t="shared" si="119"/>
        <v>0</v>
      </c>
      <c r="DG468" s="416" t="str">
        <f t="shared" si="120"/>
        <v>0</v>
      </c>
      <c r="DH468" s="416" t="str">
        <f t="shared" si="121"/>
        <v>0</v>
      </c>
      <c r="DI468" s="416" t="str">
        <f t="shared" si="122"/>
        <v>0</v>
      </c>
      <c r="DJ468" s="416" t="str">
        <f t="shared" si="123"/>
        <v>0</v>
      </c>
      <c r="DK468" s="416" t="str">
        <f t="shared" si="124"/>
        <v>0</v>
      </c>
      <c r="DL468" s="416" t="str">
        <f t="shared" si="125"/>
        <v>0</v>
      </c>
      <c r="DM468" s="416" t="str">
        <f t="shared" si="126"/>
        <v>0</v>
      </c>
      <c r="DN468" s="416" t="str">
        <f t="shared" si="127"/>
        <v>0</v>
      </c>
      <c r="DO468" s="416" t="str">
        <f t="shared" si="128"/>
        <v>0</v>
      </c>
      <c r="DP468" s="416" t="str">
        <f t="shared" si="129"/>
        <v>0</v>
      </c>
      <c r="DQ468" s="416" t="str">
        <f t="shared" si="130"/>
        <v>0</v>
      </c>
      <c r="DR468" s="416" t="str">
        <f t="shared" si="131"/>
        <v>0</v>
      </c>
      <c r="DS468" s="416" t="str">
        <f t="shared" si="132"/>
        <v>0</v>
      </c>
      <c r="DT468" s="416" t="str">
        <f t="shared" si="133"/>
        <v>0</v>
      </c>
      <c r="DU468" s="416" t="str">
        <f t="shared" si="134"/>
        <v>0</v>
      </c>
      <c r="DV468" s="416" t="str">
        <f t="shared" si="135"/>
        <v>0</v>
      </c>
      <c r="DW468" s="416" t="str">
        <f t="shared" si="136"/>
        <v>0</v>
      </c>
      <c r="DX468" s="416" t="str">
        <f t="shared" si="137"/>
        <v>0</v>
      </c>
      <c r="DY468" s="416" t="str">
        <f t="shared" si="138"/>
        <v>0</v>
      </c>
      <c r="DZ468" s="416" t="str">
        <f t="shared" si="139"/>
        <v>0</v>
      </c>
      <c r="EA468" s="417"/>
      <c r="EB468" s="417"/>
      <c r="EC468" s="417"/>
      <c r="ED468" s="417" t="str">
        <f>IF(List1!D105&gt;0,DZ468,"")</f>
        <v/>
      </c>
      <c r="EF468" s="416">
        <f>List1!J105</f>
        <v>0</v>
      </c>
      <c r="EG468" s="416" t="str">
        <f t="shared" si="92"/>
        <v>0</v>
      </c>
      <c r="EH468" s="416" t="str">
        <f t="shared" si="93"/>
        <v>0</v>
      </c>
      <c r="EI468" s="416" t="str">
        <f t="shared" si="94"/>
        <v>0</v>
      </c>
      <c r="EJ468" s="416" t="str">
        <f t="shared" si="95"/>
        <v>0</v>
      </c>
      <c r="EK468" s="416" t="str">
        <f t="shared" si="96"/>
        <v>0</v>
      </c>
      <c r="EL468" s="416" t="str">
        <f t="shared" si="97"/>
        <v>0</v>
      </c>
      <c r="EM468" s="416" t="str">
        <f t="shared" si="98"/>
        <v>0</v>
      </c>
      <c r="EN468" s="416" t="str">
        <f t="shared" si="99"/>
        <v>0</v>
      </c>
      <c r="EO468" s="416" t="str">
        <f t="shared" si="100"/>
        <v>0</v>
      </c>
      <c r="EP468" s="416" t="str">
        <f t="shared" si="101"/>
        <v>0</v>
      </c>
      <c r="EQ468" s="416" t="str">
        <f t="shared" si="102"/>
        <v>0</v>
      </c>
      <c r="ER468" s="416" t="str">
        <f t="shared" si="103"/>
        <v>0</v>
      </c>
      <c r="ES468" s="416" t="str">
        <f t="shared" si="104"/>
        <v>0</v>
      </c>
      <c r="ET468" s="416" t="str">
        <f t="shared" si="105"/>
        <v>0</v>
      </c>
      <c r="EU468" s="416" t="str">
        <f t="shared" si="106"/>
        <v>0</v>
      </c>
      <c r="EV468" s="416" t="str">
        <f t="shared" si="107"/>
        <v>0</v>
      </c>
      <c r="EW468" s="416" t="str">
        <f t="shared" si="108"/>
        <v>0</v>
      </c>
      <c r="EX468" s="416" t="str">
        <f t="shared" si="109"/>
        <v>0</v>
      </c>
      <c r="EY468" s="416" t="str">
        <f t="shared" si="110"/>
        <v>0</v>
      </c>
      <c r="EZ468" s="416" t="str">
        <f t="shared" si="111"/>
        <v>0</v>
      </c>
      <c r="FA468" s="416" t="str">
        <f t="shared" si="112"/>
        <v>0</v>
      </c>
      <c r="FB468" s="416" t="str">
        <f t="shared" si="113"/>
        <v>0</v>
      </c>
      <c r="FC468" s="416" t="str">
        <f t="shared" si="114"/>
        <v>0</v>
      </c>
      <c r="FD468" s="416" t="str">
        <f t="shared" si="115"/>
        <v>0</v>
      </c>
      <c r="FF468" s="269" t="str">
        <f>IF(List1!J105&gt;0,List1!FD468,"")</f>
        <v/>
      </c>
    </row>
    <row r="469" spans="2:162" s="269" customFormat="1" ht="19.5" customHeight="1" thickBot="1">
      <c r="B469" s="436">
        <v>51</v>
      </c>
      <c r="C469" s="308">
        <f t="shared" si="89"/>
        <v>0</v>
      </c>
      <c r="D469" s="438" t="str">
        <f t="shared" si="90"/>
        <v/>
      </c>
      <c r="E469" s="439" t="str">
        <f>IF(List1!E106&gt;0,List1!E106,"")</f>
        <v/>
      </c>
      <c r="F469" s="439" t="str">
        <f>IF(List1!F106&gt;0,List1!F106,"")</f>
        <v/>
      </c>
      <c r="G469" s="439" t="str">
        <f>IF(List1!G106&gt;0,List1!G106,"")</f>
        <v/>
      </c>
      <c r="H469" s="439" t="str">
        <f>IF(List1!H106&gt;0,List1!H106,"")</f>
        <v/>
      </c>
      <c r="I469" s="439" t="str">
        <f>IF(List1!I106&gt;0,List1!I106,"")</f>
        <v/>
      </c>
      <c r="J469" s="439" t="str">
        <f t="shared" si="91"/>
        <v/>
      </c>
      <c r="K469" s="439" t="str">
        <f>IF(List1!K106&gt;0,List1!K106,"")</f>
        <v/>
      </c>
      <c r="L469" s="439" t="str">
        <f>IF(List1!L106&gt;0,List1!L106,"")</f>
        <v/>
      </c>
      <c r="M469" s="439" t="str">
        <f>IF(List1!M106&gt;0,List1!M106,"")</f>
        <v/>
      </c>
      <c r="N469" s="439" t="str">
        <f>IF(List1!N106&gt;0,List1!N106,"")</f>
        <v/>
      </c>
      <c r="O469" s="440">
        <v>0</v>
      </c>
      <c r="P469" s="603" t="str">
        <f>IF(List1!P106&gt;0,List1!P106,"")</f>
        <v/>
      </c>
      <c r="Q469" s="603"/>
      <c r="R469" s="603"/>
      <c r="S469" s="603"/>
      <c r="T469" s="603"/>
      <c r="U469" s="603"/>
      <c r="V469" s="603"/>
      <c r="W469" s="268"/>
      <c r="X469" s="323"/>
      <c r="Y469" s="319">
        <f>IF(List1!$K469="A",(1*List1!$E469+80)*List1!$G469,0)</f>
        <v>0</v>
      </c>
      <c r="Z469" s="319">
        <f>IF(List1!$K469="B",(1*List1!$E469+80)*List1!$G469,0)</f>
        <v>0</v>
      </c>
      <c r="AA469" s="319">
        <f>IF(List1!$K469="C",(1*List1!$E469+80)*List1!$G469,0)</f>
        <v>0</v>
      </c>
      <c r="AB469" s="319">
        <f>IF(List1!$K469="D",(1*List1!$E469+80)*List1!$G469,0)</f>
        <v>0</v>
      </c>
      <c r="AC469" s="319">
        <f>IF(List1!$K469="E",(1*List1!$E469+70)*List1!$G469,0)</f>
        <v>0</v>
      </c>
      <c r="AD469" s="319">
        <f>IF(List1!$K469="G",(1*List1!$E469+80)*List1!$G469,0)</f>
        <v>0</v>
      </c>
      <c r="AE469" s="319">
        <f>IF(List1!$K469="J",(1*List1!$E469+80)*List1!$G469,0)</f>
        <v>0</v>
      </c>
      <c r="AF469" s="319">
        <f>IF(List1!$K469="K",(1*List1!$E469+80)*List1!$G469,0)</f>
        <v>0</v>
      </c>
      <c r="AG469" s="319">
        <f>IF(List1!$K469="L",(1*List1!$E469+80)*List1!$G469,0)</f>
        <v>0</v>
      </c>
      <c r="AH469" s="318">
        <f>IF(List1!$K469="FL",(1*List1!$E469)*List1!$G469,0)</f>
        <v>0</v>
      </c>
      <c r="AI469" s="318">
        <f>IF(List1!$K469="FP",List1!$E469*List1!$G469,0)</f>
        <v>0</v>
      </c>
      <c r="AJ469" s="318">
        <f>IF(List1!$K469="DR",List1!$E469*List1!$G469,0)</f>
        <v>0</v>
      </c>
      <c r="AK469" s="318">
        <f>IF(List1!$K469="F",List1!$E469*List1!$G469,0)</f>
        <v>0</v>
      </c>
      <c r="AL469" s="321">
        <f>IF(List1!$L469="A",(1*List1!$E469+80)*List1!$G469,0)</f>
        <v>0</v>
      </c>
      <c r="AM469" s="321">
        <f>IF(List1!$L469="B",(1*List1!$E469+80)*List1!$G469,0)</f>
        <v>0</v>
      </c>
      <c r="AN469" s="321">
        <f>IF(List1!$L469="C",(1*List1!$E469+80)*List1!$G469,0)</f>
        <v>0</v>
      </c>
      <c r="AO469" s="321">
        <f>IF(List1!$L469="D",(1*List1!$E469+80)*List1!$G469,0)</f>
        <v>0</v>
      </c>
      <c r="AP469" s="321">
        <f>IF(List1!$L469="E",(1*List1!$E469+80)*List1!$G469,0)</f>
        <v>0</v>
      </c>
      <c r="AQ469" s="321">
        <f>IF(List1!$L469="G",(1*List1!$E469+80)*List1!$G469,0)</f>
        <v>0</v>
      </c>
      <c r="AR469" s="321">
        <f>IF(List1!$L469="J",(1*List1!$E469+80)*List1!$G469,0)</f>
        <v>0</v>
      </c>
      <c r="AS469" s="321">
        <f>IF(List1!$L469="K",(1*List1!$E469+80)*List1!$G469,0)</f>
        <v>0</v>
      </c>
      <c r="AT469" s="321">
        <f>IF(List1!$L469="L",(1*List1!$E469+80)*List1!$G469,0)</f>
        <v>0</v>
      </c>
      <c r="AU469" s="320">
        <f>IF(List1!$L469="FL",(1*List1!$E469)*List1!$G469,0)</f>
        <v>0</v>
      </c>
      <c r="AV469" s="320">
        <f>IF(List1!$L469="FP",List1!$E469*List1!$G469,0)</f>
        <v>0</v>
      </c>
      <c r="AW469" s="320">
        <f>IF(List1!$L469="DR",List1!$E469*List1!$G469,0)</f>
        <v>0</v>
      </c>
      <c r="AX469" s="320">
        <f>IF(List1!$L469="F",List1!$E469*List1!$G469,0)</f>
        <v>0</v>
      </c>
      <c r="AY469" s="319">
        <f>IF(List1!$M469="A",(1*List1!$F469+80)*List1!$G469,0)</f>
        <v>0</v>
      </c>
      <c r="AZ469" s="319">
        <f>IF(List1!$M469="B",(1*List1!$F469+80)*List1!$G469,0)</f>
        <v>0</v>
      </c>
      <c r="BA469" s="319">
        <f>IF(List1!$M469="C",(1*List1!$F469+80)*List1!$G469,0)</f>
        <v>0</v>
      </c>
      <c r="BB469" s="319">
        <f>IF(List1!$M469="D",(1*List1!$F469+80)*List1!$G469,0)</f>
        <v>0</v>
      </c>
      <c r="BC469" s="319">
        <f>IF(List1!$M469="E",(1*List1!$F469+80)*List1!$G469,0)</f>
        <v>0</v>
      </c>
      <c r="BD469" s="319">
        <f>IF(List1!$M469="G",(1*List1!$F469+80)*List1!$G469,0)</f>
        <v>0</v>
      </c>
      <c r="BE469" s="319">
        <f>IF(List1!$M469="J",(1*List1!$F469+80)*List1!$G469,0)</f>
        <v>0</v>
      </c>
      <c r="BF469" s="319">
        <f>IF(List1!$M469="K",(1*List1!$F469+80)*List1!$G469,0)</f>
        <v>0</v>
      </c>
      <c r="BG469" s="319">
        <f>IF(List1!$M469="L",(1*List1!$F469+80)*List1!$G469,0)</f>
        <v>0</v>
      </c>
      <c r="BH469" s="318">
        <f>IF(List1!$M469="FL",(1*List1!$F469)*List1!$G469,0)</f>
        <v>0</v>
      </c>
      <c r="BI469" s="318">
        <f>IF(List1!$M469="FP",List1!$F469*List1!$G469,0)</f>
        <v>0</v>
      </c>
      <c r="BJ469" s="318">
        <f>IF(List1!$M469="DR",List1!$F469*List1!$G469,0)</f>
        <v>0</v>
      </c>
      <c r="BK469" s="318">
        <f>IF(List1!$M469="F",List1!$F469*List1!$G469,0)</f>
        <v>0</v>
      </c>
      <c r="BL469" s="317">
        <f>IF(List1!$N469="A",(1*List1!$F469+80)*List1!$G469,0)</f>
        <v>0</v>
      </c>
      <c r="BM469" s="317">
        <f>IF(List1!$N469="B",(1*List1!$F469+80)*List1!$G469,0)</f>
        <v>0</v>
      </c>
      <c r="BN469" s="317">
        <f>IF(List1!$N469="C",(1*List1!$F469+80)*List1!$G469,0)</f>
        <v>0</v>
      </c>
      <c r="BO469" s="317">
        <f>IF(List1!$N469="D",(1*List1!$F469+80)*List1!$G469,0)</f>
        <v>0</v>
      </c>
      <c r="BP469" s="317">
        <f>IF(List1!$N469="E",(1*List1!$F469+80)*List1!$G469,0)</f>
        <v>0</v>
      </c>
      <c r="BQ469" s="317">
        <f>IF(List1!$N469="G",(1*List1!$F469+80)*List1!$G469,0)</f>
        <v>0</v>
      </c>
      <c r="BR469" s="317">
        <f>IF(List1!$N469="J",(1*List1!$F469+80)*List1!$G469,0)</f>
        <v>0</v>
      </c>
      <c r="BS469" s="317">
        <f>IF(List1!$N469="K",(1*List1!$F469+80)*List1!$G469,0)</f>
        <v>0</v>
      </c>
      <c r="BT469" s="317">
        <f>IF(List1!$N469="L",(1*List1!$F469+80)*List1!$G469,0)</f>
        <v>0</v>
      </c>
      <c r="BU469" s="316">
        <f>IF(List1!$N469="FL",(1*List1!$F469)*List1!$G469,0)</f>
        <v>0</v>
      </c>
      <c r="BV469" s="315">
        <f>IF(List1!$N469="FP",List1!$F469*List1!$G469,0)</f>
        <v>0</v>
      </c>
      <c r="BW469" s="314">
        <f>IF(List1!$N469="DR",List1!$F469*List1!$G469,0)</f>
        <v>0</v>
      </c>
      <c r="BX469" s="313">
        <f>IF(List1!$N469="F",List1!$F469*List1!$G469,0)</f>
        <v>0</v>
      </c>
      <c r="BZ469" s="312" t="e">
        <f>((List1!$E469*List1!$F469)*List1!$G469)/1000000</f>
        <v>#VALUE!</v>
      </c>
      <c r="CA469" s="280" t="e">
        <f>IF(List1!$J469=$D$403,1*BZ469,0)</f>
        <v>#VALUE!</v>
      </c>
      <c r="CB469" s="280" t="e">
        <f>IF(List1!$J469=$D$404,1*BZ469,0)</f>
        <v>#VALUE!</v>
      </c>
      <c r="CC469" s="280" t="e">
        <f>IF(List1!$J469=$D$405,1*BZ469,0)</f>
        <v>#VALUE!</v>
      </c>
      <c r="CD469" s="280" t="e">
        <f>IF(List1!$J469=$D$406,1*BZ469,0)</f>
        <v>#VALUE!</v>
      </c>
      <c r="CE469" s="280" t="e">
        <f>IF(List1!$J469=$D$407,1*BZ469,0)</f>
        <v>#VALUE!</v>
      </c>
      <c r="CF469" s="311" t="e">
        <f>IF(List1!$J469=$D$408,1*BZ469,0)</f>
        <v>#VALUE!</v>
      </c>
      <c r="CG469" s="280" t="e">
        <f>IF(List1!$J469=$D$409,1*BZ469,0)</f>
        <v>#VALUE!</v>
      </c>
      <c r="CH469" s="280" t="e">
        <f>IF(List1!$J469=$D$410,1*BZ469,0)</f>
        <v>#VALUE!</v>
      </c>
      <c r="CJ469" s="303">
        <f>IF(AH469&gt;0,1*List1!$G469,0)</f>
        <v>0</v>
      </c>
      <c r="CK469" s="301">
        <f>IF(AI469&gt;0,1*List1!$G469,0)</f>
        <v>0</v>
      </c>
      <c r="CL469" s="301">
        <f>IF(AJ469&gt;0,1*List1!$G469,0)</f>
        <v>0</v>
      </c>
      <c r="CM469" s="302">
        <f>IF(AK469&gt;0,1*List1!$G469,0)</f>
        <v>0</v>
      </c>
      <c r="CN469" s="284">
        <f>IF(AU469&gt;0,1*List1!$G469,0)</f>
        <v>0</v>
      </c>
      <c r="CO469" s="284">
        <f>IF(AV469&gt;0,1*List1!$G469,0)</f>
        <v>0</v>
      </c>
      <c r="CP469" s="284">
        <f>IF(AW469&gt;0,1*List1!$G469,0)</f>
        <v>0</v>
      </c>
      <c r="CQ469" s="284">
        <f>IF(AX469&gt;0,1*List1!$G469,0)</f>
        <v>0</v>
      </c>
      <c r="CR469" s="303">
        <f>IF(BH469&gt;0,1*List1!$G469,0)</f>
        <v>0</v>
      </c>
      <c r="CS469" s="301">
        <f>IF(BI469&gt;0,1*List1!$G469,0)</f>
        <v>0</v>
      </c>
      <c r="CT469" s="301">
        <f>IF(BJ469&gt;0,1*List1!$G469,0)</f>
        <v>0</v>
      </c>
      <c r="CU469" s="302">
        <f>IF(BK469&gt;0,1*List1!$G469,0)</f>
        <v>0</v>
      </c>
      <c r="CV469" s="284">
        <f>IF(BU469&gt;0,1*List1!$G469,0)</f>
        <v>0</v>
      </c>
      <c r="CW469" s="284">
        <f>IF(BV469&gt;0,1*List1!$G469,0)</f>
        <v>0</v>
      </c>
      <c r="CX469" s="284">
        <f>IF(BW469&gt;0,1*List1!$G469,0)</f>
        <v>0</v>
      </c>
      <c r="CY469" s="322">
        <f>IF(BX469&gt;0,1*List1!$G469,0)</f>
        <v>0</v>
      </c>
      <c r="CZ469" s="284"/>
      <c r="DB469" s="294">
        <f>List1!D106</f>
        <v>0</v>
      </c>
      <c r="DC469" s="416" t="str">
        <f t="shared" si="116"/>
        <v>0</v>
      </c>
      <c r="DD469" s="416" t="str">
        <f t="shared" si="117"/>
        <v>0</v>
      </c>
      <c r="DE469" s="416" t="str">
        <f t="shared" si="118"/>
        <v>0</v>
      </c>
      <c r="DF469" s="416" t="str">
        <f t="shared" si="119"/>
        <v>0</v>
      </c>
      <c r="DG469" s="416" t="str">
        <f t="shared" si="120"/>
        <v>0</v>
      </c>
      <c r="DH469" s="416" t="str">
        <f t="shared" si="121"/>
        <v>0</v>
      </c>
      <c r="DI469" s="416" t="str">
        <f t="shared" si="122"/>
        <v>0</v>
      </c>
      <c r="DJ469" s="416" t="str">
        <f t="shared" si="123"/>
        <v>0</v>
      </c>
      <c r="DK469" s="416" t="str">
        <f t="shared" si="124"/>
        <v>0</v>
      </c>
      <c r="DL469" s="416" t="str">
        <f t="shared" si="125"/>
        <v>0</v>
      </c>
      <c r="DM469" s="416" t="str">
        <f t="shared" si="126"/>
        <v>0</v>
      </c>
      <c r="DN469" s="416" t="str">
        <f t="shared" si="127"/>
        <v>0</v>
      </c>
      <c r="DO469" s="416" t="str">
        <f t="shared" si="128"/>
        <v>0</v>
      </c>
      <c r="DP469" s="416" t="str">
        <f t="shared" si="129"/>
        <v>0</v>
      </c>
      <c r="DQ469" s="416" t="str">
        <f t="shared" si="130"/>
        <v>0</v>
      </c>
      <c r="DR469" s="416" t="str">
        <f t="shared" si="131"/>
        <v>0</v>
      </c>
      <c r="DS469" s="416" t="str">
        <f t="shared" si="132"/>
        <v>0</v>
      </c>
      <c r="DT469" s="416" t="str">
        <f t="shared" si="133"/>
        <v>0</v>
      </c>
      <c r="DU469" s="416" t="str">
        <f t="shared" si="134"/>
        <v>0</v>
      </c>
      <c r="DV469" s="416" t="str">
        <f t="shared" si="135"/>
        <v>0</v>
      </c>
      <c r="DW469" s="416" t="str">
        <f t="shared" si="136"/>
        <v>0</v>
      </c>
      <c r="DX469" s="416" t="str">
        <f t="shared" si="137"/>
        <v>0</v>
      </c>
      <c r="DY469" s="416" t="str">
        <f t="shared" si="138"/>
        <v>0</v>
      </c>
      <c r="DZ469" s="416" t="str">
        <f t="shared" si="139"/>
        <v>0</v>
      </c>
      <c r="EA469" s="417"/>
      <c r="EB469" s="417"/>
      <c r="EC469" s="417"/>
      <c r="ED469" s="417" t="str">
        <f>IF(List1!D106&gt;0,DZ469,"")</f>
        <v/>
      </c>
      <c r="EF469" s="416">
        <f>List1!J106</f>
        <v>0</v>
      </c>
      <c r="EG469" s="416" t="str">
        <f t="shared" si="92"/>
        <v>0</v>
      </c>
      <c r="EH469" s="416" t="str">
        <f t="shared" si="93"/>
        <v>0</v>
      </c>
      <c r="EI469" s="416" t="str">
        <f t="shared" si="94"/>
        <v>0</v>
      </c>
      <c r="EJ469" s="416" t="str">
        <f t="shared" si="95"/>
        <v>0</v>
      </c>
      <c r="EK469" s="416" t="str">
        <f t="shared" si="96"/>
        <v>0</v>
      </c>
      <c r="EL469" s="416" t="str">
        <f t="shared" si="97"/>
        <v>0</v>
      </c>
      <c r="EM469" s="416" t="str">
        <f t="shared" si="98"/>
        <v>0</v>
      </c>
      <c r="EN469" s="416" t="str">
        <f t="shared" si="99"/>
        <v>0</v>
      </c>
      <c r="EO469" s="416" t="str">
        <f t="shared" si="100"/>
        <v>0</v>
      </c>
      <c r="EP469" s="416" t="str">
        <f t="shared" si="101"/>
        <v>0</v>
      </c>
      <c r="EQ469" s="416" t="str">
        <f t="shared" si="102"/>
        <v>0</v>
      </c>
      <c r="ER469" s="416" t="str">
        <f t="shared" si="103"/>
        <v>0</v>
      </c>
      <c r="ES469" s="416" t="str">
        <f t="shared" si="104"/>
        <v>0</v>
      </c>
      <c r="ET469" s="416" t="str">
        <f t="shared" si="105"/>
        <v>0</v>
      </c>
      <c r="EU469" s="416" t="str">
        <f t="shared" si="106"/>
        <v>0</v>
      </c>
      <c r="EV469" s="416" t="str">
        <f t="shared" si="107"/>
        <v>0</v>
      </c>
      <c r="EW469" s="416" t="str">
        <f t="shared" si="108"/>
        <v>0</v>
      </c>
      <c r="EX469" s="416" t="str">
        <f t="shared" si="109"/>
        <v>0</v>
      </c>
      <c r="EY469" s="416" t="str">
        <f t="shared" si="110"/>
        <v>0</v>
      </c>
      <c r="EZ469" s="416" t="str">
        <f t="shared" si="111"/>
        <v>0</v>
      </c>
      <c r="FA469" s="416" t="str">
        <f t="shared" si="112"/>
        <v>0</v>
      </c>
      <c r="FB469" s="416" t="str">
        <f t="shared" si="113"/>
        <v>0</v>
      </c>
      <c r="FC469" s="416" t="str">
        <f t="shared" si="114"/>
        <v>0</v>
      </c>
      <c r="FD469" s="416" t="str">
        <f t="shared" si="115"/>
        <v>0</v>
      </c>
      <c r="FF469" s="269" t="str">
        <f>IF(List1!J106&gt;0,List1!FD469,"")</f>
        <v/>
      </c>
    </row>
    <row r="470" spans="2:162" s="269" customFormat="1" ht="19.5" customHeight="1" thickBot="1">
      <c r="B470" s="435">
        <v>52</v>
      </c>
      <c r="C470" s="308">
        <f t="shared" si="89"/>
        <v>0</v>
      </c>
      <c r="D470" s="438" t="str">
        <f t="shared" si="90"/>
        <v/>
      </c>
      <c r="E470" s="439" t="str">
        <f>IF(List1!E107&gt;0,List1!E107,"")</f>
        <v/>
      </c>
      <c r="F470" s="439" t="str">
        <f>IF(List1!F107&gt;0,List1!F107,"")</f>
        <v/>
      </c>
      <c r="G470" s="439" t="str">
        <f>IF(List1!G107&gt;0,List1!G107,"")</f>
        <v/>
      </c>
      <c r="H470" s="439" t="str">
        <f>IF(List1!H107&gt;0,List1!H107,"")</f>
        <v/>
      </c>
      <c r="I470" s="439" t="str">
        <f>IF(List1!I107&gt;0,List1!I107,"")</f>
        <v/>
      </c>
      <c r="J470" s="439" t="str">
        <f t="shared" si="91"/>
        <v/>
      </c>
      <c r="K470" s="439" t="str">
        <f>IF(List1!K107&gt;0,List1!K107,"")</f>
        <v/>
      </c>
      <c r="L470" s="439" t="str">
        <f>IF(List1!L107&gt;0,List1!L107,"")</f>
        <v/>
      </c>
      <c r="M470" s="439" t="str">
        <f>IF(List1!M107&gt;0,List1!M107,"")</f>
        <v/>
      </c>
      <c r="N470" s="439" t="str">
        <f>IF(List1!N107&gt;0,List1!N107,"")</f>
        <v/>
      </c>
      <c r="O470" s="440">
        <v>0</v>
      </c>
      <c r="P470" s="603" t="str">
        <f>IF(List1!P107&gt;0,List1!P107,"")</f>
        <v/>
      </c>
      <c r="Q470" s="603"/>
      <c r="R470" s="603"/>
      <c r="S470" s="603"/>
      <c r="T470" s="603"/>
      <c r="U470" s="603"/>
      <c r="V470" s="603"/>
      <c r="W470" s="268"/>
      <c r="X470" s="307"/>
      <c r="Y470" s="319">
        <f>IF(List1!$K470="A",(1*List1!$E470+80)*List1!$G470,0)</f>
        <v>0</v>
      </c>
      <c r="Z470" s="319">
        <f>IF(List1!$K470="B",(1*List1!$E470+80)*List1!$G470,0)</f>
        <v>0</v>
      </c>
      <c r="AA470" s="319">
        <f>IF(List1!$K470="C",(1*List1!$E470+80)*List1!$G470,0)</f>
        <v>0</v>
      </c>
      <c r="AB470" s="319">
        <f>IF(List1!$K470="D",(1*List1!$E470+80)*List1!$G470,0)</f>
        <v>0</v>
      </c>
      <c r="AC470" s="319">
        <f>IF(List1!$K470="E",(1*List1!$E470+70)*List1!$G470,0)</f>
        <v>0</v>
      </c>
      <c r="AD470" s="319">
        <f>IF(List1!$K470="G",(1*List1!$E470+80)*List1!$G470,0)</f>
        <v>0</v>
      </c>
      <c r="AE470" s="319">
        <f>IF(List1!$K470="J",(1*List1!$E470+80)*List1!$G470,0)</f>
        <v>0</v>
      </c>
      <c r="AF470" s="319">
        <f>IF(List1!$K470="K",(1*List1!$E470+80)*List1!$G470,0)</f>
        <v>0</v>
      </c>
      <c r="AG470" s="319">
        <f>IF(List1!$K470="L",(1*List1!$E470+80)*List1!$G470,0)</f>
        <v>0</v>
      </c>
      <c r="AH470" s="318">
        <f>IF(List1!$K470="FL",(1*List1!$E470)*List1!$G470,0)</f>
        <v>0</v>
      </c>
      <c r="AI470" s="318">
        <f>IF(List1!$K470="FP",List1!$E470*List1!$G470,0)</f>
        <v>0</v>
      </c>
      <c r="AJ470" s="318">
        <f>IF(List1!$K470="DR",List1!$E470*List1!$G470,0)</f>
        <v>0</v>
      </c>
      <c r="AK470" s="318">
        <f>IF(List1!$K470="F",List1!$E470*List1!$G470,0)</f>
        <v>0</v>
      </c>
      <c r="AL470" s="321">
        <f>IF(List1!$L470="A",(1*List1!$E470+80)*List1!$G470,0)</f>
        <v>0</v>
      </c>
      <c r="AM470" s="321">
        <f>IF(List1!$L470="B",(1*List1!$E470+80)*List1!$G470,0)</f>
        <v>0</v>
      </c>
      <c r="AN470" s="321">
        <f>IF(List1!$L470="C",(1*List1!$E470+80)*List1!$G470,0)</f>
        <v>0</v>
      </c>
      <c r="AO470" s="321">
        <f>IF(List1!$L470="D",(1*List1!$E470+80)*List1!$G470,0)</f>
        <v>0</v>
      </c>
      <c r="AP470" s="321">
        <f>IF(List1!$L470="E",(1*List1!$E470+80)*List1!$G470,0)</f>
        <v>0</v>
      </c>
      <c r="AQ470" s="321">
        <f>IF(List1!$L470="G",(1*List1!$E470+80)*List1!$G470,0)</f>
        <v>0</v>
      </c>
      <c r="AR470" s="321">
        <f>IF(List1!$L470="J",(1*List1!$E470+80)*List1!$G470,0)</f>
        <v>0</v>
      </c>
      <c r="AS470" s="321">
        <f>IF(List1!$L470="K",(1*List1!$E470+80)*List1!$G470,0)</f>
        <v>0</v>
      </c>
      <c r="AT470" s="321">
        <f>IF(List1!$L470="L",(1*List1!$E470+80)*List1!$G470,0)</f>
        <v>0</v>
      </c>
      <c r="AU470" s="320">
        <f>IF(List1!$L470="FL",(1*List1!$E470)*List1!$G470,0)</f>
        <v>0</v>
      </c>
      <c r="AV470" s="320">
        <f>IF(List1!$L470="FP",List1!$E470*List1!$G470,0)</f>
        <v>0</v>
      </c>
      <c r="AW470" s="320">
        <f>IF(List1!$L470="DR",List1!$E470*List1!$G470,0)</f>
        <v>0</v>
      </c>
      <c r="AX470" s="320">
        <f>IF(List1!$L470="F",List1!$E470*List1!$G470,0)</f>
        <v>0</v>
      </c>
      <c r="AY470" s="319">
        <f>IF(List1!$M470="A",(1*List1!$F470+80)*List1!$G470,0)</f>
        <v>0</v>
      </c>
      <c r="AZ470" s="319">
        <f>IF(List1!$M470="B",(1*List1!$F470+80)*List1!$G470,0)</f>
        <v>0</v>
      </c>
      <c r="BA470" s="319">
        <f>IF(List1!$M470="C",(1*List1!$F470+80)*List1!$G470,0)</f>
        <v>0</v>
      </c>
      <c r="BB470" s="319">
        <f>IF(List1!$M470="D",(1*List1!$F470+80)*List1!$G470,0)</f>
        <v>0</v>
      </c>
      <c r="BC470" s="319">
        <f>IF(List1!$M470="E",(1*List1!$F470+80)*List1!$G470,0)</f>
        <v>0</v>
      </c>
      <c r="BD470" s="319">
        <f>IF(List1!$M470="G",(1*List1!$F470+80)*List1!$G470,0)</f>
        <v>0</v>
      </c>
      <c r="BE470" s="319">
        <f>IF(List1!$M470="J",(1*List1!$F470+80)*List1!$G470,0)</f>
        <v>0</v>
      </c>
      <c r="BF470" s="319">
        <f>IF(List1!$M470="K",(1*List1!$F470+80)*List1!$G470,0)</f>
        <v>0</v>
      </c>
      <c r="BG470" s="319">
        <f>IF(List1!$M470="L",(1*List1!$F470+80)*List1!$G470,0)</f>
        <v>0</v>
      </c>
      <c r="BH470" s="318">
        <f>IF(List1!$M470="FL",(1*List1!$F470)*List1!$G470,0)</f>
        <v>0</v>
      </c>
      <c r="BI470" s="318">
        <f>IF(List1!$M470="FP",List1!$F470*List1!$G470,0)</f>
        <v>0</v>
      </c>
      <c r="BJ470" s="318">
        <f>IF(List1!$M470="DR",List1!$F470*List1!$G470,0)</f>
        <v>0</v>
      </c>
      <c r="BK470" s="318">
        <f>IF(List1!$M470="F",List1!$F470*List1!$G470,0)</f>
        <v>0</v>
      </c>
      <c r="BL470" s="317">
        <f>IF(List1!$N470="A",(1*List1!$F470+80)*List1!$G470,0)</f>
        <v>0</v>
      </c>
      <c r="BM470" s="317">
        <f>IF(List1!$N470="B",(1*List1!$F470+80)*List1!$G470,0)</f>
        <v>0</v>
      </c>
      <c r="BN470" s="317">
        <f>IF(List1!$N470="C",(1*List1!$F470+80)*List1!$G470,0)</f>
        <v>0</v>
      </c>
      <c r="BO470" s="317">
        <f>IF(List1!$N470="D",(1*List1!$F470+80)*List1!$G470,0)</f>
        <v>0</v>
      </c>
      <c r="BP470" s="317">
        <f>IF(List1!$N470="E",(1*List1!$F470+80)*List1!$G470,0)</f>
        <v>0</v>
      </c>
      <c r="BQ470" s="317">
        <f>IF(List1!$N470="G",(1*List1!$F470+80)*List1!$G470,0)</f>
        <v>0</v>
      </c>
      <c r="BR470" s="317">
        <f>IF(List1!$N470="J",(1*List1!$F470+80)*List1!$G470,0)</f>
        <v>0</v>
      </c>
      <c r="BS470" s="317">
        <f>IF(List1!$N470="K",(1*List1!$F470+80)*List1!$G470,0)</f>
        <v>0</v>
      </c>
      <c r="BT470" s="317">
        <f>IF(List1!$N470="L",(1*List1!$F470+80)*List1!$G470,0)</f>
        <v>0</v>
      </c>
      <c r="BU470" s="316">
        <f>IF(List1!$N470="FL",(1*List1!$F470)*List1!$G470,0)</f>
        <v>0</v>
      </c>
      <c r="BV470" s="315">
        <f>IF(List1!$N470="FP",List1!$F470*List1!$G470,0)</f>
        <v>0</v>
      </c>
      <c r="BW470" s="314">
        <f>IF(List1!$N470="DR",List1!$F470*List1!$G470,0)</f>
        <v>0</v>
      </c>
      <c r="BX470" s="313">
        <f>IF(List1!$N470="F",List1!$F470*List1!$G470,0)</f>
        <v>0</v>
      </c>
      <c r="BZ470" s="312" t="e">
        <f>((List1!$E470*List1!$F470)*List1!$G470)/1000000</f>
        <v>#VALUE!</v>
      </c>
      <c r="CA470" s="280" t="e">
        <f>IF(List1!$J470=$D$403,1*BZ470,0)</f>
        <v>#VALUE!</v>
      </c>
      <c r="CB470" s="280" t="e">
        <f>IF(List1!$J470=$D$404,1*BZ470,0)</f>
        <v>#VALUE!</v>
      </c>
      <c r="CC470" s="280" t="e">
        <f>IF(List1!$J470=$D$405,1*BZ470,0)</f>
        <v>#VALUE!</v>
      </c>
      <c r="CD470" s="280" t="e">
        <f>IF(List1!$J470=$D$406,1*BZ470,0)</f>
        <v>#VALUE!</v>
      </c>
      <c r="CE470" s="280" t="e">
        <f>IF(List1!$J470=$D$407,1*BZ470,0)</f>
        <v>#VALUE!</v>
      </c>
      <c r="CF470" s="311" t="e">
        <f>IF(List1!$J470=$D$408,1*BZ470,0)</f>
        <v>#VALUE!</v>
      </c>
      <c r="CG470" s="280" t="e">
        <f>IF(List1!$J470=$D$409,1*BZ470,0)</f>
        <v>#VALUE!</v>
      </c>
      <c r="CH470" s="280" t="e">
        <f>IF(List1!$J470=$D$410,1*BZ470,0)</f>
        <v>#VALUE!</v>
      </c>
      <c r="CJ470" s="303">
        <f>IF(AH470&gt;0,1*List1!$G470,0)</f>
        <v>0</v>
      </c>
      <c r="CK470" s="301">
        <f>IF(AI470&gt;0,1*List1!$G470,0)</f>
        <v>0</v>
      </c>
      <c r="CL470" s="301">
        <f>IF(AJ470&gt;0,1*List1!$G470,0)</f>
        <v>0</v>
      </c>
      <c r="CM470" s="302">
        <f>IF(AK470&gt;0,1*List1!$G470,0)</f>
        <v>0</v>
      </c>
      <c r="CN470" s="284">
        <f>IF(AU470&gt;0,1*List1!$G470,0)</f>
        <v>0</v>
      </c>
      <c r="CO470" s="284">
        <f>IF(AV470&gt;0,1*List1!$G470,0)</f>
        <v>0</v>
      </c>
      <c r="CP470" s="284">
        <f>IF(AW470&gt;0,1*List1!$G470,0)</f>
        <v>0</v>
      </c>
      <c r="CQ470" s="284">
        <f>IF(AX470&gt;0,1*List1!$G470,0)</f>
        <v>0</v>
      </c>
      <c r="CR470" s="303">
        <f>IF(BH470&gt;0,1*List1!$G470,0)</f>
        <v>0</v>
      </c>
      <c r="CS470" s="301">
        <f>IF(BI470&gt;0,1*List1!$G470,0)</f>
        <v>0</v>
      </c>
      <c r="CT470" s="301">
        <f>IF(BJ470&gt;0,1*List1!$G470,0)</f>
        <v>0</v>
      </c>
      <c r="CU470" s="302">
        <f>IF(BK470&gt;0,1*List1!$G470,0)</f>
        <v>0</v>
      </c>
      <c r="CV470" s="284">
        <f>IF(BU470&gt;0,1*List1!$G470,0)</f>
        <v>0</v>
      </c>
      <c r="CW470" s="284">
        <f>IF(BV470&gt;0,1*List1!$G470,0)</f>
        <v>0</v>
      </c>
      <c r="CX470" s="284">
        <f>IF(BW470&gt;0,1*List1!$G470,0)</f>
        <v>0</v>
      </c>
      <c r="CY470" s="322">
        <f>IF(BX470&gt;0,1*List1!$G470,0)</f>
        <v>0</v>
      </c>
      <c r="CZ470" s="284"/>
      <c r="DB470" s="294">
        <f>List1!D107</f>
        <v>0</v>
      </c>
      <c r="DC470" s="416" t="str">
        <f t="shared" si="116"/>
        <v>0</v>
      </c>
      <c r="DD470" s="416" t="str">
        <f t="shared" si="117"/>
        <v>0</v>
      </c>
      <c r="DE470" s="416" t="str">
        <f t="shared" si="118"/>
        <v>0</v>
      </c>
      <c r="DF470" s="416" t="str">
        <f t="shared" si="119"/>
        <v>0</v>
      </c>
      <c r="DG470" s="416" t="str">
        <f t="shared" si="120"/>
        <v>0</v>
      </c>
      <c r="DH470" s="416" t="str">
        <f t="shared" si="121"/>
        <v>0</v>
      </c>
      <c r="DI470" s="416" t="str">
        <f t="shared" si="122"/>
        <v>0</v>
      </c>
      <c r="DJ470" s="416" t="str">
        <f t="shared" si="123"/>
        <v>0</v>
      </c>
      <c r="DK470" s="416" t="str">
        <f t="shared" si="124"/>
        <v>0</v>
      </c>
      <c r="DL470" s="416" t="str">
        <f t="shared" si="125"/>
        <v>0</v>
      </c>
      <c r="DM470" s="416" t="str">
        <f t="shared" si="126"/>
        <v>0</v>
      </c>
      <c r="DN470" s="416" t="str">
        <f t="shared" si="127"/>
        <v>0</v>
      </c>
      <c r="DO470" s="416" t="str">
        <f t="shared" si="128"/>
        <v>0</v>
      </c>
      <c r="DP470" s="416" t="str">
        <f t="shared" si="129"/>
        <v>0</v>
      </c>
      <c r="DQ470" s="416" t="str">
        <f t="shared" si="130"/>
        <v>0</v>
      </c>
      <c r="DR470" s="416" t="str">
        <f t="shared" si="131"/>
        <v>0</v>
      </c>
      <c r="DS470" s="416" t="str">
        <f t="shared" si="132"/>
        <v>0</v>
      </c>
      <c r="DT470" s="416" t="str">
        <f t="shared" si="133"/>
        <v>0</v>
      </c>
      <c r="DU470" s="416" t="str">
        <f t="shared" si="134"/>
        <v>0</v>
      </c>
      <c r="DV470" s="416" t="str">
        <f t="shared" si="135"/>
        <v>0</v>
      </c>
      <c r="DW470" s="416" t="str">
        <f t="shared" si="136"/>
        <v>0</v>
      </c>
      <c r="DX470" s="416" t="str">
        <f t="shared" si="137"/>
        <v>0</v>
      </c>
      <c r="DY470" s="416" t="str">
        <f t="shared" si="138"/>
        <v>0</v>
      </c>
      <c r="DZ470" s="416" t="str">
        <f t="shared" si="139"/>
        <v>0</v>
      </c>
      <c r="EA470" s="417"/>
      <c r="EB470" s="417"/>
      <c r="EC470" s="417"/>
      <c r="ED470" s="417" t="str">
        <f>IF(List1!D107&gt;0,DZ470,"")</f>
        <v/>
      </c>
      <c r="EF470" s="416">
        <f>List1!J107</f>
        <v>0</v>
      </c>
      <c r="EG470" s="416" t="str">
        <f t="shared" si="92"/>
        <v>0</v>
      </c>
      <c r="EH470" s="416" t="str">
        <f t="shared" si="93"/>
        <v>0</v>
      </c>
      <c r="EI470" s="416" t="str">
        <f t="shared" si="94"/>
        <v>0</v>
      </c>
      <c r="EJ470" s="416" t="str">
        <f t="shared" si="95"/>
        <v>0</v>
      </c>
      <c r="EK470" s="416" t="str">
        <f t="shared" si="96"/>
        <v>0</v>
      </c>
      <c r="EL470" s="416" t="str">
        <f t="shared" si="97"/>
        <v>0</v>
      </c>
      <c r="EM470" s="416" t="str">
        <f t="shared" si="98"/>
        <v>0</v>
      </c>
      <c r="EN470" s="416" t="str">
        <f t="shared" si="99"/>
        <v>0</v>
      </c>
      <c r="EO470" s="416" t="str">
        <f t="shared" si="100"/>
        <v>0</v>
      </c>
      <c r="EP470" s="416" t="str">
        <f t="shared" si="101"/>
        <v>0</v>
      </c>
      <c r="EQ470" s="416" t="str">
        <f t="shared" si="102"/>
        <v>0</v>
      </c>
      <c r="ER470" s="416" t="str">
        <f t="shared" si="103"/>
        <v>0</v>
      </c>
      <c r="ES470" s="416" t="str">
        <f t="shared" si="104"/>
        <v>0</v>
      </c>
      <c r="ET470" s="416" t="str">
        <f t="shared" si="105"/>
        <v>0</v>
      </c>
      <c r="EU470" s="416" t="str">
        <f t="shared" si="106"/>
        <v>0</v>
      </c>
      <c r="EV470" s="416" t="str">
        <f t="shared" si="107"/>
        <v>0</v>
      </c>
      <c r="EW470" s="416" t="str">
        <f t="shared" si="108"/>
        <v>0</v>
      </c>
      <c r="EX470" s="416" t="str">
        <f t="shared" si="109"/>
        <v>0</v>
      </c>
      <c r="EY470" s="416" t="str">
        <f t="shared" si="110"/>
        <v>0</v>
      </c>
      <c r="EZ470" s="416" t="str">
        <f t="shared" si="111"/>
        <v>0</v>
      </c>
      <c r="FA470" s="416" t="str">
        <f t="shared" si="112"/>
        <v>0</v>
      </c>
      <c r="FB470" s="416" t="str">
        <f t="shared" si="113"/>
        <v>0</v>
      </c>
      <c r="FC470" s="416" t="str">
        <f t="shared" si="114"/>
        <v>0</v>
      </c>
      <c r="FD470" s="416" t="str">
        <f t="shared" si="115"/>
        <v>0</v>
      </c>
      <c r="FF470" s="269" t="str">
        <f>IF(List1!J107&gt;0,List1!FD470,"")</f>
        <v/>
      </c>
    </row>
    <row r="471" spans="2:162" s="269" customFormat="1" ht="19.5" customHeight="1" thickBot="1">
      <c r="B471" s="436">
        <v>53</v>
      </c>
      <c r="C471" s="308">
        <f t="shared" si="89"/>
        <v>0</v>
      </c>
      <c r="D471" s="438" t="str">
        <f t="shared" si="90"/>
        <v/>
      </c>
      <c r="E471" s="439" t="str">
        <f>IF(List1!E108&gt;0,List1!E108,"")</f>
        <v/>
      </c>
      <c r="F471" s="439" t="str">
        <f>IF(List1!F108&gt;0,List1!F108,"")</f>
        <v/>
      </c>
      <c r="G471" s="439" t="str">
        <f>IF(List1!G108&gt;0,List1!G108,"")</f>
        <v/>
      </c>
      <c r="H471" s="439" t="str">
        <f>IF(List1!H108&gt;0,List1!H108,"")</f>
        <v/>
      </c>
      <c r="I471" s="439" t="str">
        <f>IF(List1!I108&gt;0,List1!I108,"")</f>
        <v/>
      </c>
      <c r="J471" s="439" t="str">
        <f t="shared" si="91"/>
        <v/>
      </c>
      <c r="K471" s="439" t="str">
        <f>IF(List1!K108&gt;0,List1!K108,"")</f>
        <v/>
      </c>
      <c r="L471" s="439" t="str">
        <f>IF(List1!L108&gt;0,List1!L108,"")</f>
        <v/>
      </c>
      <c r="M471" s="439" t="str">
        <f>IF(List1!M108&gt;0,List1!M108,"")</f>
        <v/>
      </c>
      <c r="N471" s="439" t="str">
        <f>IF(List1!N108&gt;0,List1!N108,"")</f>
        <v/>
      </c>
      <c r="O471" s="440">
        <v>0</v>
      </c>
      <c r="P471" s="603" t="str">
        <f>IF(List1!P108&gt;0,List1!P108,"")</f>
        <v/>
      </c>
      <c r="Q471" s="603"/>
      <c r="R471" s="603"/>
      <c r="S471" s="603"/>
      <c r="T471" s="603"/>
      <c r="U471" s="603"/>
      <c r="V471" s="603"/>
      <c r="W471" s="268"/>
      <c r="X471" s="307"/>
      <c r="Y471" s="319">
        <f>IF(List1!$K471="A",(1*List1!$E471+80)*List1!$G471,0)</f>
        <v>0</v>
      </c>
      <c r="Z471" s="319">
        <f>IF(List1!$K471="B",(1*List1!$E471+80)*List1!$G471,0)</f>
        <v>0</v>
      </c>
      <c r="AA471" s="319">
        <f>IF(List1!$K471="C",(1*List1!$E471+80)*List1!$G471,0)</f>
        <v>0</v>
      </c>
      <c r="AB471" s="319">
        <f>IF(List1!$K471="D",(1*List1!$E471+80)*List1!$G471,0)</f>
        <v>0</v>
      </c>
      <c r="AC471" s="319">
        <f>IF(List1!$K471="E",(1*List1!$E471+70)*List1!$G471,0)</f>
        <v>0</v>
      </c>
      <c r="AD471" s="319">
        <f>IF(List1!$K471="G",(1*List1!$E471+80)*List1!$G471,0)</f>
        <v>0</v>
      </c>
      <c r="AE471" s="319">
        <f>IF(List1!$K471="J",(1*List1!$E471+80)*List1!$G471,0)</f>
        <v>0</v>
      </c>
      <c r="AF471" s="319">
        <f>IF(List1!$K471="K",(1*List1!$E471+80)*List1!$G471,0)</f>
        <v>0</v>
      </c>
      <c r="AG471" s="319">
        <f>IF(List1!$K471="L",(1*List1!$E471+80)*List1!$G471,0)</f>
        <v>0</v>
      </c>
      <c r="AH471" s="318">
        <f>IF(List1!$K471="FL",(1*List1!$E471)*List1!$G471,0)</f>
        <v>0</v>
      </c>
      <c r="AI471" s="318">
        <f>IF(List1!$K471="FP",List1!$E471*List1!$G471,0)</f>
        <v>0</v>
      </c>
      <c r="AJ471" s="318">
        <f>IF(List1!$K471="DR",List1!$E471*List1!$G471,0)</f>
        <v>0</v>
      </c>
      <c r="AK471" s="318">
        <f>IF(List1!$K471="F",List1!$E471*List1!$G471,0)</f>
        <v>0</v>
      </c>
      <c r="AL471" s="321">
        <f>IF(List1!$L471="A",(1*List1!$E471+80)*List1!$G471,0)</f>
        <v>0</v>
      </c>
      <c r="AM471" s="321">
        <f>IF(List1!$L471="B",(1*List1!$E471+80)*List1!$G471,0)</f>
        <v>0</v>
      </c>
      <c r="AN471" s="321">
        <f>IF(List1!$L471="C",(1*List1!$E471+80)*List1!$G471,0)</f>
        <v>0</v>
      </c>
      <c r="AO471" s="321">
        <f>IF(List1!$L471="D",(1*List1!$E471+80)*List1!$G471,0)</f>
        <v>0</v>
      </c>
      <c r="AP471" s="321">
        <f>IF(List1!$L471="E",(1*List1!$E471+80)*List1!$G471,0)</f>
        <v>0</v>
      </c>
      <c r="AQ471" s="321">
        <f>IF(List1!$L471="G",(1*List1!$E471+80)*List1!$G471,0)</f>
        <v>0</v>
      </c>
      <c r="AR471" s="321">
        <f>IF(List1!$L471="J",(1*List1!$E471+80)*List1!$G471,0)</f>
        <v>0</v>
      </c>
      <c r="AS471" s="321">
        <f>IF(List1!$L471="K",(1*List1!$E471+80)*List1!$G471,0)</f>
        <v>0</v>
      </c>
      <c r="AT471" s="321">
        <f>IF(List1!$L471="L",(1*List1!$E471+80)*List1!$G471,0)</f>
        <v>0</v>
      </c>
      <c r="AU471" s="320">
        <f>IF(List1!$L471="FL",(1*List1!$E471)*List1!$G471,0)</f>
        <v>0</v>
      </c>
      <c r="AV471" s="320">
        <f>IF(List1!$L471="FP",List1!$E471*List1!$G471,0)</f>
        <v>0</v>
      </c>
      <c r="AW471" s="320">
        <f>IF(List1!$L471="DR",List1!$E471*List1!$G471,0)</f>
        <v>0</v>
      </c>
      <c r="AX471" s="320">
        <f>IF(List1!$L471="F",List1!$E471*List1!$G471,0)</f>
        <v>0</v>
      </c>
      <c r="AY471" s="319">
        <f>IF(List1!$M471="A",(1*List1!$F471+80)*List1!$G471,0)</f>
        <v>0</v>
      </c>
      <c r="AZ471" s="319">
        <f>IF(List1!$M471="B",(1*List1!$F471+80)*List1!$G471,0)</f>
        <v>0</v>
      </c>
      <c r="BA471" s="319">
        <f>IF(List1!$M471="C",(1*List1!$F471+80)*List1!$G471,0)</f>
        <v>0</v>
      </c>
      <c r="BB471" s="319">
        <f>IF(List1!$M471="D",(1*List1!$F471+80)*List1!$G471,0)</f>
        <v>0</v>
      </c>
      <c r="BC471" s="319">
        <f>IF(List1!$M471="E",(1*List1!$F471+80)*List1!$G471,0)</f>
        <v>0</v>
      </c>
      <c r="BD471" s="319">
        <f>IF(List1!$M471="G",(1*List1!$F471+80)*List1!$G471,0)</f>
        <v>0</v>
      </c>
      <c r="BE471" s="319">
        <f>IF(List1!$M471="J",(1*List1!$F471+80)*List1!$G471,0)</f>
        <v>0</v>
      </c>
      <c r="BF471" s="319">
        <f>IF(List1!$M471="K",(1*List1!$F471+80)*List1!$G471,0)</f>
        <v>0</v>
      </c>
      <c r="BG471" s="319">
        <f>IF(List1!$M471="L",(1*List1!$F471+80)*List1!$G471,0)</f>
        <v>0</v>
      </c>
      <c r="BH471" s="318">
        <f>IF(List1!$M471="FL",(1*List1!$F471)*List1!$G471,0)</f>
        <v>0</v>
      </c>
      <c r="BI471" s="318">
        <f>IF(List1!$M471="FP",List1!$F471*List1!$G471,0)</f>
        <v>0</v>
      </c>
      <c r="BJ471" s="318">
        <f>IF(List1!$M471="DR",List1!$F471*List1!$G471,0)</f>
        <v>0</v>
      </c>
      <c r="BK471" s="318">
        <f>IF(List1!$M471="F",List1!$F471*List1!$G471,0)</f>
        <v>0</v>
      </c>
      <c r="BL471" s="317">
        <f>IF(List1!$N471="A",(1*List1!$F471+80)*List1!$G471,0)</f>
        <v>0</v>
      </c>
      <c r="BM471" s="317">
        <f>IF(List1!$N471="B",(1*List1!$F471+80)*List1!$G471,0)</f>
        <v>0</v>
      </c>
      <c r="BN471" s="317">
        <f>IF(List1!$N471="C",(1*List1!$F471+80)*List1!$G471,0)</f>
        <v>0</v>
      </c>
      <c r="BO471" s="317">
        <f>IF(List1!$N471="D",(1*List1!$F471+80)*List1!$G471,0)</f>
        <v>0</v>
      </c>
      <c r="BP471" s="317">
        <f>IF(List1!$N471="E",(1*List1!$F471+80)*List1!$G471,0)</f>
        <v>0</v>
      </c>
      <c r="BQ471" s="317">
        <f>IF(List1!$N471="G",(1*List1!$F471+80)*List1!$G471,0)</f>
        <v>0</v>
      </c>
      <c r="BR471" s="317">
        <f>IF(List1!$N471="J",(1*List1!$F471+80)*List1!$G471,0)</f>
        <v>0</v>
      </c>
      <c r="BS471" s="317">
        <f>IF(List1!$N471="K",(1*List1!$F471+80)*List1!$G471,0)</f>
        <v>0</v>
      </c>
      <c r="BT471" s="317">
        <f>IF(List1!$N471="L",(1*List1!$F471+80)*List1!$G471,0)</f>
        <v>0</v>
      </c>
      <c r="BU471" s="316">
        <f>IF(List1!$N471="FL",(1*List1!$F471)*List1!$G471,0)</f>
        <v>0</v>
      </c>
      <c r="BV471" s="315">
        <f>IF(List1!$N471="FP",List1!$F471*List1!$G471,0)</f>
        <v>0</v>
      </c>
      <c r="BW471" s="314">
        <f>IF(List1!$N471="DR",List1!$F471*List1!$G471,0)</f>
        <v>0</v>
      </c>
      <c r="BX471" s="313">
        <f>IF(List1!$N471="F",List1!$F471*List1!$G471,0)</f>
        <v>0</v>
      </c>
      <c r="BZ471" s="312" t="e">
        <f>((List1!$E471*List1!$F471)*List1!$G471)/1000000</f>
        <v>#VALUE!</v>
      </c>
      <c r="CA471" s="280" t="e">
        <f>IF(List1!$J471=$D$403,1*BZ471,0)</f>
        <v>#VALUE!</v>
      </c>
      <c r="CB471" s="280" t="e">
        <f>IF(List1!$J471=$D$404,1*BZ471,0)</f>
        <v>#VALUE!</v>
      </c>
      <c r="CC471" s="280" t="e">
        <f>IF(List1!$J471=$D$405,1*BZ471,0)</f>
        <v>#VALUE!</v>
      </c>
      <c r="CD471" s="280" t="e">
        <f>IF(List1!$J471=$D$406,1*BZ471,0)</f>
        <v>#VALUE!</v>
      </c>
      <c r="CE471" s="280" t="e">
        <f>IF(List1!$J471=$D$407,1*BZ471,0)</f>
        <v>#VALUE!</v>
      </c>
      <c r="CF471" s="311" t="e">
        <f>IF(List1!$J471=$D$408,1*BZ471,0)</f>
        <v>#VALUE!</v>
      </c>
      <c r="CG471" s="280" t="e">
        <f>IF(List1!$J471=$D$409,1*BZ471,0)</f>
        <v>#VALUE!</v>
      </c>
      <c r="CH471" s="280" t="e">
        <f>IF(List1!$J471=$D$410,1*BZ471,0)</f>
        <v>#VALUE!</v>
      </c>
      <c r="CJ471" s="303">
        <f>IF(AH471&gt;0,1*List1!$G471,0)</f>
        <v>0</v>
      </c>
      <c r="CK471" s="301">
        <f>IF(AI471&gt;0,1*List1!$G471,0)</f>
        <v>0</v>
      </c>
      <c r="CL471" s="301">
        <f>IF(AJ471&gt;0,1*List1!$G471,0)</f>
        <v>0</v>
      </c>
      <c r="CM471" s="302">
        <f>IF(AK471&gt;0,1*List1!$G471,0)</f>
        <v>0</v>
      </c>
      <c r="CN471" s="284">
        <f>IF(AU471&gt;0,1*List1!$G471,0)</f>
        <v>0</v>
      </c>
      <c r="CO471" s="284">
        <f>IF(AV471&gt;0,1*List1!$G471,0)</f>
        <v>0</v>
      </c>
      <c r="CP471" s="284">
        <f>IF(AW471&gt;0,1*List1!$G471,0)</f>
        <v>0</v>
      </c>
      <c r="CQ471" s="284">
        <f>IF(AX471&gt;0,1*List1!$G471,0)</f>
        <v>0</v>
      </c>
      <c r="CR471" s="303">
        <f>IF(BH471&gt;0,1*List1!$G471,0)</f>
        <v>0</v>
      </c>
      <c r="CS471" s="301">
        <f>IF(BI471&gt;0,1*List1!$G471,0)</f>
        <v>0</v>
      </c>
      <c r="CT471" s="301">
        <f>IF(BJ471&gt;0,1*List1!$G471,0)</f>
        <v>0</v>
      </c>
      <c r="CU471" s="302">
        <f>IF(BK471&gt;0,1*List1!$G471,0)</f>
        <v>0</v>
      </c>
      <c r="CV471" s="284">
        <f>IF(BU471&gt;0,1*List1!$G471,0)</f>
        <v>0</v>
      </c>
      <c r="CW471" s="284">
        <f>IF(BV471&gt;0,1*List1!$G471,0)</f>
        <v>0</v>
      </c>
      <c r="CX471" s="284">
        <f>IF(BW471&gt;0,1*List1!$G471,0)</f>
        <v>0</v>
      </c>
      <c r="CY471" s="322">
        <f>IF(BX471&gt;0,1*List1!$G471,0)</f>
        <v>0</v>
      </c>
      <c r="CZ471" s="284"/>
      <c r="DB471" s="294">
        <f>List1!D108</f>
        <v>0</v>
      </c>
      <c r="DC471" s="416" t="str">
        <f t="shared" si="116"/>
        <v>0</v>
      </c>
      <c r="DD471" s="416" t="str">
        <f t="shared" si="117"/>
        <v>0</v>
      </c>
      <c r="DE471" s="416" t="str">
        <f t="shared" si="118"/>
        <v>0</v>
      </c>
      <c r="DF471" s="416" t="str">
        <f t="shared" si="119"/>
        <v>0</v>
      </c>
      <c r="DG471" s="416" t="str">
        <f t="shared" si="120"/>
        <v>0</v>
      </c>
      <c r="DH471" s="416" t="str">
        <f t="shared" si="121"/>
        <v>0</v>
      </c>
      <c r="DI471" s="416" t="str">
        <f t="shared" si="122"/>
        <v>0</v>
      </c>
      <c r="DJ471" s="416" t="str">
        <f t="shared" si="123"/>
        <v>0</v>
      </c>
      <c r="DK471" s="416" t="str">
        <f t="shared" si="124"/>
        <v>0</v>
      </c>
      <c r="DL471" s="416" t="str">
        <f t="shared" si="125"/>
        <v>0</v>
      </c>
      <c r="DM471" s="416" t="str">
        <f t="shared" si="126"/>
        <v>0</v>
      </c>
      <c r="DN471" s="416" t="str">
        <f t="shared" si="127"/>
        <v>0</v>
      </c>
      <c r="DO471" s="416" t="str">
        <f t="shared" si="128"/>
        <v>0</v>
      </c>
      <c r="DP471" s="416" t="str">
        <f t="shared" si="129"/>
        <v>0</v>
      </c>
      <c r="DQ471" s="416" t="str">
        <f t="shared" si="130"/>
        <v>0</v>
      </c>
      <c r="DR471" s="416" t="str">
        <f t="shared" si="131"/>
        <v>0</v>
      </c>
      <c r="DS471" s="416" t="str">
        <f t="shared" si="132"/>
        <v>0</v>
      </c>
      <c r="DT471" s="416" t="str">
        <f t="shared" si="133"/>
        <v>0</v>
      </c>
      <c r="DU471" s="416" t="str">
        <f t="shared" si="134"/>
        <v>0</v>
      </c>
      <c r="DV471" s="416" t="str">
        <f t="shared" si="135"/>
        <v>0</v>
      </c>
      <c r="DW471" s="416" t="str">
        <f t="shared" si="136"/>
        <v>0</v>
      </c>
      <c r="DX471" s="416" t="str">
        <f t="shared" si="137"/>
        <v>0</v>
      </c>
      <c r="DY471" s="416" t="str">
        <f t="shared" si="138"/>
        <v>0</v>
      </c>
      <c r="DZ471" s="416" t="str">
        <f t="shared" si="139"/>
        <v>0</v>
      </c>
      <c r="EA471" s="417"/>
      <c r="EB471" s="417"/>
      <c r="EC471" s="417"/>
      <c r="ED471" s="417" t="str">
        <f>IF(List1!D108&gt;0,DZ471,"")</f>
        <v/>
      </c>
      <c r="EF471" s="416">
        <f>List1!J108</f>
        <v>0</v>
      </c>
      <c r="EG471" s="416" t="str">
        <f t="shared" si="92"/>
        <v>0</v>
      </c>
      <c r="EH471" s="416" t="str">
        <f t="shared" si="93"/>
        <v>0</v>
      </c>
      <c r="EI471" s="416" t="str">
        <f t="shared" si="94"/>
        <v>0</v>
      </c>
      <c r="EJ471" s="416" t="str">
        <f t="shared" si="95"/>
        <v>0</v>
      </c>
      <c r="EK471" s="416" t="str">
        <f t="shared" si="96"/>
        <v>0</v>
      </c>
      <c r="EL471" s="416" t="str">
        <f t="shared" si="97"/>
        <v>0</v>
      </c>
      <c r="EM471" s="416" t="str">
        <f t="shared" si="98"/>
        <v>0</v>
      </c>
      <c r="EN471" s="416" t="str">
        <f t="shared" si="99"/>
        <v>0</v>
      </c>
      <c r="EO471" s="416" t="str">
        <f t="shared" si="100"/>
        <v>0</v>
      </c>
      <c r="EP471" s="416" t="str">
        <f t="shared" si="101"/>
        <v>0</v>
      </c>
      <c r="EQ471" s="416" t="str">
        <f t="shared" si="102"/>
        <v>0</v>
      </c>
      <c r="ER471" s="416" t="str">
        <f t="shared" si="103"/>
        <v>0</v>
      </c>
      <c r="ES471" s="416" t="str">
        <f t="shared" si="104"/>
        <v>0</v>
      </c>
      <c r="ET471" s="416" t="str">
        <f t="shared" si="105"/>
        <v>0</v>
      </c>
      <c r="EU471" s="416" t="str">
        <f t="shared" si="106"/>
        <v>0</v>
      </c>
      <c r="EV471" s="416" t="str">
        <f t="shared" si="107"/>
        <v>0</v>
      </c>
      <c r="EW471" s="416" t="str">
        <f t="shared" si="108"/>
        <v>0</v>
      </c>
      <c r="EX471" s="416" t="str">
        <f t="shared" si="109"/>
        <v>0</v>
      </c>
      <c r="EY471" s="416" t="str">
        <f t="shared" si="110"/>
        <v>0</v>
      </c>
      <c r="EZ471" s="416" t="str">
        <f t="shared" si="111"/>
        <v>0</v>
      </c>
      <c r="FA471" s="416" t="str">
        <f t="shared" si="112"/>
        <v>0</v>
      </c>
      <c r="FB471" s="416" t="str">
        <f t="shared" si="113"/>
        <v>0</v>
      </c>
      <c r="FC471" s="416" t="str">
        <f t="shared" si="114"/>
        <v>0</v>
      </c>
      <c r="FD471" s="416" t="str">
        <f t="shared" si="115"/>
        <v>0</v>
      </c>
      <c r="FF471" s="269" t="str">
        <f>IF(List1!J108&gt;0,List1!FD471,"")</f>
        <v/>
      </c>
    </row>
    <row r="472" spans="2:162" s="269" customFormat="1" ht="19.5" customHeight="1" thickBot="1">
      <c r="B472" s="436">
        <v>54</v>
      </c>
      <c r="C472" s="308">
        <f t="shared" si="89"/>
        <v>0</v>
      </c>
      <c r="D472" s="438" t="str">
        <f t="shared" si="90"/>
        <v/>
      </c>
      <c r="E472" s="439" t="str">
        <f>IF(List1!E109&gt;0,List1!E109,"")</f>
        <v/>
      </c>
      <c r="F472" s="439" t="str">
        <f>IF(List1!F109&gt;0,List1!F109,"")</f>
        <v/>
      </c>
      <c r="G472" s="439" t="str">
        <f>IF(List1!G109&gt;0,List1!G109,"")</f>
        <v/>
      </c>
      <c r="H472" s="439" t="str">
        <f>IF(List1!H109&gt;0,List1!H109,"")</f>
        <v/>
      </c>
      <c r="I472" s="439" t="str">
        <f>IF(List1!I109&gt;0,List1!I109,"")</f>
        <v/>
      </c>
      <c r="J472" s="439" t="str">
        <f t="shared" si="91"/>
        <v/>
      </c>
      <c r="K472" s="439" t="str">
        <f>IF(List1!K109&gt;0,List1!K109,"")</f>
        <v/>
      </c>
      <c r="L472" s="439" t="str">
        <f>IF(List1!L109&gt;0,List1!L109,"")</f>
        <v/>
      </c>
      <c r="M472" s="439" t="str">
        <f>IF(List1!M109&gt;0,List1!M109,"")</f>
        <v/>
      </c>
      <c r="N472" s="439" t="str">
        <f>IF(List1!N109&gt;0,List1!N109,"")</f>
        <v/>
      </c>
      <c r="O472" s="440">
        <v>0</v>
      </c>
      <c r="P472" s="603" t="str">
        <f>IF(List1!P109&gt;0,List1!P109,"")</f>
        <v/>
      </c>
      <c r="Q472" s="603"/>
      <c r="R472" s="603"/>
      <c r="S472" s="603"/>
      <c r="T472" s="603"/>
      <c r="U472" s="603"/>
      <c r="V472" s="603"/>
      <c r="W472" s="268"/>
      <c r="X472" s="323"/>
      <c r="Y472" s="319">
        <f>IF(List1!$K472="A",(1*List1!$E472+80)*List1!$G472,0)</f>
        <v>0</v>
      </c>
      <c r="Z472" s="319">
        <f>IF(List1!$K472="B",(1*List1!$E472+80)*List1!$G472,0)</f>
        <v>0</v>
      </c>
      <c r="AA472" s="319">
        <f>IF(List1!$K472="C",(1*List1!$E472+80)*List1!$G472,0)</f>
        <v>0</v>
      </c>
      <c r="AB472" s="319">
        <f>IF(List1!$K472="D",(1*List1!$E472+80)*List1!$G472,0)</f>
        <v>0</v>
      </c>
      <c r="AC472" s="319">
        <f>IF(List1!$K472="E",(1*List1!$E472+70)*List1!$G472,0)</f>
        <v>0</v>
      </c>
      <c r="AD472" s="319">
        <f>IF(List1!$K472="G",(1*List1!$E472+80)*List1!$G472,0)</f>
        <v>0</v>
      </c>
      <c r="AE472" s="319">
        <f>IF(List1!$K472="J",(1*List1!$E472+80)*List1!$G472,0)</f>
        <v>0</v>
      </c>
      <c r="AF472" s="319">
        <f>IF(List1!$K472="K",(1*List1!$E472+80)*List1!$G472,0)</f>
        <v>0</v>
      </c>
      <c r="AG472" s="319">
        <f>IF(List1!$K472="L",(1*List1!$E472+80)*List1!$G472,0)</f>
        <v>0</v>
      </c>
      <c r="AH472" s="318">
        <f>IF(List1!$K472="FL",(1*List1!$E472)*List1!$G472,0)</f>
        <v>0</v>
      </c>
      <c r="AI472" s="318">
        <f>IF(List1!$K472="FP",List1!$E472*List1!$G472,0)</f>
        <v>0</v>
      </c>
      <c r="AJ472" s="318">
        <f>IF(List1!$K472="DR",List1!$E472*List1!$G472,0)</f>
        <v>0</v>
      </c>
      <c r="AK472" s="318">
        <f>IF(List1!$K472="F",List1!$E472*List1!$G472,0)</f>
        <v>0</v>
      </c>
      <c r="AL472" s="321">
        <f>IF(List1!$L472="A",(1*List1!$E472+80)*List1!$G472,0)</f>
        <v>0</v>
      </c>
      <c r="AM472" s="321">
        <f>IF(List1!$L472="B",(1*List1!$E472+80)*List1!$G472,0)</f>
        <v>0</v>
      </c>
      <c r="AN472" s="321">
        <f>IF(List1!$L472="C",(1*List1!$E472+80)*List1!$G472,0)</f>
        <v>0</v>
      </c>
      <c r="AO472" s="321">
        <f>IF(List1!$L472="D",(1*List1!$E472+80)*List1!$G472,0)</f>
        <v>0</v>
      </c>
      <c r="AP472" s="321">
        <f>IF(List1!$L472="E",(1*List1!$E472+80)*List1!$G472,0)</f>
        <v>0</v>
      </c>
      <c r="AQ472" s="321">
        <f>IF(List1!$L472="G",(1*List1!$E472+80)*List1!$G472,0)</f>
        <v>0</v>
      </c>
      <c r="AR472" s="321">
        <f>IF(List1!$L472="J",(1*List1!$E472+80)*List1!$G472,0)</f>
        <v>0</v>
      </c>
      <c r="AS472" s="321">
        <f>IF(List1!$L472="K",(1*List1!$E472+80)*List1!$G472,0)</f>
        <v>0</v>
      </c>
      <c r="AT472" s="321">
        <f>IF(List1!$L472="L",(1*List1!$E472+80)*List1!$G472,0)</f>
        <v>0</v>
      </c>
      <c r="AU472" s="320">
        <f>IF(List1!$L472="FL",(1*List1!$E472)*List1!$G472,0)</f>
        <v>0</v>
      </c>
      <c r="AV472" s="320">
        <f>IF(List1!$L472="FP",List1!$E472*List1!$G472,0)</f>
        <v>0</v>
      </c>
      <c r="AW472" s="320">
        <f>IF(List1!$L472="DR",List1!$E472*List1!$G472,0)</f>
        <v>0</v>
      </c>
      <c r="AX472" s="320">
        <f>IF(List1!$L472="F",List1!$E472*List1!$G472,0)</f>
        <v>0</v>
      </c>
      <c r="AY472" s="319">
        <f>IF(List1!$M472="A",(1*List1!$F472+80)*List1!$G472,0)</f>
        <v>0</v>
      </c>
      <c r="AZ472" s="319">
        <f>IF(List1!$M472="B",(1*List1!$F472+80)*List1!$G472,0)</f>
        <v>0</v>
      </c>
      <c r="BA472" s="319">
        <f>IF(List1!$M472="C",(1*List1!$F472+80)*List1!$G472,0)</f>
        <v>0</v>
      </c>
      <c r="BB472" s="319">
        <f>IF(List1!$M472="D",(1*List1!$F472+80)*List1!$G472,0)</f>
        <v>0</v>
      </c>
      <c r="BC472" s="319">
        <f>IF(List1!$M472="E",(1*List1!$F472+80)*List1!$G472,0)</f>
        <v>0</v>
      </c>
      <c r="BD472" s="319">
        <f>IF(List1!$M472="G",(1*List1!$F472+80)*List1!$G472,0)</f>
        <v>0</v>
      </c>
      <c r="BE472" s="319">
        <f>IF(List1!$M472="J",(1*List1!$F472+80)*List1!$G472,0)</f>
        <v>0</v>
      </c>
      <c r="BF472" s="319">
        <f>IF(List1!$M472="K",(1*List1!$F472+80)*List1!$G472,0)</f>
        <v>0</v>
      </c>
      <c r="BG472" s="319">
        <f>IF(List1!$M472="L",(1*List1!$F472+80)*List1!$G472,0)</f>
        <v>0</v>
      </c>
      <c r="BH472" s="318">
        <f>IF(List1!$M472="FL",(1*List1!$F472)*List1!$G472,0)</f>
        <v>0</v>
      </c>
      <c r="BI472" s="318">
        <f>IF(List1!$M472="FP",List1!$F472*List1!$G472,0)</f>
        <v>0</v>
      </c>
      <c r="BJ472" s="318">
        <f>IF(List1!$M472="DR",List1!$F472*List1!$G472,0)</f>
        <v>0</v>
      </c>
      <c r="BK472" s="318">
        <f>IF(List1!$M472="F",List1!$F472*List1!$G472,0)</f>
        <v>0</v>
      </c>
      <c r="BL472" s="317">
        <f>IF(List1!$N472="A",(1*List1!$F472+80)*List1!$G472,0)</f>
        <v>0</v>
      </c>
      <c r="BM472" s="317">
        <f>IF(List1!$N472="B",(1*List1!$F472+80)*List1!$G472,0)</f>
        <v>0</v>
      </c>
      <c r="BN472" s="317">
        <f>IF(List1!$N472="C",(1*List1!$F472+80)*List1!$G472,0)</f>
        <v>0</v>
      </c>
      <c r="BO472" s="317">
        <f>IF(List1!$N472="D",(1*List1!$F472+80)*List1!$G472,0)</f>
        <v>0</v>
      </c>
      <c r="BP472" s="317">
        <f>IF(List1!$N472="E",(1*List1!$F472+80)*List1!$G472,0)</f>
        <v>0</v>
      </c>
      <c r="BQ472" s="317">
        <f>IF(List1!$N472="G",(1*List1!$F472+80)*List1!$G472,0)</f>
        <v>0</v>
      </c>
      <c r="BR472" s="317">
        <f>IF(List1!$N472="J",(1*List1!$F472+80)*List1!$G472,0)</f>
        <v>0</v>
      </c>
      <c r="BS472" s="317">
        <f>IF(List1!$N472="K",(1*List1!$F472+80)*List1!$G472,0)</f>
        <v>0</v>
      </c>
      <c r="BT472" s="317">
        <f>IF(List1!$N472="L",(1*List1!$F472+80)*List1!$G472,0)</f>
        <v>0</v>
      </c>
      <c r="BU472" s="316">
        <f>IF(List1!$N472="FL",(1*List1!$F472)*List1!$G472,0)</f>
        <v>0</v>
      </c>
      <c r="BV472" s="315">
        <f>IF(List1!$N472="FP",List1!$F472*List1!$G472,0)</f>
        <v>0</v>
      </c>
      <c r="BW472" s="314">
        <f>IF(List1!$N472="DR",List1!$F472*List1!$G472,0)</f>
        <v>0</v>
      </c>
      <c r="BX472" s="313">
        <f>IF(List1!$N472="F",List1!$F472*List1!$G472,0)</f>
        <v>0</v>
      </c>
      <c r="BZ472" s="312" t="e">
        <f>((List1!$E472*List1!$F472)*List1!$G472)/1000000</f>
        <v>#VALUE!</v>
      </c>
      <c r="CA472" s="280" t="e">
        <f>IF(List1!$J472=$D$403,1*BZ472,0)</f>
        <v>#VALUE!</v>
      </c>
      <c r="CB472" s="280" t="e">
        <f>IF(List1!$J472=$D$404,1*BZ472,0)</f>
        <v>#VALUE!</v>
      </c>
      <c r="CC472" s="280" t="e">
        <f>IF(List1!$J472=$D$405,1*BZ472,0)</f>
        <v>#VALUE!</v>
      </c>
      <c r="CD472" s="280" t="e">
        <f>IF(List1!$J472=$D$406,1*BZ472,0)</f>
        <v>#VALUE!</v>
      </c>
      <c r="CE472" s="280" t="e">
        <f>IF(List1!$J472=$D$407,1*BZ472,0)</f>
        <v>#VALUE!</v>
      </c>
      <c r="CF472" s="311" t="e">
        <f>IF(List1!$J472=$D$408,1*BZ472,0)</f>
        <v>#VALUE!</v>
      </c>
      <c r="CG472" s="280" t="e">
        <f>IF(List1!$J472=$D$409,1*BZ472,0)</f>
        <v>#VALUE!</v>
      </c>
      <c r="CH472" s="280" t="e">
        <f>IF(List1!$J472=$D$410,1*BZ472,0)</f>
        <v>#VALUE!</v>
      </c>
      <c r="CJ472" s="303">
        <f>IF(AH472&gt;0,1*List1!$G472,0)</f>
        <v>0</v>
      </c>
      <c r="CK472" s="301">
        <f>IF(AI472&gt;0,1*List1!$G472,0)</f>
        <v>0</v>
      </c>
      <c r="CL472" s="301">
        <f>IF(AJ472&gt;0,1*List1!$G472,0)</f>
        <v>0</v>
      </c>
      <c r="CM472" s="302">
        <f>IF(AK472&gt;0,1*List1!$G472,0)</f>
        <v>0</v>
      </c>
      <c r="CN472" s="284">
        <f>IF(AU472&gt;0,1*List1!$G472,0)</f>
        <v>0</v>
      </c>
      <c r="CO472" s="284">
        <f>IF(AV472&gt;0,1*List1!$G472,0)</f>
        <v>0</v>
      </c>
      <c r="CP472" s="284">
        <f>IF(AW472&gt;0,1*List1!$G472,0)</f>
        <v>0</v>
      </c>
      <c r="CQ472" s="284">
        <f>IF(AX472&gt;0,1*List1!$G472,0)</f>
        <v>0</v>
      </c>
      <c r="CR472" s="303">
        <f>IF(BH472&gt;0,1*List1!$G472,0)</f>
        <v>0</v>
      </c>
      <c r="CS472" s="301">
        <f>IF(BI472&gt;0,1*List1!$G472,0)</f>
        <v>0</v>
      </c>
      <c r="CT472" s="301">
        <f>IF(BJ472&gt;0,1*List1!$G472,0)</f>
        <v>0</v>
      </c>
      <c r="CU472" s="302">
        <f>IF(BK472&gt;0,1*List1!$G472,0)</f>
        <v>0</v>
      </c>
      <c r="CV472" s="284">
        <f>IF(BU472&gt;0,1*List1!$G472,0)</f>
        <v>0</v>
      </c>
      <c r="CW472" s="284">
        <f>IF(BV472&gt;0,1*List1!$G472,0)</f>
        <v>0</v>
      </c>
      <c r="CX472" s="284">
        <f>IF(BW472&gt;0,1*List1!$G472,0)</f>
        <v>0</v>
      </c>
      <c r="CY472" s="322">
        <f>IF(BX472&gt;0,1*List1!$G472,0)</f>
        <v>0</v>
      </c>
      <c r="CZ472" s="284"/>
      <c r="DB472" s="294">
        <f>List1!D109</f>
        <v>0</v>
      </c>
      <c r="DC472" s="416" t="str">
        <f t="shared" si="116"/>
        <v>0</v>
      </c>
      <c r="DD472" s="416" t="str">
        <f t="shared" si="117"/>
        <v>0</v>
      </c>
      <c r="DE472" s="416" t="str">
        <f t="shared" si="118"/>
        <v>0</v>
      </c>
      <c r="DF472" s="416" t="str">
        <f t="shared" si="119"/>
        <v>0</v>
      </c>
      <c r="DG472" s="416" t="str">
        <f t="shared" si="120"/>
        <v>0</v>
      </c>
      <c r="DH472" s="416" t="str">
        <f t="shared" si="121"/>
        <v>0</v>
      </c>
      <c r="DI472" s="416" t="str">
        <f t="shared" si="122"/>
        <v>0</v>
      </c>
      <c r="DJ472" s="416" t="str">
        <f t="shared" si="123"/>
        <v>0</v>
      </c>
      <c r="DK472" s="416" t="str">
        <f t="shared" si="124"/>
        <v>0</v>
      </c>
      <c r="DL472" s="416" t="str">
        <f t="shared" si="125"/>
        <v>0</v>
      </c>
      <c r="DM472" s="416" t="str">
        <f t="shared" si="126"/>
        <v>0</v>
      </c>
      <c r="DN472" s="416" t="str">
        <f t="shared" si="127"/>
        <v>0</v>
      </c>
      <c r="DO472" s="416" t="str">
        <f t="shared" si="128"/>
        <v>0</v>
      </c>
      <c r="DP472" s="416" t="str">
        <f t="shared" si="129"/>
        <v>0</v>
      </c>
      <c r="DQ472" s="416" t="str">
        <f t="shared" si="130"/>
        <v>0</v>
      </c>
      <c r="DR472" s="416" t="str">
        <f t="shared" si="131"/>
        <v>0</v>
      </c>
      <c r="DS472" s="416" t="str">
        <f t="shared" si="132"/>
        <v>0</v>
      </c>
      <c r="DT472" s="416" t="str">
        <f t="shared" si="133"/>
        <v>0</v>
      </c>
      <c r="DU472" s="416" t="str">
        <f t="shared" si="134"/>
        <v>0</v>
      </c>
      <c r="DV472" s="416" t="str">
        <f t="shared" si="135"/>
        <v>0</v>
      </c>
      <c r="DW472" s="416" t="str">
        <f t="shared" si="136"/>
        <v>0</v>
      </c>
      <c r="DX472" s="416" t="str">
        <f t="shared" si="137"/>
        <v>0</v>
      </c>
      <c r="DY472" s="416" t="str">
        <f t="shared" si="138"/>
        <v>0</v>
      </c>
      <c r="DZ472" s="416" t="str">
        <f t="shared" si="139"/>
        <v>0</v>
      </c>
      <c r="EA472" s="417"/>
      <c r="EB472" s="417"/>
      <c r="EC472" s="417"/>
      <c r="ED472" s="417" t="str">
        <f>IF(List1!D109&gt;0,DZ472,"")</f>
        <v/>
      </c>
      <c r="EF472" s="416">
        <f>List1!J109</f>
        <v>0</v>
      </c>
      <c r="EG472" s="416" t="str">
        <f t="shared" si="92"/>
        <v>0</v>
      </c>
      <c r="EH472" s="416" t="str">
        <f t="shared" si="93"/>
        <v>0</v>
      </c>
      <c r="EI472" s="416" t="str">
        <f t="shared" si="94"/>
        <v>0</v>
      </c>
      <c r="EJ472" s="416" t="str">
        <f t="shared" si="95"/>
        <v>0</v>
      </c>
      <c r="EK472" s="416" t="str">
        <f t="shared" si="96"/>
        <v>0</v>
      </c>
      <c r="EL472" s="416" t="str">
        <f t="shared" si="97"/>
        <v>0</v>
      </c>
      <c r="EM472" s="416" t="str">
        <f t="shared" si="98"/>
        <v>0</v>
      </c>
      <c r="EN472" s="416" t="str">
        <f t="shared" si="99"/>
        <v>0</v>
      </c>
      <c r="EO472" s="416" t="str">
        <f t="shared" si="100"/>
        <v>0</v>
      </c>
      <c r="EP472" s="416" t="str">
        <f t="shared" si="101"/>
        <v>0</v>
      </c>
      <c r="EQ472" s="416" t="str">
        <f t="shared" si="102"/>
        <v>0</v>
      </c>
      <c r="ER472" s="416" t="str">
        <f t="shared" si="103"/>
        <v>0</v>
      </c>
      <c r="ES472" s="416" t="str">
        <f t="shared" si="104"/>
        <v>0</v>
      </c>
      <c r="ET472" s="416" t="str">
        <f t="shared" si="105"/>
        <v>0</v>
      </c>
      <c r="EU472" s="416" t="str">
        <f t="shared" si="106"/>
        <v>0</v>
      </c>
      <c r="EV472" s="416" t="str">
        <f t="shared" si="107"/>
        <v>0</v>
      </c>
      <c r="EW472" s="416" t="str">
        <f t="shared" si="108"/>
        <v>0</v>
      </c>
      <c r="EX472" s="416" t="str">
        <f t="shared" si="109"/>
        <v>0</v>
      </c>
      <c r="EY472" s="416" t="str">
        <f t="shared" si="110"/>
        <v>0</v>
      </c>
      <c r="EZ472" s="416" t="str">
        <f t="shared" si="111"/>
        <v>0</v>
      </c>
      <c r="FA472" s="416" t="str">
        <f t="shared" si="112"/>
        <v>0</v>
      </c>
      <c r="FB472" s="416" t="str">
        <f t="shared" si="113"/>
        <v>0</v>
      </c>
      <c r="FC472" s="416" t="str">
        <f t="shared" si="114"/>
        <v>0</v>
      </c>
      <c r="FD472" s="416" t="str">
        <f t="shared" si="115"/>
        <v>0</v>
      </c>
      <c r="FF472" s="269" t="str">
        <f>IF(List1!J109&gt;0,List1!FD472,"")</f>
        <v/>
      </c>
    </row>
    <row r="473" spans="2:162" s="269" customFormat="1" ht="19.5" customHeight="1" thickBot="1">
      <c r="B473" s="435">
        <v>55</v>
      </c>
      <c r="C473" s="308">
        <f t="shared" si="89"/>
        <v>0</v>
      </c>
      <c r="D473" s="438" t="str">
        <f t="shared" si="90"/>
        <v/>
      </c>
      <c r="E473" s="439" t="str">
        <f>IF(List1!E110&gt;0,List1!E110,"")</f>
        <v/>
      </c>
      <c r="F473" s="439" t="str">
        <f>IF(List1!F110&gt;0,List1!F110,"")</f>
        <v/>
      </c>
      <c r="G473" s="439" t="str">
        <f>IF(List1!G110&gt;0,List1!G110,"")</f>
        <v/>
      </c>
      <c r="H473" s="439" t="str">
        <f>IF(List1!H110&gt;0,List1!H110,"")</f>
        <v/>
      </c>
      <c r="I473" s="439" t="str">
        <f>IF(List1!I110&gt;0,List1!I110,"")</f>
        <v/>
      </c>
      <c r="J473" s="439" t="str">
        <f t="shared" si="91"/>
        <v/>
      </c>
      <c r="K473" s="439" t="str">
        <f>IF(List1!K110&gt;0,List1!K110,"")</f>
        <v/>
      </c>
      <c r="L473" s="439" t="str">
        <f>IF(List1!L110&gt;0,List1!L110,"")</f>
        <v/>
      </c>
      <c r="M473" s="439" t="str">
        <f>IF(List1!M110&gt;0,List1!M110,"")</f>
        <v/>
      </c>
      <c r="N473" s="439" t="str">
        <f>IF(List1!N110&gt;0,List1!N110,"")</f>
        <v/>
      </c>
      <c r="O473" s="440">
        <v>0</v>
      </c>
      <c r="P473" s="603" t="str">
        <f>IF(List1!P110&gt;0,List1!P110,"")</f>
        <v/>
      </c>
      <c r="Q473" s="603"/>
      <c r="R473" s="603"/>
      <c r="S473" s="603"/>
      <c r="T473" s="603"/>
      <c r="U473" s="603"/>
      <c r="V473" s="603"/>
      <c r="W473" s="268"/>
      <c r="X473" s="323"/>
      <c r="Y473" s="319">
        <f>IF(List1!$K473="A",(1*List1!$E473+80)*List1!$G473,0)</f>
        <v>0</v>
      </c>
      <c r="Z473" s="319">
        <f>IF(List1!$K473="B",(1*List1!$E473+80)*List1!$G473,0)</f>
        <v>0</v>
      </c>
      <c r="AA473" s="319">
        <f>IF(List1!$K473="C",(1*List1!$E473+80)*List1!$G473,0)</f>
        <v>0</v>
      </c>
      <c r="AB473" s="319">
        <f>IF(List1!$K473="D",(1*List1!$E473+80)*List1!$G473,0)</f>
        <v>0</v>
      </c>
      <c r="AC473" s="319">
        <f>IF(List1!$K473="E",(1*List1!$E473+70)*List1!$G473,0)</f>
        <v>0</v>
      </c>
      <c r="AD473" s="319">
        <f>IF(List1!$K473="G",(1*List1!$E473+80)*List1!$G473,0)</f>
        <v>0</v>
      </c>
      <c r="AE473" s="319">
        <f>IF(List1!$K473="J",(1*List1!$E473+80)*List1!$G473,0)</f>
        <v>0</v>
      </c>
      <c r="AF473" s="319">
        <f>IF(List1!$K473="K",(1*List1!$E473+80)*List1!$G473,0)</f>
        <v>0</v>
      </c>
      <c r="AG473" s="319">
        <f>IF(List1!$K473="L",(1*List1!$E473+80)*List1!$G473,0)</f>
        <v>0</v>
      </c>
      <c r="AH473" s="318">
        <f>IF(List1!$K473="FL",(1*List1!$E473)*List1!$G473,0)</f>
        <v>0</v>
      </c>
      <c r="AI473" s="318">
        <f>IF(List1!$K473="FP",List1!$E473*List1!$G473,0)</f>
        <v>0</v>
      </c>
      <c r="AJ473" s="318">
        <f>IF(List1!$K473="DR",List1!$E473*List1!$G473,0)</f>
        <v>0</v>
      </c>
      <c r="AK473" s="318">
        <f>IF(List1!$K473="F",List1!$E473*List1!$G473,0)</f>
        <v>0</v>
      </c>
      <c r="AL473" s="321">
        <f>IF(List1!$L473="A",(1*List1!$E473+80)*List1!$G473,0)</f>
        <v>0</v>
      </c>
      <c r="AM473" s="321">
        <f>IF(List1!$L473="B",(1*List1!$E473+80)*List1!$G473,0)</f>
        <v>0</v>
      </c>
      <c r="AN473" s="321">
        <f>IF(List1!$L473="C",(1*List1!$E473+80)*List1!$G473,0)</f>
        <v>0</v>
      </c>
      <c r="AO473" s="321">
        <f>IF(List1!$L473="D",(1*List1!$E473+80)*List1!$G473,0)</f>
        <v>0</v>
      </c>
      <c r="AP473" s="321">
        <f>IF(List1!$L473="E",(1*List1!$E473+80)*List1!$G473,0)</f>
        <v>0</v>
      </c>
      <c r="AQ473" s="321">
        <f>IF(List1!$L473="G",(1*List1!$E473+80)*List1!$G473,0)</f>
        <v>0</v>
      </c>
      <c r="AR473" s="321">
        <f>IF(List1!$L473="J",(1*List1!$E473+80)*List1!$G473,0)</f>
        <v>0</v>
      </c>
      <c r="AS473" s="321">
        <f>IF(List1!$L473="K",(1*List1!$E473+80)*List1!$G473,0)</f>
        <v>0</v>
      </c>
      <c r="AT473" s="321">
        <f>IF(List1!$L473="L",(1*List1!$E473+80)*List1!$G473,0)</f>
        <v>0</v>
      </c>
      <c r="AU473" s="320">
        <f>IF(List1!$L473="FL",(1*List1!$E473)*List1!$G473,0)</f>
        <v>0</v>
      </c>
      <c r="AV473" s="320">
        <f>IF(List1!$L473="FP",List1!$E473*List1!$G473,0)</f>
        <v>0</v>
      </c>
      <c r="AW473" s="320">
        <f>IF(List1!$L473="DR",List1!$E473*List1!$G473,0)</f>
        <v>0</v>
      </c>
      <c r="AX473" s="320">
        <f>IF(List1!$L473="F",List1!$E473*List1!$G473,0)</f>
        <v>0</v>
      </c>
      <c r="AY473" s="319">
        <f>IF(List1!$M473="A",(1*List1!$F473+80)*List1!$G473,0)</f>
        <v>0</v>
      </c>
      <c r="AZ473" s="319">
        <f>IF(List1!$M473="B",(1*List1!$F473+80)*List1!$G473,0)</f>
        <v>0</v>
      </c>
      <c r="BA473" s="319">
        <f>IF(List1!$M473="C",(1*List1!$F473+80)*List1!$G473,0)</f>
        <v>0</v>
      </c>
      <c r="BB473" s="319">
        <f>IF(List1!$M473="D",(1*List1!$F473+80)*List1!$G473,0)</f>
        <v>0</v>
      </c>
      <c r="BC473" s="319">
        <f>IF(List1!$M473="E",(1*List1!$F473+80)*List1!$G473,0)</f>
        <v>0</v>
      </c>
      <c r="BD473" s="319">
        <f>IF(List1!$M473="G",(1*List1!$F473+80)*List1!$G473,0)</f>
        <v>0</v>
      </c>
      <c r="BE473" s="319">
        <f>IF(List1!$M473="J",(1*List1!$F473+80)*List1!$G473,0)</f>
        <v>0</v>
      </c>
      <c r="BF473" s="319">
        <f>IF(List1!$M473="K",(1*List1!$F473+80)*List1!$G473,0)</f>
        <v>0</v>
      </c>
      <c r="BG473" s="319">
        <f>IF(List1!$M473="L",(1*List1!$F473+80)*List1!$G473,0)</f>
        <v>0</v>
      </c>
      <c r="BH473" s="318">
        <f>IF(List1!$M473="FL",(1*List1!$F473)*List1!$G473,0)</f>
        <v>0</v>
      </c>
      <c r="BI473" s="318">
        <f>IF(List1!$M473="FP",List1!$F473*List1!$G473,0)</f>
        <v>0</v>
      </c>
      <c r="BJ473" s="318">
        <f>IF(List1!$M473="DR",List1!$F473*List1!$G473,0)</f>
        <v>0</v>
      </c>
      <c r="BK473" s="318">
        <f>IF(List1!$M473="F",List1!$F473*List1!$G473,0)</f>
        <v>0</v>
      </c>
      <c r="BL473" s="317">
        <f>IF(List1!$N473="A",(1*List1!$F473+80)*List1!$G473,0)</f>
        <v>0</v>
      </c>
      <c r="BM473" s="317">
        <f>IF(List1!$N473="B",(1*List1!$F473+80)*List1!$G473,0)</f>
        <v>0</v>
      </c>
      <c r="BN473" s="317">
        <f>IF(List1!$N473="C",(1*List1!$F473+80)*List1!$G473,0)</f>
        <v>0</v>
      </c>
      <c r="BO473" s="317">
        <f>IF(List1!$N473="D",(1*List1!$F473+80)*List1!$G473,0)</f>
        <v>0</v>
      </c>
      <c r="BP473" s="317">
        <f>IF(List1!$N473="E",(1*List1!$F473+80)*List1!$G473,0)</f>
        <v>0</v>
      </c>
      <c r="BQ473" s="317">
        <f>IF(List1!$N473="G",(1*List1!$F473+80)*List1!$G473,0)</f>
        <v>0</v>
      </c>
      <c r="BR473" s="317">
        <f>IF(List1!$N473="J",(1*List1!$F473+80)*List1!$G473,0)</f>
        <v>0</v>
      </c>
      <c r="BS473" s="317">
        <f>IF(List1!$N473="K",(1*List1!$F473+80)*List1!$G473,0)</f>
        <v>0</v>
      </c>
      <c r="BT473" s="317">
        <f>IF(List1!$N473="L",(1*List1!$F473+80)*List1!$G473,0)</f>
        <v>0</v>
      </c>
      <c r="BU473" s="316">
        <f>IF(List1!$N473="FL",(1*List1!$F473)*List1!$G473,0)</f>
        <v>0</v>
      </c>
      <c r="BV473" s="315">
        <f>IF(List1!$N473="FP",List1!$F473*List1!$G473,0)</f>
        <v>0</v>
      </c>
      <c r="BW473" s="314">
        <f>IF(List1!$N473="DR",List1!$F473*List1!$G473,0)</f>
        <v>0</v>
      </c>
      <c r="BX473" s="313">
        <f>IF(List1!$N473="F",List1!$F473*List1!$G473,0)</f>
        <v>0</v>
      </c>
      <c r="BZ473" s="312" t="e">
        <f>((List1!$E473*List1!$F473)*List1!$G473)/1000000</f>
        <v>#VALUE!</v>
      </c>
      <c r="CA473" s="280" t="e">
        <f>IF(List1!$J473=$D$403,1*BZ473,0)</f>
        <v>#VALUE!</v>
      </c>
      <c r="CB473" s="280" t="e">
        <f>IF(List1!$J473=$D$404,1*BZ473,0)</f>
        <v>#VALUE!</v>
      </c>
      <c r="CC473" s="280" t="e">
        <f>IF(List1!$J473=$D$405,1*BZ473,0)</f>
        <v>#VALUE!</v>
      </c>
      <c r="CD473" s="280" t="e">
        <f>IF(List1!$J473=$D$406,1*BZ473,0)</f>
        <v>#VALUE!</v>
      </c>
      <c r="CE473" s="280" t="e">
        <f>IF(List1!$J473=$D$407,1*BZ473,0)</f>
        <v>#VALUE!</v>
      </c>
      <c r="CF473" s="311" t="e">
        <f>IF(List1!$J473=$D$408,1*BZ473,0)</f>
        <v>#VALUE!</v>
      </c>
      <c r="CG473" s="280" t="e">
        <f>IF(List1!$J473=$D$409,1*BZ473,0)</f>
        <v>#VALUE!</v>
      </c>
      <c r="CH473" s="280" t="e">
        <f>IF(List1!$J473=$D$410,1*BZ473,0)</f>
        <v>#VALUE!</v>
      </c>
      <c r="CJ473" s="303">
        <f>IF(AH473&gt;0,1*List1!$G473,0)</f>
        <v>0</v>
      </c>
      <c r="CK473" s="301">
        <f>IF(AI473&gt;0,1*List1!$G473,0)</f>
        <v>0</v>
      </c>
      <c r="CL473" s="301">
        <f>IF(AJ473&gt;0,1*List1!$G473,0)</f>
        <v>0</v>
      </c>
      <c r="CM473" s="302">
        <f>IF(AK473&gt;0,1*List1!$G473,0)</f>
        <v>0</v>
      </c>
      <c r="CN473" s="284">
        <f>IF(AU473&gt;0,1*List1!$G473,0)</f>
        <v>0</v>
      </c>
      <c r="CO473" s="284">
        <f>IF(AV473&gt;0,1*List1!$G473,0)</f>
        <v>0</v>
      </c>
      <c r="CP473" s="284">
        <f>IF(AW473&gt;0,1*List1!$G473,0)</f>
        <v>0</v>
      </c>
      <c r="CQ473" s="284">
        <f>IF(AX473&gt;0,1*List1!$G473,0)</f>
        <v>0</v>
      </c>
      <c r="CR473" s="303">
        <f>IF(BH473&gt;0,1*List1!$G473,0)</f>
        <v>0</v>
      </c>
      <c r="CS473" s="301">
        <f>IF(BI473&gt;0,1*List1!$G473,0)</f>
        <v>0</v>
      </c>
      <c r="CT473" s="301">
        <f>IF(BJ473&gt;0,1*List1!$G473,0)</f>
        <v>0</v>
      </c>
      <c r="CU473" s="302">
        <f>IF(BK473&gt;0,1*List1!$G473,0)</f>
        <v>0</v>
      </c>
      <c r="CV473" s="284">
        <f>IF(BU473&gt;0,1*List1!$G473,0)</f>
        <v>0</v>
      </c>
      <c r="CW473" s="284">
        <f>IF(BV473&gt;0,1*List1!$G473,0)</f>
        <v>0</v>
      </c>
      <c r="CX473" s="284">
        <f>IF(BW473&gt;0,1*List1!$G473,0)</f>
        <v>0</v>
      </c>
      <c r="CY473" s="322">
        <f>IF(BX473&gt;0,1*List1!$G473,0)</f>
        <v>0</v>
      </c>
      <c r="CZ473" s="284"/>
      <c r="DB473" s="294">
        <f>List1!D110</f>
        <v>0</v>
      </c>
      <c r="DC473" s="416" t="str">
        <f t="shared" si="116"/>
        <v>0</v>
      </c>
      <c r="DD473" s="416" t="str">
        <f t="shared" si="117"/>
        <v>0</v>
      </c>
      <c r="DE473" s="416" t="str">
        <f t="shared" si="118"/>
        <v>0</v>
      </c>
      <c r="DF473" s="416" t="str">
        <f t="shared" si="119"/>
        <v>0</v>
      </c>
      <c r="DG473" s="416" t="str">
        <f t="shared" si="120"/>
        <v>0</v>
      </c>
      <c r="DH473" s="416" t="str">
        <f t="shared" si="121"/>
        <v>0</v>
      </c>
      <c r="DI473" s="416" t="str">
        <f t="shared" si="122"/>
        <v>0</v>
      </c>
      <c r="DJ473" s="416" t="str">
        <f t="shared" si="123"/>
        <v>0</v>
      </c>
      <c r="DK473" s="416" t="str">
        <f t="shared" si="124"/>
        <v>0</v>
      </c>
      <c r="DL473" s="416" t="str">
        <f t="shared" si="125"/>
        <v>0</v>
      </c>
      <c r="DM473" s="416" t="str">
        <f t="shared" si="126"/>
        <v>0</v>
      </c>
      <c r="DN473" s="416" t="str">
        <f t="shared" si="127"/>
        <v>0</v>
      </c>
      <c r="DO473" s="416" t="str">
        <f t="shared" si="128"/>
        <v>0</v>
      </c>
      <c r="DP473" s="416" t="str">
        <f t="shared" si="129"/>
        <v>0</v>
      </c>
      <c r="DQ473" s="416" t="str">
        <f t="shared" si="130"/>
        <v>0</v>
      </c>
      <c r="DR473" s="416" t="str">
        <f t="shared" si="131"/>
        <v>0</v>
      </c>
      <c r="DS473" s="416" t="str">
        <f t="shared" si="132"/>
        <v>0</v>
      </c>
      <c r="DT473" s="416" t="str">
        <f t="shared" si="133"/>
        <v>0</v>
      </c>
      <c r="DU473" s="416" t="str">
        <f t="shared" si="134"/>
        <v>0</v>
      </c>
      <c r="DV473" s="416" t="str">
        <f t="shared" si="135"/>
        <v>0</v>
      </c>
      <c r="DW473" s="416" t="str">
        <f t="shared" si="136"/>
        <v>0</v>
      </c>
      <c r="DX473" s="416" t="str">
        <f t="shared" si="137"/>
        <v>0</v>
      </c>
      <c r="DY473" s="416" t="str">
        <f t="shared" si="138"/>
        <v>0</v>
      </c>
      <c r="DZ473" s="416" t="str">
        <f t="shared" si="139"/>
        <v>0</v>
      </c>
      <c r="EA473" s="417"/>
      <c r="EB473" s="417"/>
      <c r="EC473" s="417"/>
      <c r="ED473" s="417" t="str">
        <f>IF(List1!D110&gt;0,DZ473,"")</f>
        <v/>
      </c>
      <c r="EF473" s="416">
        <f>List1!J110</f>
        <v>0</v>
      </c>
      <c r="EG473" s="416" t="str">
        <f t="shared" si="92"/>
        <v>0</v>
      </c>
      <c r="EH473" s="416" t="str">
        <f t="shared" si="93"/>
        <v>0</v>
      </c>
      <c r="EI473" s="416" t="str">
        <f t="shared" si="94"/>
        <v>0</v>
      </c>
      <c r="EJ473" s="416" t="str">
        <f t="shared" si="95"/>
        <v>0</v>
      </c>
      <c r="EK473" s="416" t="str">
        <f t="shared" si="96"/>
        <v>0</v>
      </c>
      <c r="EL473" s="416" t="str">
        <f t="shared" si="97"/>
        <v>0</v>
      </c>
      <c r="EM473" s="416" t="str">
        <f t="shared" si="98"/>
        <v>0</v>
      </c>
      <c r="EN473" s="416" t="str">
        <f t="shared" si="99"/>
        <v>0</v>
      </c>
      <c r="EO473" s="416" t="str">
        <f t="shared" si="100"/>
        <v>0</v>
      </c>
      <c r="EP473" s="416" t="str">
        <f t="shared" si="101"/>
        <v>0</v>
      </c>
      <c r="EQ473" s="416" t="str">
        <f t="shared" si="102"/>
        <v>0</v>
      </c>
      <c r="ER473" s="416" t="str">
        <f t="shared" si="103"/>
        <v>0</v>
      </c>
      <c r="ES473" s="416" t="str">
        <f t="shared" si="104"/>
        <v>0</v>
      </c>
      <c r="ET473" s="416" t="str">
        <f t="shared" si="105"/>
        <v>0</v>
      </c>
      <c r="EU473" s="416" t="str">
        <f t="shared" si="106"/>
        <v>0</v>
      </c>
      <c r="EV473" s="416" t="str">
        <f t="shared" si="107"/>
        <v>0</v>
      </c>
      <c r="EW473" s="416" t="str">
        <f t="shared" si="108"/>
        <v>0</v>
      </c>
      <c r="EX473" s="416" t="str">
        <f t="shared" si="109"/>
        <v>0</v>
      </c>
      <c r="EY473" s="416" t="str">
        <f t="shared" si="110"/>
        <v>0</v>
      </c>
      <c r="EZ473" s="416" t="str">
        <f t="shared" si="111"/>
        <v>0</v>
      </c>
      <c r="FA473" s="416" t="str">
        <f t="shared" si="112"/>
        <v>0</v>
      </c>
      <c r="FB473" s="416" t="str">
        <f t="shared" si="113"/>
        <v>0</v>
      </c>
      <c r="FC473" s="416" t="str">
        <f t="shared" si="114"/>
        <v>0</v>
      </c>
      <c r="FD473" s="416" t="str">
        <f t="shared" si="115"/>
        <v>0</v>
      </c>
      <c r="FF473" s="269" t="str">
        <f>IF(List1!J110&gt;0,List1!FD473,"")</f>
        <v/>
      </c>
    </row>
    <row r="474" spans="2:162" s="269" customFormat="1" ht="19.5" customHeight="1" thickBot="1">
      <c r="B474" s="436">
        <v>56</v>
      </c>
      <c r="C474" s="308">
        <f t="shared" si="89"/>
        <v>0</v>
      </c>
      <c r="D474" s="438" t="str">
        <f t="shared" si="90"/>
        <v/>
      </c>
      <c r="E474" s="439" t="str">
        <f>IF(List1!E111&gt;0,List1!E111,"")</f>
        <v/>
      </c>
      <c r="F474" s="439" t="str">
        <f>IF(List1!F111&gt;0,List1!F111,"")</f>
        <v/>
      </c>
      <c r="G474" s="439" t="str">
        <f>IF(List1!G111&gt;0,List1!G111,"")</f>
        <v/>
      </c>
      <c r="H474" s="439" t="str">
        <f>IF(List1!H111&gt;0,List1!H111,"")</f>
        <v/>
      </c>
      <c r="I474" s="439" t="str">
        <f>IF(List1!I111&gt;0,List1!I111,"")</f>
        <v/>
      </c>
      <c r="J474" s="439" t="str">
        <f t="shared" si="91"/>
        <v/>
      </c>
      <c r="K474" s="439" t="str">
        <f>IF(List1!K111&gt;0,List1!K111,"")</f>
        <v/>
      </c>
      <c r="L474" s="439" t="str">
        <f>IF(List1!L111&gt;0,List1!L111,"")</f>
        <v/>
      </c>
      <c r="M474" s="439" t="str">
        <f>IF(List1!M111&gt;0,List1!M111,"")</f>
        <v/>
      </c>
      <c r="N474" s="439" t="str">
        <f>IF(List1!N111&gt;0,List1!N111,"")</f>
        <v/>
      </c>
      <c r="O474" s="440">
        <v>0</v>
      </c>
      <c r="P474" s="603" t="str">
        <f>IF(List1!P111&gt;0,List1!P111,"")</f>
        <v/>
      </c>
      <c r="Q474" s="603"/>
      <c r="R474" s="603"/>
      <c r="S474" s="603"/>
      <c r="T474" s="603"/>
      <c r="U474" s="603"/>
      <c r="V474" s="603"/>
      <c r="W474" s="268"/>
      <c r="X474" s="323"/>
      <c r="Y474" s="319">
        <f>IF(List1!$K474="A",(1*List1!$E474+80)*List1!$G474,0)</f>
        <v>0</v>
      </c>
      <c r="Z474" s="319">
        <f>IF(List1!$K474="B",(1*List1!$E474+80)*List1!$G474,0)</f>
        <v>0</v>
      </c>
      <c r="AA474" s="319">
        <f>IF(List1!$K474="C",(1*List1!$E474+80)*List1!$G474,0)</f>
        <v>0</v>
      </c>
      <c r="AB474" s="319">
        <f>IF(List1!$K474="D",(1*List1!$E474+80)*List1!$G474,0)</f>
        <v>0</v>
      </c>
      <c r="AC474" s="319">
        <f>IF(List1!$K474="E",(1*List1!$E474+70)*List1!$G474,0)</f>
        <v>0</v>
      </c>
      <c r="AD474" s="319">
        <f>IF(List1!$K474="G",(1*List1!$E474+80)*List1!$G474,0)</f>
        <v>0</v>
      </c>
      <c r="AE474" s="319">
        <f>IF(List1!$K474="J",(1*List1!$E474+80)*List1!$G474,0)</f>
        <v>0</v>
      </c>
      <c r="AF474" s="319">
        <f>IF(List1!$K474="K",(1*List1!$E474+80)*List1!$G474,0)</f>
        <v>0</v>
      </c>
      <c r="AG474" s="319">
        <f>IF(List1!$K474="L",(1*List1!$E474+80)*List1!$G474,0)</f>
        <v>0</v>
      </c>
      <c r="AH474" s="318">
        <f>IF(List1!$K474="FL",(1*List1!$E474)*List1!$G474,0)</f>
        <v>0</v>
      </c>
      <c r="AI474" s="318">
        <f>IF(List1!$K474="FP",List1!$E474*List1!$G474,0)</f>
        <v>0</v>
      </c>
      <c r="AJ474" s="318">
        <f>IF(List1!$K474="DR",List1!$E474*List1!$G474,0)</f>
        <v>0</v>
      </c>
      <c r="AK474" s="318">
        <f>IF(List1!$K474="F",List1!$E474*List1!$G474,0)</f>
        <v>0</v>
      </c>
      <c r="AL474" s="321">
        <f>IF(List1!$L474="A",(1*List1!$E474+80)*List1!$G474,0)</f>
        <v>0</v>
      </c>
      <c r="AM474" s="321">
        <f>IF(List1!$L474="B",(1*List1!$E474+80)*List1!$G474,0)</f>
        <v>0</v>
      </c>
      <c r="AN474" s="321">
        <f>IF(List1!$L474="C",(1*List1!$E474+80)*List1!$G474,0)</f>
        <v>0</v>
      </c>
      <c r="AO474" s="321">
        <f>IF(List1!$L474="D",(1*List1!$E474+80)*List1!$G474,0)</f>
        <v>0</v>
      </c>
      <c r="AP474" s="321">
        <f>IF(List1!$L474="E",(1*List1!$E474+80)*List1!$G474,0)</f>
        <v>0</v>
      </c>
      <c r="AQ474" s="321">
        <f>IF(List1!$L474="G",(1*List1!$E474+80)*List1!$G474,0)</f>
        <v>0</v>
      </c>
      <c r="AR474" s="321">
        <f>IF(List1!$L474="J",(1*List1!$E474+80)*List1!$G474,0)</f>
        <v>0</v>
      </c>
      <c r="AS474" s="321">
        <f>IF(List1!$L474="K",(1*List1!$E474+80)*List1!$G474,0)</f>
        <v>0</v>
      </c>
      <c r="AT474" s="321">
        <f>IF(List1!$L474="L",(1*List1!$E474+80)*List1!$G474,0)</f>
        <v>0</v>
      </c>
      <c r="AU474" s="320">
        <f>IF(List1!$L474="FL",(1*List1!$E474)*List1!$G474,0)</f>
        <v>0</v>
      </c>
      <c r="AV474" s="320">
        <f>IF(List1!$L474="FP",List1!$E474*List1!$G474,0)</f>
        <v>0</v>
      </c>
      <c r="AW474" s="320">
        <f>IF(List1!$L474="DR",List1!$E474*List1!$G474,0)</f>
        <v>0</v>
      </c>
      <c r="AX474" s="320">
        <f>IF(List1!$L474="F",List1!$E474*List1!$G474,0)</f>
        <v>0</v>
      </c>
      <c r="AY474" s="319">
        <f>IF(List1!$M474="A",(1*List1!$F474+80)*List1!$G474,0)</f>
        <v>0</v>
      </c>
      <c r="AZ474" s="319">
        <f>IF(List1!$M474="B",(1*List1!$F474+80)*List1!$G474,0)</f>
        <v>0</v>
      </c>
      <c r="BA474" s="319">
        <f>IF(List1!$M474="C",(1*List1!$F474+80)*List1!$G474,0)</f>
        <v>0</v>
      </c>
      <c r="BB474" s="319">
        <f>IF(List1!$M474="D",(1*List1!$F474+80)*List1!$G474,0)</f>
        <v>0</v>
      </c>
      <c r="BC474" s="319">
        <f>IF(List1!$M474="E",(1*List1!$F474+80)*List1!$G474,0)</f>
        <v>0</v>
      </c>
      <c r="BD474" s="319">
        <f>IF(List1!$M474="G",(1*List1!$F474+80)*List1!$G474,0)</f>
        <v>0</v>
      </c>
      <c r="BE474" s="319">
        <f>IF(List1!$M474="J",(1*List1!$F474+80)*List1!$G474,0)</f>
        <v>0</v>
      </c>
      <c r="BF474" s="319">
        <f>IF(List1!$M474="K",(1*List1!$F474+80)*List1!$G474,0)</f>
        <v>0</v>
      </c>
      <c r="BG474" s="319">
        <f>IF(List1!$M474="L",(1*List1!$F474+80)*List1!$G474,0)</f>
        <v>0</v>
      </c>
      <c r="BH474" s="318">
        <f>IF(List1!$M474="FL",(1*List1!$F474)*List1!$G474,0)</f>
        <v>0</v>
      </c>
      <c r="BI474" s="318">
        <f>IF(List1!$M474="FP",List1!$F474*List1!$G474,0)</f>
        <v>0</v>
      </c>
      <c r="BJ474" s="318">
        <f>IF(List1!$M474="DR",List1!$F474*List1!$G474,0)</f>
        <v>0</v>
      </c>
      <c r="BK474" s="318">
        <f>IF(List1!$M474="F",List1!$F474*List1!$G474,0)</f>
        <v>0</v>
      </c>
      <c r="BL474" s="317">
        <f>IF(List1!$N474="A",(1*List1!$F474+80)*List1!$G474,0)</f>
        <v>0</v>
      </c>
      <c r="BM474" s="317">
        <f>IF(List1!$N474="B",(1*List1!$F474+80)*List1!$G474,0)</f>
        <v>0</v>
      </c>
      <c r="BN474" s="317">
        <f>IF(List1!$N474="C",(1*List1!$F474+80)*List1!$G474,0)</f>
        <v>0</v>
      </c>
      <c r="BO474" s="317">
        <f>IF(List1!$N474="D",(1*List1!$F474+80)*List1!$G474,0)</f>
        <v>0</v>
      </c>
      <c r="BP474" s="317">
        <f>IF(List1!$N474="E",(1*List1!$F474+80)*List1!$G474,0)</f>
        <v>0</v>
      </c>
      <c r="BQ474" s="317">
        <f>IF(List1!$N474="G",(1*List1!$F474+80)*List1!$G474,0)</f>
        <v>0</v>
      </c>
      <c r="BR474" s="317">
        <f>IF(List1!$N474="J",(1*List1!$F474+80)*List1!$G474,0)</f>
        <v>0</v>
      </c>
      <c r="BS474" s="317">
        <f>IF(List1!$N474="K",(1*List1!$F474+80)*List1!$G474,0)</f>
        <v>0</v>
      </c>
      <c r="BT474" s="317">
        <f>IF(List1!$N474="L",(1*List1!$F474+80)*List1!$G474,0)</f>
        <v>0</v>
      </c>
      <c r="BU474" s="316">
        <f>IF(List1!$N474="FL",(1*List1!$F474)*List1!$G474,0)</f>
        <v>0</v>
      </c>
      <c r="BV474" s="315">
        <f>IF(List1!$N474="FP",List1!$F474*List1!$G474,0)</f>
        <v>0</v>
      </c>
      <c r="BW474" s="314">
        <f>IF(List1!$N474="DR",List1!$F474*List1!$G474,0)</f>
        <v>0</v>
      </c>
      <c r="BX474" s="313">
        <f>IF(List1!$N474="F",List1!$F474*List1!$G474,0)</f>
        <v>0</v>
      </c>
      <c r="BZ474" s="312" t="e">
        <f>((List1!$E474*List1!$F474)*List1!$G474)/1000000</f>
        <v>#VALUE!</v>
      </c>
      <c r="CA474" s="280" t="e">
        <f>IF(List1!$J474=$D$403,1*BZ474,0)</f>
        <v>#VALUE!</v>
      </c>
      <c r="CB474" s="280" t="e">
        <f>IF(List1!$J474=$D$404,1*BZ474,0)</f>
        <v>#VALUE!</v>
      </c>
      <c r="CC474" s="280" t="e">
        <f>IF(List1!$J474=$D$405,1*BZ474,0)</f>
        <v>#VALUE!</v>
      </c>
      <c r="CD474" s="280" t="e">
        <f>IF(List1!$J474=$D$406,1*BZ474,0)</f>
        <v>#VALUE!</v>
      </c>
      <c r="CE474" s="280" t="e">
        <f>IF(List1!$J474=$D$407,1*BZ474,0)</f>
        <v>#VALUE!</v>
      </c>
      <c r="CF474" s="311" t="e">
        <f>IF(List1!$J474=$D$408,1*BZ474,0)</f>
        <v>#VALUE!</v>
      </c>
      <c r="CG474" s="280" t="e">
        <f>IF(List1!$J474=$D$409,1*BZ474,0)</f>
        <v>#VALUE!</v>
      </c>
      <c r="CH474" s="280" t="e">
        <f>IF(List1!$J474=$D$410,1*BZ474,0)</f>
        <v>#VALUE!</v>
      </c>
      <c r="CJ474" s="303">
        <f>IF(AH474&gt;0,1*List1!$G474,0)</f>
        <v>0</v>
      </c>
      <c r="CK474" s="301">
        <f>IF(AI474&gt;0,1*List1!$G474,0)</f>
        <v>0</v>
      </c>
      <c r="CL474" s="301">
        <f>IF(AJ474&gt;0,1*List1!$G474,0)</f>
        <v>0</v>
      </c>
      <c r="CM474" s="302">
        <f>IF(AK474&gt;0,1*List1!$G474,0)</f>
        <v>0</v>
      </c>
      <c r="CN474" s="284">
        <f>IF(AU474&gt;0,1*List1!$G474,0)</f>
        <v>0</v>
      </c>
      <c r="CO474" s="284">
        <f>IF(AV474&gt;0,1*List1!$G474,0)</f>
        <v>0</v>
      </c>
      <c r="CP474" s="284">
        <f>IF(AW474&gt;0,1*List1!$G474,0)</f>
        <v>0</v>
      </c>
      <c r="CQ474" s="284">
        <f>IF(AX474&gt;0,1*List1!$G474,0)</f>
        <v>0</v>
      </c>
      <c r="CR474" s="303">
        <f>IF(BH474&gt;0,1*List1!$G474,0)</f>
        <v>0</v>
      </c>
      <c r="CS474" s="301">
        <f>IF(BI474&gt;0,1*List1!$G474,0)</f>
        <v>0</v>
      </c>
      <c r="CT474" s="301">
        <f>IF(BJ474&gt;0,1*List1!$G474,0)</f>
        <v>0</v>
      </c>
      <c r="CU474" s="302">
        <f>IF(BK474&gt;0,1*List1!$G474,0)</f>
        <v>0</v>
      </c>
      <c r="CV474" s="284">
        <f>IF(BU474&gt;0,1*List1!$G474,0)</f>
        <v>0</v>
      </c>
      <c r="CW474" s="284">
        <f>IF(BV474&gt;0,1*List1!$G474,0)</f>
        <v>0</v>
      </c>
      <c r="CX474" s="284">
        <f>IF(BW474&gt;0,1*List1!$G474,0)</f>
        <v>0</v>
      </c>
      <c r="CY474" s="322">
        <f>IF(BX474&gt;0,1*List1!$G474,0)</f>
        <v>0</v>
      </c>
      <c r="CZ474" s="284"/>
      <c r="DB474" s="294">
        <f>List1!D111</f>
        <v>0</v>
      </c>
      <c r="DC474" s="416" t="str">
        <f t="shared" si="116"/>
        <v>0</v>
      </c>
      <c r="DD474" s="416" t="str">
        <f t="shared" si="117"/>
        <v>0</v>
      </c>
      <c r="DE474" s="416" t="str">
        <f t="shared" si="118"/>
        <v>0</v>
      </c>
      <c r="DF474" s="416" t="str">
        <f t="shared" si="119"/>
        <v>0</v>
      </c>
      <c r="DG474" s="416" t="str">
        <f t="shared" si="120"/>
        <v>0</v>
      </c>
      <c r="DH474" s="416" t="str">
        <f t="shared" si="121"/>
        <v>0</v>
      </c>
      <c r="DI474" s="416" t="str">
        <f t="shared" si="122"/>
        <v>0</v>
      </c>
      <c r="DJ474" s="416" t="str">
        <f t="shared" si="123"/>
        <v>0</v>
      </c>
      <c r="DK474" s="416" t="str">
        <f t="shared" si="124"/>
        <v>0</v>
      </c>
      <c r="DL474" s="416" t="str">
        <f t="shared" si="125"/>
        <v>0</v>
      </c>
      <c r="DM474" s="416" t="str">
        <f t="shared" si="126"/>
        <v>0</v>
      </c>
      <c r="DN474" s="416" t="str">
        <f t="shared" si="127"/>
        <v>0</v>
      </c>
      <c r="DO474" s="416" t="str">
        <f t="shared" si="128"/>
        <v>0</v>
      </c>
      <c r="DP474" s="416" t="str">
        <f t="shared" si="129"/>
        <v>0</v>
      </c>
      <c r="DQ474" s="416" t="str">
        <f t="shared" si="130"/>
        <v>0</v>
      </c>
      <c r="DR474" s="416" t="str">
        <f t="shared" si="131"/>
        <v>0</v>
      </c>
      <c r="DS474" s="416" t="str">
        <f t="shared" si="132"/>
        <v>0</v>
      </c>
      <c r="DT474" s="416" t="str">
        <f t="shared" si="133"/>
        <v>0</v>
      </c>
      <c r="DU474" s="416" t="str">
        <f t="shared" si="134"/>
        <v>0</v>
      </c>
      <c r="DV474" s="416" t="str">
        <f t="shared" si="135"/>
        <v>0</v>
      </c>
      <c r="DW474" s="416" t="str">
        <f t="shared" si="136"/>
        <v>0</v>
      </c>
      <c r="DX474" s="416" t="str">
        <f t="shared" si="137"/>
        <v>0</v>
      </c>
      <c r="DY474" s="416" t="str">
        <f t="shared" si="138"/>
        <v>0</v>
      </c>
      <c r="DZ474" s="416" t="str">
        <f t="shared" si="139"/>
        <v>0</v>
      </c>
      <c r="EA474" s="417"/>
      <c r="EB474" s="417"/>
      <c r="EC474" s="417"/>
      <c r="ED474" s="417" t="str">
        <f>IF(List1!D111&gt;0,DZ474,"")</f>
        <v/>
      </c>
      <c r="EF474" s="416">
        <f>List1!J111</f>
        <v>0</v>
      </c>
      <c r="EG474" s="416" t="str">
        <f t="shared" si="92"/>
        <v>0</v>
      </c>
      <c r="EH474" s="416" t="str">
        <f t="shared" si="93"/>
        <v>0</v>
      </c>
      <c r="EI474" s="416" t="str">
        <f t="shared" si="94"/>
        <v>0</v>
      </c>
      <c r="EJ474" s="416" t="str">
        <f t="shared" si="95"/>
        <v>0</v>
      </c>
      <c r="EK474" s="416" t="str">
        <f t="shared" si="96"/>
        <v>0</v>
      </c>
      <c r="EL474" s="416" t="str">
        <f t="shared" si="97"/>
        <v>0</v>
      </c>
      <c r="EM474" s="416" t="str">
        <f t="shared" si="98"/>
        <v>0</v>
      </c>
      <c r="EN474" s="416" t="str">
        <f t="shared" si="99"/>
        <v>0</v>
      </c>
      <c r="EO474" s="416" t="str">
        <f t="shared" si="100"/>
        <v>0</v>
      </c>
      <c r="EP474" s="416" t="str">
        <f t="shared" si="101"/>
        <v>0</v>
      </c>
      <c r="EQ474" s="416" t="str">
        <f t="shared" si="102"/>
        <v>0</v>
      </c>
      <c r="ER474" s="416" t="str">
        <f t="shared" si="103"/>
        <v>0</v>
      </c>
      <c r="ES474" s="416" t="str">
        <f t="shared" si="104"/>
        <v>0</v>
      </c>
      <c r="ET474" s="416" t="str">
        <f t="shared" si="105"/>
        <v>0</v>
      </c>
      <c r="EU474" s="416" t="str">
        <f t="shared" si="106"/>
        <v>0</v>
      </c>
      <c r="EV474" s="416" t="str">
        <f t="shared" si="107"/>
        <v>0</v>
      </c>
      <c r="EW474" s="416" t="str">
        <f t="shared" si="108"/>
        <v>0</v>
      </c>
      <c r="EX474" s="416" t="str">
        <f t="shared" si="109"/>
        <v>0</v>
      </c>
      <c r="EY474" s="416" t="str">
        <f t="shared" si="110"/>
        <v>0</v>
      </c>
      <c r="EZ474" s="416" t="str">
        <f t="shared" si="111"/>
        <v>0</v>
      </c>
      <c r="FA474" s="416" t="str">
        <f t="shared" si="112"/>
        <v>0</v>
      </c>
      <c r="FB474" s="416" t="str">
        <f t="shared" si="113"/>
        <v>0</v>
      </c>
      <c r="FC474" s="416" t="str">
        <f t="shared" si="114"/>
        <v>0</v>
      </c>
      <c r="FD474" s="416" t="str">
        <f t="shared" si="115"/>
        <v>0</v>
      </c>
      <c r="FF474" s="269" t="str">
        <f>IF(List1!J111&gt;0,List1!FD474,"")</f>
        <v/>
      </c>
    </row>
    <row r="475" spans="2:162" s="269" customFormat="1" ht="19.5" customHeight="1" thickBot="1">
      <c r="B475" s="436">
        <v>57</v>
      </c>
      <c r="C475" s="308">
        <f t="shared" si="89"/>
        <v>0</v>
      </c>
      <c r="D475" s="438" t="str">
        <f t="shared" si="90"/>
        <v/>
      </c>
      <c r="E475" s="439" t="str">
        <f>IF(List1!E112&gt;0,List1!E112,"")</f>
        <v/>
      </c>
      <c r="F475" s="439" t="str">
        <f>IF(List1!F112&gt;0,List1!F112,"")</f>
        <v/>
      </c>
      <c r="G475" s="439" t="str">
        <f>IF(List1!G112&gt;0,List1!G112,"")</f>
        <v/>
      </c>
      <c r="H475" s="439" t="str">
        <f>IF(List1!H112&gt;0,List1!H112,"")</f>
        <v/>
      </c>
      <c r="I475" s="439" t="str">
        <f>IF(List1!I112&gt;0,List1!I112,"")</f>
        <v/>
      </c>
      <c r="J475" s="439" t="str">
        <f t="shared" si="91"/>
        <v/>
      </c>
      <c r="K475" s="439" t="str">
        <f>IF(List1!K112&gt;0,List1!K112,"")</f>
        <v/>
      </c>
      <c r="L475" s="439" t="str">
        <f>IF(List1!L112&gt;0,List1!L112,"")</f>
        <v/>
      </c>
      <c r="M475" s="439" t="str">
        <f>IF(List1!M112&gt;0,List1!M112,"")</f>
        <v/>
      </c>
      <c r="N475" s="439" t="str">
        <f>IF(List1!N112&gt;0,List1!N112,"")</f>
        <v/>
      </c>
      <c r="O475" s="440">
        <v>0</v>
      </c>
      <c r="P475" s="603" t="str">
        <f>IF(List1!P112&gt;0,List1!P112,"")</f>
        <v/>
      </c>
      <c r="Q475" s="603"/>
      <c r="R475" s="603"/>
      <c r="S475" s="603"/>
      <c r="T475" s="603"/>
      <c r="U475" s="603"/>
      <c r="V475" s="603"/>
      <c r="W475" s="268"/>
      <c r="X475" s="323"/>
      <c r="Y475" s="319">
        <f>IF(List1!$K475="A",(1*List1!$E475+80)*List1!$G475,0)</f>
        <v>0</v>
      </c>
      <c r="Z475" s="319">
        <f>IF(List1!$K475="B",(1*List1!$E475+80)*List1!$G475,0)</f>
        <v>0</v>
      </c>
      <c r="AA475" s="319">
        <f>IF(List1!$K475="C",(1*List1!$E475+80)*List1!$G475,0)</f>
        <v>0</v>
      </c>
      <c r="AB475" s="319">
        <f>IF(List1!$K475="D",(1*List1!$E475+80)*List1!$G475,0)</f>
        <v>0</v>
      </c>
      <c r="AC475" s="319">
        <f>IF(List1!$K475="E",(1*List1!$E475+70)*List1!$G475,0)</f>
        <v>0</v>
      </c>
      <c r="AD475" s="319">
        <f>IF(List1!$K475="G",(1*List1!$E475+80)*List1!$G475,0)</f>
        <v>0</v>
      </c>
      <c r="AE475" s="319">
        <f>IF(List1!$K475="J",(1*List1!$E475+80)*List1!$G475,0)</f>
        <v>0</v>
      </c>
      <c r="AF475" s="319">
        <f>IF(List1!$K475="K",(1*List1!$E475+80)*List1!$G475,0)</f>
        <v>0</v>
      </c>
      <c r="AG475" s="319">
        <f>IF(List1!$K475="L",(1*List1!$E475+80)*List1!$G475,0)</f>
        <v>0</v>
      </c>
      <c r="AH475" s="318">
        <f>IF(List1!$K475="FL",(1*List1!$E475)*List1!$G475,0)</f>
        <v>0</v>
      </c>
      <c r="AI475" s="318">
        <f>IF(List1!$K475="FP",List1!$E475*List1!$G475,0)</f>
        <v>0</v>
      </c>
      <c r="AJ475" s="318">
        <f>IF(List1!$K475="DR",List1!$E475*List1!$G475,0)</f>
        <v>0</v>
      </c>
      <c r="AK475" s="318">
        <f>IF(List1!$K475="F",List1!$E475*List1!$G475,0)</f>
        <v>0</v>
      </c>
      <c r="AL475" s="321">
        <f>IF(List1!$L475="A",(1*List1!$E475+80)*List1!$G475,0)</f>
        <v>0</v>
      </c>
      <c r="AM475" s="321">
        <f>IF(List1!$L475="B",(1*List1!$E475+80)*List1!$G475,0)</f>
        <v>0</v>
      </c>
      <c r="AN475" s="321">
        <f>IF(List1!$L475="C",(1*List1!$E475+80)*List1!$G475,0)</f>
        <v>0</v>
      </c>
      <c r="AO475" s="321">
        <f>IF(List1!$L475="D",(1*List1!$E475+80)*List1!$G475,0)</f>
        <v>0</v>
      </c>
      <c r="AP475" s="321">
        <f>IF(List1!$L475="E",(1*List1!$E475+80)*List1!$G475,0)</f>
        <v>0</v>
      </c>
      <c r="AQ475" s="321">
        <f>IF(List1!$L475="G",(1*List1!$E475+80)*List1!$G475,0)</f>
        <v>0</v>
      </c>
      <c r="AR475" s="321">
        <f>IF(List1!$L475="J",(1*List1!$E475+80)*List1!$G475,0)</f>
        <v>0</v>
      </c>
      <c r="AS475" s="321">
        <f>IF(List1!$L475="K",(1*List1!$E475+80)*List1!$G475,0)</f>
        <v>0</v>
      </c>
      <c r="AT475" s="321">
        <f>IF(List1!$L475="L",(1*List1!$E475+80)*List1!$G475,0)</f>
        <v>0</v>
      </c>
      <c r="AU475" s="320">
        <f>IF(List1!$L475="FL",(1*List1!$E475)*List1!$G475,0)</f>
        <v>0</v>
      </c>
      <c r="AV475" s="320">
        <f>IF(List1!$L475="FP",List1!$E475*List1!$G475,0)</f>
        <v>0</v>
      </c>
      <c r="AW475" s="320">
        <f>IF(List1!$L475="DR",List1!$E475*List1!$G475,0)</f>
        <v>0</v>
      </c>
      <c r="AX475" s="320">
        <f>IF(List1!$L475="F",List1!$E475*List1!$G475,0)</f>
        <v>0</v>
      </c>
      <c r="AY475" s="319">
        <f>IF(List1!$M475="A",(1*List1!$F475+80)*List1!$G475,0)</f>
        <v>0</v>
      </c>
      <c r="AZ475" s="319">
        <f>IF(List1!$M475="B",(1*List1!$F475+80)*List1!$G475,0)</f>
        <v>0</v>
      </c>
      <c r="BA475" s="319">
        <f>IF(List1!$M475="C",(1*List1!$F475+80)*List1!$G475,0)</f>
        <v>0</v>
      </c>
      <c r="BB475" s="319">
        <f>IF(List1!$M475="D",(1*List1!$F475+80)*List1!$G475,0)</f>
        <v>0</v>
      </c>
      <c r="BC475" s="319">
        <f>IF(List1!$M475="E",(1*List1!$F475+80)*List1!$G475,0)</f>
        <v>0</v>
      </c>
      <c r="BD475" s="319">
        <f>IF(List1!$M475="G",(1*List1!$F475+80)*List1!$G475,0)</f>
        <v>0</v>
      </c>
      <c r="BE475" s="319">
        <f>IF(List1!$M475="J",(1*List1!$F475+80)*List1!$G475,0)</f>
        <v>0</v>
      </c>
      <c r="BF475" s="319">
        <f>IF(List1!$M475="K",(1*List1!$F475+80)*List1!$G475,0)</f>
        <v>0</v>
      </c>
      <c r="BG475" s="319">
        <f>IF(List1!$M475="L",(1*List1!$F475+80)*List1!$G475,0)</f>
        <v>0</v>
      </c>
      <c r="BH475" s="318">
        <f>IF(List1!$M475="FL",(1*List1!$F475)*List1!$G475,0)</f>
        <v>0</v>
      </c>
      <c r="BI475" s="318">
        <f>IF(List1!$M475="FP",List1!$F475*List1!$G475,0)</f>
        <v>0</v>
      </c>
      <c r="BJ475" s="318">
        <f>IF(List1!$M475="DR",List1!$F475*List1!$G475,0)</f>
        <v>0</v>
      </c>
      <c r="BK475" s="318">
        <f>IF(List1!$M475="F",List1!$F475*List1!$G475,0)</f>
        <v>0</v>
      </c>
      <c r="BL475" s="317">
        <f>IF(List1!$N475="A",(1*List1!$F475+80)*List1!$G475,0)</f>
        <v>0</v>
      </c>
      <c r="BM475" s="317">
        <f>IF(List1!$N475="B",(1*List1!$F475+80)*List1!$G475,0)</f>
        <v>0</v>
      </c>
      <c r="BN475" s="317">
        <f>IF(List1!$N475="C",(1*List1!$F475+80)*List1!$G475,0)</f>
        <v>0</v>
      </c>
      <c r="BO475" s="317">
        <f>IF(List1!$N475="D",(1*List1!$F475+80)*List1!$G475,0)</f>
        <v>0</v>
      </c>
      <c r="BP475" s="317">
        <f>IF(List1!$N475="E",(1*List1!$F475+80)*List1!$G475,0)</f>
        <v>0</v>
      </c>
      <c r="BQ475" s="317">
        <f>IF(List1!$N475="G",(1*List1!$F475+80)*List1!$G475,0)</f>
        <v>0</v>
      </c>
      <c r="BR475" s="317">
        <f>IF(List1!$N475="J",(1*List1!$F475+80)*List1!$G475,0)</f>
        <v>0</v>
      </c>
      <c r="BS475" s="317">
        <f>IF(List1!$N475="K",(1*List1!$F475+80)*List1!$G475,0)</f>
        <v>0</v>
      </c>
      <c r="BT475" s="317">
        <f>IF(List1!$N475="L",(1*List1!$F475+80)*List1!$G475,0)</f>
        <v>0</v>
      </c>
      <c r="BU475" s="316">
        <f>IF(List1!$N475="FL",(1*List1!$F475)*List1!$G475,0)</f>
        <v>0</v>
      </c>
      <c r="BV475" s="315">
        <f>IF(List1!$N475="FP",List1!$F475*List1!$G475,0)</f>
        <v>0</v>
      </c>
      <c r="BW475" s="314">
        <f>IF(List1!$N475="DR",List1!$F475*List1!$G475,0)</f>
        <v>0</v>
      </c>
      <c r="BX475" s="313">
        <f>IF(List1!$N475="F",List1!$F475*List1!$G475,0)</f>
        <v>0</v>
      </c>
      <c r="BZ475" s="312" t="e">
        <f>((List1!$E475*List1!$F475)*List1!$G475)/1000000</f>
        <v>#VALUE!</v>
      </c>
      <c r="CA475" s="280" t="e">
        <f>IF(List1!$J475=$D$403,1*BZ475,0)</f>
        <v>#VALUE!</v>
      </c>
      <c r="CB475" s="280" t="e">
        <f>IF(List1!$J475=$D$404,1*BZ475,0)</f>
        <v>#VALUE!</v>
      </c>
      <c r="CC475" s="280" t="e">
        <f>IF(List1!$J475=$D$405,1*BZ475,0)</f>
        <v>#VALUE!</v>
      </c>
      <c r="CD475" s="280" t="e">
        <f>IF(List1!$J475=$D$406,1*BZ475,0)</f>
        <v>#VALUE!</v>
      </c>
      <c r="CE475" s="280" t="e">
        <f>IF(List1!$J475=$D$407,1*BZ475,0)</f>
        <v>#VALUE!</v>
      </c>
      <c r="CF475" s="311" t="e">
        <f>IF(List1!$J475=$D$408,1*BZ475,0)</f>
        <v>#VALUE!</v>
      </c>
      <c r="CG475" s="280" t="e">
        <f>IF(List1!$J475=$D$409,1*BZ475,0)</f>
        <v>#VALUE!</v>
      </c>
      <c r="CH475" s="280" t="e">
        <f>IF(List1!$J475=$D$410,1*BZ475,0)</f>
        <v>#VALUE!</v>
      </c>
      <c r="CJ475" s="303">
        <f>IF(AH475&gt;0,1*List1!$G475,0)</f>
        <v>0</v>
      </c>
      <c r="CK475" s="301">
        <f>IF(AI475&gt;0,1*List1!$G475,0)</f>
        <v>0</v>
      </c>
      <c r="CL475" s="301">
        <f>IF(AJ475&gt;0,1*List1!$G475,0)</f>
        <v>0</v>
      </c>
      <c r="CM475" s="302">
        <f>IF(AK475&gt;0,1*List1!$G475,0)</f>
        <v>0</v>
      </c>
      <c r="CN475" s="284">
        <f>IF(AU475&gt;0,1*List1!$G475,0)</f>
        <v>0</v>
      </c>
      <c r="CO475" s="284">
        <f>IF(AV475&gt;0,1*List1!$G475,0)</f>
        <v>0</v>
      </c>
      <c r="CP475" s="284">
        <f>IF(AW475&gt;0,1*List1!$G475,0)</f>
        <v>0</v>
      </c>
      <c r="CQ475" s="284">
        <f>IF(AX475&gt;0,1*List1!$G475,0)</f>
        <v>0</v>
      </c>
      <c r="CR475" s="303">
        <f>IF(BH475&gt;0,1*List1!$G475,0)</f>
        <v>0</v>
      </c>
      <c r="CS475" s="301">
        <f>IF(BI475&gt;0,1*List1!$G475,0)</f>
        <v>0</v>
      </c>
      <c r="CT475" s="301">
        <f>IF(BJ475&gt;0,1*List1!$G475,0)</f>
        <v>0</v>
      </c>
      <c r="CU475" s="302">
        <f>IF(BK475&gt;0,1*List1!$G475,0)</f>
        <v>0</v>
      </c>
      <c r="CV475" s="284">
        <f>IF(BU475&gt;0,1*List1!$G475,0)</f>
        <v>0</v>
      </c>
      <c r="CW475" s="284">
        <f>IF(BV475&gt;0,1*List1!$G475,0)</f>
        <v>0</v>
      </c>
      <c r="CX475" s="284">
        <f>IF(BW475&gt;0,1*List1!$G475,0)</f>
        <v>0</v>
      </c>
      <c r="CY475" s="322">
        <f>IF(BX475&gt;0,1*List1!$G475,0)</f>
        <v>0</v>
      </c>
      <c r="CZ475" s="284"/>
      <c r="DB475" s="294">
        <f>List1!D112</f>
        <v>0</v>
      </c>
      <c r="DC475" s="416" t="str">
        <f t="shared" si="116"/>
        <v>0</v>
      </c>
      <c r="DD475" s="416" t="str">
        <f t="shared" si="117"/>
        <v>0</v>
      </c>
      <c r="DE475" s="416" t="str">
        <f t="shared" si="118"/>
        <v>0</v>
      </c>
      <c r="DF475" s="416" t="str">
        <f t="shared" si="119"/>
        <v>0</v>
      </c>
      <c r="DG475" s="416" t="str">
        <f t="shared" si="120"/>
        <v>0</v>
      </c>
      <c r="DH475" s="416" t="str">
        <f t="shared" si="121"/>
        <v>0</v>
      </c>
      <c r="DI475" s="416" t="str">
        <f t="shared" si="122"/>
        <v>0</v>
      </c>
      <c r="DJ475" s="416" t="str">
        <f t="shared" si="123"/>
        <v>0</v>
      </c>
      <c r="DK475" s="416" t="str">
        <f t="shared" si="124"/>
        <v>0</v>
      </c>
      <c r="DL475" s="416" t="str">
        <f t="shared" si="125"/>
        <v>0</v>
      </c>
      <c r="DM475" s="416" t="str">
        <f t="shared" si="126"/>
        <v>0</v>
      </c>
      <c r="DN475" s="416" t="str">
        <f t="shared" si="127"/>
        <v>0</v>
      </c>
      <c r="DO475" s="416" t="str">
        <f t="shared" si="128"/>
        <v>0</v>
      </c>
      <c r="DP475" s="416" t="str">
        <f t="shared" si="129"/>
        <v>0</v>
      </c>
      <c r="DQ475" s="416" t="str">
        <f t="shared" si="130"/>
        <v>0</v>
      </c>
      <c r="DR475" s="416" t="str">
        <f t="shared" si="131"/>
        <v>0</v>
      </c>
      <c r="DS475" s="416" t="str">
        <f t="shared" si="132"/>
        <v>0</v>
      </c>
      <c r="DT475" s="416" t="str">
        <f t="shared" si="133"/>
        <v>0</v>
      </c>
      <c r="DU475" s="416" t="str">
        <f t="shared" si="134"/>
        <v>0</v>
      </c>
      <c r="DV475" s="416" t="str">
        <f t="shared" si="135"/>
        <v>0</v>
      </c>
      <c r="DW475" s="416" t="str">
        <f t="shared" si="136"/>
        <v>0</v>
      </c>
      <c r="DX475" s="416" t="str">
        <f t="shared" si="137"/>
        <v>0</v>
      </c>
      <c r="DY475" s="416" t="str">
        <f t="shared" si="138"/>
        <v>0</v>
      </c>
      <c r="DZ475" s="416" t="str">
        <f t="shared" si="139"/>
        <v>0</v>
      </c>
      <c r="EA475" s="417"/>
      <c r="EB475" s="417"/>
      <c r="EC475" s="417"/>
      <c r="ED475" s="417" t="str">
        <f>IF(List1!D112&gt;0,DZ475,"")</f>
        <v/>
      </c>
      <c r="EF475" s="416">
        <f>List1!J112</f>
        <v>0</v>
      </c>
      <c r="EG475" s="416" t="str">
        <f t="shared" si="92"/>
        <v>0</v>
      </c>
      <c r="EH475" s="416" t="str">
        <f t="shared" si="93"/>
        <v>0</v>
      </c>
      <c r="EI475" s="416" t="str">
        <f t="shared" si="94"/>
        <v>0</v>
      </c>
      <c r="EJ475" s="416" t="str">
        <f t="shared" si="95"/>
        <v>0</v>
      </c>
      <c r="EK475" s="416" t="str">
        <f t="shared" si="96"/>
        <v>0</v>
      </c>
      <c r="EL475" s="416" t="str">
        <f t="shared" si="97"/>
        <v>0</v>
      </c>
      <c r="EM475" s="416" t="str">
        <f t="shared" si="98"/>
        <v>0</v>
      </c>
      <c r="EN475" s="416" t="str">
        <f t="shared" si="99"/>
        <v>0</v>
      </c>
      <c r="EO475" s="416" t="str">
        <f t="shared" si="100"/>
        <v>0</v>
      </c>
      <c r="EP475" s="416" t="str">
        <f t="shared" si="101"/>
        <v>0</v>
      </c>
      <c r="EQ475" s="416" t="str">
        <f t="shared" si="102"/>
        <v>0</v>
      </c>
      <c r="ER475" s="416" t="str">
        <f t="shared" si="103"/>
        <v>0</v>
      </c>
      <c r="ES475" s="416" t="str">
        <f t="shared" si="104"/>
        <v>0</v>
      </c>
      <c r="ET475" s="416" t="str">
        <f t="shared" si="105"/>
        <v>0</v>
      </c>
      <c r="EU475" s="416" t="str">
        <f t="shared" si="106"/>
        <v>0</v>
      </c>
      <c r="EV475" s="416" t="str">
        <f t="shared" si="107"/>
        <v>0</v>
      </c>
      <c r="EW475" s="416" t="str">
        <f t="shared" si="108"/>
        <v>0</v>
      </c>
      <c r="EX475" s="416" t="str">
        <f t="shared" si="109"/>
        <v>0</v>
      </c>
      <c r="EY475" s="416" t="str">
        <f t="shared" si="110"/>
        <v>0</v>
      </c>
      <c r="EZ475" s="416" t="str">
        <f t="shared" si="111"/>
        <v>0</v>
      </c>
      <c r="FA475" s="416" t="str">
        <f t="shared" si="112"/>
        <v>0</v>
      </c>
      <c r="FB475" s="416" t="str">
        <f t="shared" si="113"/>
        <v>0</v>
      </c>
      <c r="FC475" s="416" t="str">
        <f t="shared" si="114"/>
        <v>0</v>
      </c>
      <c r="FD475" s="416" t="str">
        <f t="shared" si="115"/>
        <v>0</v>
      </c>
      <c r="FF475" s="269" t="str">
        <f>IF(List1!J112&gt;0,List1!FD475,"")</f>
        <v/>
      </c>
    </row>
    <row r="476" spans="2:162" s="269" customFormat="1" ht="19.5" customHeight="1" thickBot="1">
      <c r="B476" s="435">
        <v>58</v>
      </c>
      <c r="C476" s="308">
        <f t="shared" si="89"/>
        <v>0</v>
      </c>
      <c r="D476" s="438" t="str">
        <f t="shared" si="90"/>
        <v/>
      </c>
      <c r="E476" s="439" t="str">
        <f>IF(List1!E113&gt;0,List1!E113,"")</f>
        <v/>
      </c>
      <c r="F476" s="439" t="str">
        <f>IF(List1!F113&gt;0,List1!F113,"")</f>
        <v/>
      </c>
      <c r="G476" s="439" t="str">
        <f>IF(List1!G113&gt;0,List1!G113,"")</f>
        <v/>
      </c>
      <c r="H476" s="439" t="str">
        <f>IF(List1!H113&gt;0,List1!H113,"")</f>
        <v/>
      </c>
      <c r="I476" s="439" t="str">
        <f>IF(List1!I113&gt;0,List1!I113,"")</f>
        <v/>
      </c>
      <c r="J476" s="439" t="str">
        <f t="shared" si="91"/>
        <v/>
      </c>
      <c r="K476" s="439" t="str">
        <f>IF(List1!K113&gt;0,List1!K113,"")</f>
        <v/>
      </c>
      <c r="L476" s="439" t="str">
        <f>IF(List1!L113&gt;0,List1!L113,"")</f>
        <v/>
      </c>
      <c r="M476" s="439" t="str">
        <f>IF(List1!M113&gt;0,List1!M113,"")</f>
        <v/>
      </c>
      <c r="N476" s="439" t="str">
        <f>IF(List1!N113&gt;0,List1!N113,"")</f>
        <v/>
      </c>
      <c r="O476" s="440">
        <v>0</v>
      </c>
      <c r="P476" s="603" t="str">
        <f>IF(List1!P113&gt;0,List1!P113,"")</f>
        <v/>
      </c>
      <c r="Q476" s="603"/>
      <c r="R476" s="603"/>
      <c r="S476" s="603"/>
      <c r="T476" s="603"/>
      <c r="U476" s="603"/>
      <c r="V476" s="603"/>
      <c r="W476" s="268"/>
      <c r="X476" s="323"/>
      <c r="Y476" s="319">
        <f>IF(List1!$K476="A",(1*List1!$E476+80)*List1!$G476,0)</f>
        <v>0</v>
      </c>
      <c r="Z476" s="319">
        <f>IF(List1!$K476="B",(1*List1!$E476+80)*List1!$G476,0)</f>
        <v>0</v>
      </c>
      <c r="AA476" s="319">
        <f>IF(List1!$K476="C",(1*List1!$E476+80)*List1!$G476,0)</f>
        <v>0</v>
      </c>
      <c r="AB476" s="319">
        <f>IF(List1!$K476="D",(1*List1!$E476+80)*List1!$G476,0)</f>
        <v>0</v>
      </c>
      <c r="AC476" s="319">
        <f>IF(List1!$K476="E",(1*List1!$E476+70)*List1!$G476,0)</f>
        <v>0</v>
      </c>
      <c r="AD476" s="319">
        <f>IF(List1!$K476="G",(1*List1!$E476+80)*List1!$G476,0)</f>
        <v>0</v>
      </c>
      <c r="AE476" s="319">
        <f>IF(List1!$K476="J",(1*List1!$E476+80)*List1!$G476,0)</f>
        <v>0</v>
      </c>
      <c r="AF476" s="319">
        <f>IF(List1!$K476="K",(1*List1!$E476+80)*List1!$G476,0)</f>
        <v>0</v>
      </c>
      <c r="AG476" s="319">
        <f>IF(List1!$K476="L",(1*List1!$E476+80)*List1!$G476,0)</f>
        <v>0</v>
      </c>
      <c r="AH476" s="318">
        <f>IF(List1!$K476="FL",(1*List1!$E476)*List1!$G476,0)</f>
        <v>0</v>
      </c>
      <c r="AI476" s="318">
        <f>IF(List1!$K476="FP",List1!$E476*List1!$G476,0)</f>
        <v>0</v>
      </c>
      <c r="AJ476" s="318">
        <f>IF(List1!$K476="DR",List1!$E476*List1!$G476,0)</f>
        <v>0</v>
      </c>
      <c r="AK476" s="318">
        <f>IF(List1!$K476="F",List1!$E476*List1!$G476,0)</f>
        <v>0</v>
      </c>
      <c r="AL476" s="321">
        <f>IF(List1!$L476="A",(1*List1!$E476+80)*List1!$G476,0)</f>
        <v>0</v>
      </c>
      <c r="AM476" s="321">
        <f>IF(List1!$L476="B",(1*List1!$E476+80)*List1!$G476,0)</f>
        <v>0</v>
      </c>
      <c r="AN476" s="321">
        <f>IF(List1!$L476="C",(1*List1!$E476+80)*List1!$G476,0)</f>
        <v>0</v>
      </c>
      <c r="AO476" s="321">
        <f>IF(List1!$L476="D",(1*List1!$E476+80)*List1!$G476,0)</f>
        <v>0</v>
      </c>
      <c r="AP476" s="321">
        <f>IF(List1!$L476="E",(1*List1!$E476+80)*List1!$G476,0)</f>
        <v>0</v>
      </c>
      <c r="AQ476" s="321">
        <f>IF(List1!$L476="G",(1*List1!$E476+80)*List1!$G476,0)</f>
        <v>0</v>
      </c>
      <c r="AR476" s="321">
        <f>IF(List1!$L476="J",(1*List1!$E476+80)*List1!$G476,0)</f>
        <v>0</v>
      </c>
      <c r="AS476" s="321">
        <f>IF(List1!$L476="K",(1*List1!$E476+80)*List1!$G476,0)</f>
        <v>0</v>
      </c>
      <c r="AT476" s="321">
        <f>IF(List1!$L476="L",(1*List1!$E476+80)*List1!$G476,0)</f>
        <v>0</v>
      </c>
      <c r="AU476" s="320">
        <f>IF(List1!$L476="FL",(1*List1!$E476)*List1!$G476,0)</f>
        <v>0</v>
      </c>
      <c r="AV476" s="320">
        <f>IF(List1!$L476="FP",List1!$E476*List1!$G476,0)</f>
        <v>0</v>
      </c>
      <c r="AW476" s="320">
        <f>IF(List1!$L476="DR",List1!$E476*List1!$G476,0)</f>
        <v>0</v>
      </c>
      <c r="AX476" s="320">
        <f>IF(List1!$L476="F",List1!$E476*List1!$G476,0)</f>
        <v>0</v>
      </c>
      <c r="AY476" s="319">
        <f>IF(List1!$M476="A",(1*List1!$F476+80)*List1!$G476,0)</f>
        <v>0</v>
      </c>
      <c r="AZ476" s="319">
        <f>IF(List1!$M476="B",(1*List1!$F476+80)*List1!$G476,0)</f>
        <v>0</v>
      </c>
      <c r="BA476" s="319">
        <f>IF(List1!$M476="C",(1*List1!$F476+80)*List1!$G476,0)</f>
        <v>0</v>
      </c>
      <c r="BB476" s="319">
        <f>IF(List1!$M476="D",(1*List1!$F476+80)*List1!$G476,0)</f>
        <v>0</v>
      </c>
      <c r="BC476" s="319">
        <f>IF(List1!$M476="E",(1*List1!$F476+80)*List1!$G476,0)</f>
        <v>0</v>
      </c>
      <c r="BD476" s="319">
        <f>IF(List1!$M476="G",(1*List1!$F476+80)*List1!$G476,0)</f>
        <v>0</v>
      </c>
      <c r="BE476" s="319">
        <f>IF(List1!$M476="J",(1*List1!$F476+80)*List1!$G476,0)</f>
        <v>0</v>
      </c>
      <c r="BF476" s="319">
        <f>IF(List1!$M476="K",(1*List1!$F476+80)*List1!$G476,0)</f>
        <v>0</v>
      </c>
      <c r="BG476" s="319">
        <f>IF(List1!$M476="L",(1*List1!$F476+80)*List1!$G476,0)</f>
        <v>0</v>
      </c>
      <c r="BH476" s="318">
        <f>IF(List1!$M476="FL",(1*List1!$F476)*List1!$G476,0)</f>
        <v>0</v>
      </c>
      <c r="BI476" s="318">
        <f>IF(List1!$M476="FP",List1!$F476*List1!$G476,0)</f>
        <v>0</v>
      </c>
      <c r="BJ476" s="318">
        <f>IF(List1!$M476="DR",List1!$F476*List1!$G476,0)</f>
        <v>0</v>
      </c>
      <c r="BK476" s="318">
        <f>IF(List1!$M476="F",List1!$F476*List1!$G476,0)</f>
        <v>0</v>
      </c>
      <c r="BL476" s="317">
        <f>IF(List1!$N476="A",(1*List1!$F476+80)*List1!$G476,0)</f>
        <v>0</v>
      </c>
      <c r="BM476" s="317">
        <f>IF(List1!$N476="B",(1*List1!$F476+80)*List1!$G476,0)</f>
        <v>0</v>
      </c>
      <c r="BN476" s="317">
        <f>IF(List1!$N476="C",(1*List1!$F476+80)*List1!$G476,0)</f>
        <v>0</v>
      </c>
      <c r="BO476" s="317">
        <f>IF(List1!$N476="D",(1*List1!$F476+80)*List1!$G476,0)</f>
        <v>0</v>
      </c>
      <c r="BP476" s="317">
        <f>IF(List1!$N476="E",(1*List1!$F476+80)*List1!$G476,0)</f>
        <v>0</v>
      </c>
      <c r="BQ476" s="317">
        <f>IF(List1!$N476="G",(1*List1!$F476+80)*List1!$G476,0)</f>
        <v>0</v>
      </c>
      <c r="BR476" s="317">
        <f>IF(List1!$N476="J",(1*List1!$F476+80)*List1!$G476,0)</f>
        <v>0</v>
      </c>
      <c r="BS476" s="317">
        <f>IF(List1!$N476="K",(1*List1!$F476+80)*List1!$G476,0)</f>
        <v>0</v>
      </c>
      <c r="BT476" s="317">
        <f>IF(List1!$N476="L",(1*List1!$F476+80)*List1!$G476,0)</f>
        <v>0</v>
      </c>
      <c r="BU476" s="316">
        <f>IF(List1!$N476="FL",(1*List1!$F476)*List1!$G476,0)</f>
        <v>0</v>
      </c>
      <c r="BV476" s="315">
        <f>IF(List1!$N476="FP",List1!$F476*List1!$G476,0)</f>
        <v>0</v>
      </c>
      <c r="BW476" s="314">
        <f>IF(List1!$N476="DR",List1!$F476*List1!$G476,0)</f>
        <v>0</v>
      </c>
      <c r="BX476" s="313">
        <f>IF(List1!$N476="F",List1!$F476*List1!$G476,0)</f>
        <v>0</v>
      </c>
      <c r="BZ476" s="312" t="e">
        <f>((List1!$E476*List1!$F476)*List1!$G476)/1000000</f>
        <v>#VALUE!</v>
      </c>
      <c r="CA476" s="280" t="e">
        <f>IF(List1!$J476=$D$403,1*BZ476,0)</f>
        <v>#VALUE!</v>
      </c>
      <c r="CB476" s="280" t="e">
        <f>IF(List1!$J476=$D$404,1*BZ476,0)</f>
        <v>#VALUE!</v>
      </c>
      <c r="CC476" s="280" t="e">
        <f>IF(List1!$J476=$D$405,1*BZ476,0)</f>
        <v>#VALUE!</v>
      </c>
      <c r="CD476" s="280" t="e">
        <f>IF(List1!$J476=$D$406,1*BZ476,0)</f>
        <v>#VALUE!</v>
      </c>
      <c r="CE476" s="280" t="e">
        <f>IF(List1!$J476=$D$407,1*BZ476,0)</f>
        <v>#VALUE!</v>
      </c>
      <c r="CF476" s="311" t="e">
        <f>IF(List1!$J476=$D$408,1*BZ476,0)</f>
        <v>#VALUE!</v>
      </c>
      <c r="CG476" s="280" t="e">
        <f>IF(List1!$J476=$D$409,1*BZ476,0)</f>
        <v>#VALUE!</v>
      </c>
      <c r="CH476" s="280" t="e">
        <f>IF(List1!$J476=$D$410,1*BZ476,0)</f>
        <v>#VALUE!</v>
      </c>
      <c r="CJ476" s="303">
        <f>IF(AH476&gt;0,1*List1!$G476,0)</f>
        <v>0</v>
      </c>
      <c r="CK476" s="301">
        <f>IF(AI476&gt;0,1*List1!$G476,0)</f>
        <v>0</v>
      </c>
      <c r="CL476" s="301">
        <f>IF(AJ476&gt;0,1*List1!$G476,0)</f>
        <v>0</v>
      </c>
      <c r="CM476" s="302">
        <f>IF(AK476&gt;0,1*List1!$G476,0)</f>
        <v>0</v>
      </c>
      <c r="CN476" s="284">
        <f>IF(AU476&gt;0,1*List1!$G476,0)</f>
        <v>0</v>
      </c>
      <c r="CO476" s="284">
        <f>IF(AV476&gt;0,1*List1!$G476,0)</f>
        <v>0</v>
      </c>
      <c r="CP476" s="284">
        <f>IF(AW476&gt;0,1*List1!$G476,0)</f>
        <v>0</v>
      </c>
      <c r="CQ476" s="284">
        <f>IF(AX476&gt;0,1*List1!$G476,0)</f>
        <v>0</v>
      </c>
      <c r="CR476" s="303">
        <f>IF(BH476&gt;0,1*List1!$G476,0)</f>
        <v>0</v>
      </c>
      <c r="CS476" s="301">
        <f>IF(BI476&gt;0,1*List1!$G476,0)</f>
        <v>0</v>
      </c>
      <c r="CT476" s="301">
        <f>IF(BJ476&gt;0,1*List1!$G476,0)</f>
        <v>0</v>
      </c>
      <c r="CU476" s="302">
        <f>IF(BK476&gt;0,1*List1!$G476,0)</f>
        <v>0</v>
      </c>
      <c r="CV476" s="284">
        <f>IF(BU476&gt;0,1*List1!$G476,0)</f>
        <v>0</v>
      </c>
      <c r="CW476" s="284">
        <f>IF(BV476&gt;0,1*List1!$G476,0)</f>
        <v>0</v>
      </c>
      <c r="CX476" s="284">
        <f>IF(BW476&gt;0,1*List1!$G476,0)</f>
        <v>0</v>
      </c>
      <c r="CY476" s="322">
        <f>IF(BX476&gt;0,1*List1!$G476,0)</f>
        <v>0</v>
      </c>
      <c r="CZ476" s="284"/>
      <c r="DB476" s="294">
        <f>List1!D113</f>
        <v>0</v>
      </c>
      <c r="DC476" s="416" t="str">
        <f t="shared" si="116"/>
        <v>0</v>
      </c>
      <c r="DD476" s="416" t="str">
        <f t="shared" si="117"/>
        <v>0</v>
      </c>
      <c r="DE476" s="416" t="str">
        <f t="shared" si="118"/>
        <v>0</v>
      </c>
      <c r="DF476" s="416" t="str">
        <f t="shared" si="119"/>
        <v>0</v>
      </c>
      <c r="DG476" s="416" t="str">
        <f t="shared" si="120"/>
        <v>0</v>
      </c>
      <c r="DH476" s="416" t="str">
        <f t="shared" si="121"/>
        <v>0</v>
      </c>
      <c r="DI476" s="416" t="str">
        <f t="shared" si="122"/>
        <v>0</v>
      </c>
      <c r="DJ476" s="416" t="str">
        <f t="shared" si="123"/>
        <v>0</v>
      </c>
      <c r="DK476" s="416" t="str">
        <f t="shared" si="124"/>
        <v>0</v>
      </c>
      <c r="DL476" s="416" t="str">
        <f t="shared" si="125"/>
        <v>0</v>
      </c>
      <c r="DM476" s="416" t="str">
        <f t="shared" si="126"/>
        <v>0</v>
      </c>
      <c r="DN476" s="416" t="str">
        <f t="shared" si="127"/>
        <v>0</v>
      </c>
      <c r="DO476" s="416" t="str">
        <f t="shared" si="128"/>
        <v>0</v>
      </c>
      <c r="DP476" s="416" t="str">
        <f t="shared" si="129"/>
        <v>0</v>
      </c>
      <c r="DQ476" s="416" t="str">
        <f t="shared" si="130"/>
        <v>0</v>
      </c>
      <c r="DR476" s="416" t="str">
        <f t="shared" si="131"/>
        <v>0</v>
      </c>
      <c r="DS476" s="416" t="str">
        <f t="shared" si="132"/>
        <v>0</v>
      </c>
      <c r="DT476" s="416" t="str">
        <f t="shared" si="133"/>
        <v>0</v>
      </c>
      <c r="DU476" s="416" t="str">
        <f t="shared" si="134"/>
        <v>0</v>
      </c>
      <c r="DV476" s="416" t="str">
        <f t="shared" si="135"/>
        <v>0</v>
      </c>
      <c r="DW476" s="416" t="str">
        <f t="shared" si="136"/>
        <v>0</v>
      </c>
      <c r="DX476" s="416" t="str">
        <f t="shared" si="137"/>
        <v>0</v>
      </c>
      <c r="DY476" s="416" t="str">
        <f t="shared" si="138"/>
        <v>0</v>
      </c>
      <c r="DZ476" s="416" t="str">
        <f t="shared" si="139"/>
        <v>0</v>
      </c>
      <c r="EA476" s="417"/>
      <c r="EB476" s="417"/>
      <c r="EC476" s="417"/>
      <c r="ED476" s="417" t="str">
        <f>IF(List1!D113&gt;0,DZ476,"")</f>
        <v/>
      </c>
      <c r="EF476" s="416">
        <f>List1!J113</f>
        <v>0</v>
      </c>
      <c r="EG476" s="416" t="str">
        <f t="shared" si="92"/>
        <v>0</v>
      </c>
      <c r="EH476" s="416" t="str">
        <f t="shared" si="93"/>
        <v>0</v>
      </c>
      <c r="EI476" s="416" t="str">
        <f t="shared" si="94"/>
        <v>0</v>
      </c>
      <c r="EJ476" s="416" t="str">
        <f t="shared" si="95"/>
        <v>0</v>
      </c>
      <c r="EK476" s="416" t="str">
        <f t="shared" si="96"/>
        <v>0</v>
      </c>
      <c r="EL476" s="416" t="str">
        <f t="shared" si="97"/>
        <v>0</v>
      </c>
      <c r="EM476" s="416" t="str">
        <f t="shared" si="98"/>
        <v>0</v>
      </c>
      <c r="EN476" s="416" t="str">
        <f t="shared" si="99"/>
        <v>0</v>
      </c>
      <c r="EO476" s="416" t="str">
        <f t="shared" si="100"/>
        <v>0</v>
      </c>
      <c r="EP476" s="416" t="str">
        <f t="shared" si="101"/>
        <v>0</v>
      </c>
      <c r="EQ476" s="416" t="str">
        <f t="shared" si="102"/>
        <v>0</v>
      </c>
      <c r="ER476" s="416" t="str">
        <f t="shared" si="103"/>
        <v>0</v>
      </c>
      <c r="ES476" s="416" t="str">
        <f t="shared" si="104"/>
        <v>0</v>
      </c>
      <c r="ET476" s="416" t="str">
        <f t="shared" si="105"/>
        <v>0</v>
      </c>
      <c r="EU476" s="416" t="str">
        <f t="shared" si="106"/>
        <v>0</v>
      </c>
      <c r="EV476" s="416" t="str">
        <f t="shared" si="107"/>
        <v>0</v>
      </c>
      <c r="EW476" s="416" t="str">
        <f t="shared" si="108"/>
        <v>0</v>
      </c>
      <c r="EX476" s="416" t="str">
        <f t="shared" si="109"/>
        <v>0</v>
      </c>
      <c r="EY476" s="416" t="str">
        <f t="shared" si="110"/>
        <v>0</v>
      </c>
      <c r="EZ476" s="416" t="str">
        <f t="shared" si="111"/>
        <v>0</v>
      </c>
      <c r="FA476" s="416" t="str">
        <f t="shared" si="112"/>
        <v>0</v>
      </c>
      <c r="FB476" s="416" t="str">
        <f t="shared" si="113"/>
        <v>0</v>
      </c>
      <c r="FC476" s="416" t="str">
        <f t="shared" si="114"/>
        <v>0</v>
      </c>
      <c r="FD476" s="416" t="str">
        <f t="shared" si="115"/>
        <v>0</v>
      </c>
      <c r="FF476" s="269" t="str">
        <f>IF(List1!J113&gt;0,List1!FD476,"")</f>
        <v/>
      </c>
    </row>
    <row r="477" spans="2:162" s="269" customFormat="1" ht="19.5" customHeight="1" thickBot="1">
      <c r="B477" s="436">
        <v>59</v>
      </c>
      <c r="C477" s="308">
        <f t="shared" si="89"/>
        <v>0</v>
      </c>
      <c r="D477" s="438" t="str">
        <f t="shared" si="90"/>
        <v/>
      </c>
      <c r="E477" s="439" t="str">
        <f>IF(List1!E114&gt;0,List1!E114,"")</f>
        <v/>
      </c>
      <c r="F477" s="439" t="str">
        <f>IF(List1!F114&gt;0,List1!F114,"")</f>
        <v/>
      </c>
      <c r="G477" s="439" t="str">
        <f>IF(List1!G114&gt;0,List1!G114,"")</f>
        <v/>
      </c>
      <c r="H477" s="439" t="str">
        <f>IF(List1!H114&gt;0,List1!H114,"")</f>
        <v/>
      </c>
      <c r="I477" s="439" t="str">
        <f>IF(List1!I114&gt;0,List1!I114,"")</f>
        <v/>
      </c>
      <c r="J477" s="439" t="str">
        <f t="shared" si="91"/>
        <v/>
      </c>
      <c r="K477" s="439" t="str">
        <f>IF(List1!K114&gt;0,List1!K114,"")</f>
        <v/>
      </c>
      <c r="L477" s="439" t="str">
        <f>IF(List1!L114&gt;0,List1!L114,"")</f>
        <v/>
      </c>
      <c r="M477" s="439" t="str">
        <f>IF(List1!M114&gt;0,List1!M114,"")</f>
        <v/>
      </c>
      <c r="N477" s="439" t="str">
        <f>IF(List1!N114&gt;0,List1!N114,"")</f>
        <v/>
      </c>
      <c r="O477" s="440">
        <v>0</v>
      </c>
      <c r="P477" s="603" t="str">
        <f>IF(List1!P114&gt;0,List1!P114,"")</f>
        <v/>
      </c>
      <c r="Q477" s="603"/>
      <c r="R477" s="603"/>
      <c r="S477" s="603"/>
      <c r="T477" s="603"/>
      <c r="U477" s="603"/>
      <c r="V477" s="603"/>
      <c r="W477" s="268"/>
      <c r="X477" s="323"/>
      <c r="Y477" s="319">
        <f>IF(List1!$K477="A",(1*List1!$E477+80)*List1!$G477,0)</f>
        <v>0</v>
      </c>
      <c r="Z477" s="319">
        <f>IF(List1!$K477="B",(1*List1!$E477+80)*List1!$G477,0)</f>
        <v>0</v>
      </c>
      <c r="AA477" s="319">
        <f>IF(List1!$K477="C",(1*List1!$E477+80)*List1!$G477,0)</f>
        <v>0</v>
      </c>
      <c r="AB477" s="319">
        <f>IF(List1!$K477="D",(1*List1!$E477+80)*List1!$G477,0)</f>
        <v>0</v>
      </c>
      <c r="AC477" s="319">
        <f>IF(List1!$K477="E",(1*List1!$E477+70)*List1!$G477,0)</f>
        <v>0</v>
      </c>
      <c r="AD477" s="319">
        <f>IF(List1!$K477="G",(1*List1!$E477+80)*List1!$G477,0)</f>
        <v>0</v>
      </c>
      <c r="AE477" s="319">
        <f>IF(List1!$K477="J",(1*List1!$E477+80)*List1!$G477,0)</f>
        <v>0</v>
      </c>
      <c r="AF477" s="319">
        <f>IF(List1!$K477="K",(1*List1!$E477+80)*List1!$G477,0)</f>
        <v>0</v>
      </c>
      <c r="AG477" s="319">
        <f>IF(List1!$K477="L",(1*List1!$E477+80)*List1!$G477,0)</f>
        <v>0</v>
      </c>
      <c r="AH477" s="318">
        <f>IF(List1!$K477="FL",(1*List1!$E477)*List1!$G477,0)</f>
        <v>0</v>
      </c>
      <c r="AI477" s="318">
        <f>IF(List1!$K477="FP",List1!$E477*List1!$G477,0)</f>
        <v>0</v>
      </c>
      <c r="AJ477" s="318">
        <f>IF(List1!$K477="DR",List1!$E477*List1!$G477,0)</f>
        <v>0</v>
      </c>
      <c r="AK477" s="318">
        <f>IF(List1!$K477="F",List1!$E477*List1!$G477,0)</f>
        <v>0</v>
      </c>
      <c r="AL477" s="321">
        <f>IF(List1!$L477="A",(1*List1!$E477+80)*List1!$G477,0)</f>
        <v>0</v>
      </c>
      <c r="AM477" s="321">
        <f>IF(List1!$L477="B",(1*List1!$E477+80)*List1!$G477,0)</f>
        <v>0</v>
      </c>
      <c r="AN477" s="321">
        <f>IF(List1!$L477="C",(1*List1!$E477+80)*List1!$G477,0)</f>
        <v>0</v>
      </c>
      <c r="AO477" s="321">
        <f>IF(List1!$L477="D",(1*List1!$E477+80)*List1!$G477,0)</f>
        <v>0</v>
      </c>
      <c r="AP477" s="321">
        <f>IF(List1!$L477="E",(1*List1!$E477+80)*List1!$G477,0)</f>
        <v>0</v>
      </c>
      <c r="AQ477" s="321">
        <f>IF(List1!$L477="G",(1*List1!$E477+80)*List1!$G477,0)</f>
        <v>0</v>
      </c>
      <c r="AR477" s="321">
        <f>IF(List1!$L477="J",(1*List1!$E477+80)*List1!$G477,0)</f>
        <v>0</v>
      </c>
      <c r="AS477" s="321">
        <f>IF(List1!$L477="K",(1*List1!$E477+80)*List1!$G477,0)</f>
        <v>0</v>
      </c>
      <c r="AT477" s="321">
        <f>IF(List1!$L477="L",(1*List1!$E477+80)*List1!$G477,0)</f>
        <v>0</v>
      </c>
      <c r="AU477" s="320">
        <f>IF(List1!$L477="FL",(1*List1!$E477)*List1!$G477,0)</f>
        <v>0</v>
      </c>
      <c r="AV477" s="320">
        <f>IF(List1!$L477="FP",List1!$E477*List1!$G477,0)</f>
        <v>0</v>
      </c>
      <c r="AW477" s="320">
        <f>IF(List1!$L477="DR",List1!$E477*List1!$G477,0)</f>
        <v>0</v>
      </c>
      <c r="AX477" s="320">
        <f>IF(List1!$L477="F",List1!$E477*List1!$G477,0)</f>
        <v>0</v>
      </c>
      <c r="AY477" s="319">
        <f>IF(List1!$M477="A",(1*List1!$F477+80)*List1!$G477,0)</f>
        <v>0</v>
      </c>
      <c r="AZ477" s="319">
        <f>IF(List1!$M477="B",(1*List1!$F477+80)*List1!$G477,0)</f>
        <v>0</v>
      </c>
      <c r="BA477" s="319">
        <f>IF(List1!$M477="C",(1*List1!$F477+80)*List1!$G477,0)</f>
        <v>0</v>
      </c>
      <c r="BB477" s="319">
        <f>IF(List1!$M477="D",(1*List1!$F477+80)*List1!$G477,0)</f>
        <v>0</v>
      </c>
      <c r="BC477" s="319">
        <f>IF(List1!$M477="E",(1*List1!$F477+80)*List1!$G477,0)</f>
        <v>0</v>
      </c>
      <c r="BD477" s="319">
        <f>IF(List1!$M477="G",(1*List1!$F477+80)*List1!$G477,0)</f>
        <v>0</v>
      </c>
      <c r="BE477" s="319">
        <f>IF(List1!$M477="J",(1*List1!$F477+80)*List1!$G477,0)</f>
        <v>0</v>
      </c>
      <c r="BF477" s="319">
        <f>IF(List1!$M477="K",(1*List1!$F477+80)*List1!$G477,0)</f>
        <v>0</v>
      </c>
      <c r="BG477" s="319">
        <f>IF(List1!$M477="L",(1*List1!$F477+80)*List1!$G477,0)</f>
        <v>0</v>
      </c>
      <c r="BH477" s="318">
        <f>IF(List1!$M477="FL",(1*List1!$F477)*List1!$G477,0)</f>
        <v>0</v>
      </c>
      <c r="BI477" s="318">
        <f>IF(List1!$M477="FP",List1!$F477*List1!$G477,0)</f>
        <v>0</v>
      </c>
      <c r="BJ477" s="318">
        <f>IF(List1!$M477="DR",List1!$F477*List1!$G477,0)</f>
        <v>0</v>
      </c>
      <c r="BK477" s="318">
        <f>IF(List1!$M477="F",List1!$F477*List1!$G477,0)</f>
        <v>0</v>
      </c>
      <c r="BL477" s="317">
        <f>IF(List1!$N477="A",(1*List1!$F477+80)*List1!$G477,0)</f>
        <v>0</v>
      </c>
      <c r="BM477" s="317">
        <f>IF(List1!$N477="B",(1*List1!$F477+80)*List1!$G477,0)</f>
        <v>0</v>
      </c>
      <c r="BN477" s="317">
        <f>IF(List1!$N477="C",(1*List1!$F477+80)*List1!$G477,0)</f>
        <v>0</v>
      </c>
      <c r="BO477" s="317">
        <f>IF(List1!$N477="D",(1*List1!$F477+80)*List1!$G477,0)</f>
        <v>0</v>
      </c>
      <c r="BP477" s="317">
        <f>IF(List1!$N477="E",(1*List1!$F477+80)*List1!$G477,0)</f>
        <v>0</v>
      </c>
      <c r="BQ477" s="317">
        <f>IF(List1!$N477="G",(1*List1!$F477+80)*List1!$G477,0)</f>
        <v>0</v>
      </c>
      <c r="BR477" s="317">
        <f>IF(List1!$N477="J",(1*List1!$F477+80)*List1!$G477,0)</f>
        <v>0</v>
      </c>
      <c r="BS477" s="317">
        <f>IF(List1!$N477="K",(1*List1!$F477+80)*List1!$G477,0)</f>
        <v>0</v>
      </c>
      <c r="BT477" s="317">
        <f>IF(List1!$N477="L",(1*List1!$F477+80)*List1!$G477,0)</f>
        <v>0</v>
      </c>
      <c r="BU477" s="316">
        <f>IF(List1!$N477="FL",(1*List1!$F477)*List1!$G477,0)</f>
        <v>0</v>
      </c>
      <c r="BV477" s="315">
        <f>IF(List1!$N477="FP",List1!$F477*List1!$G477,0)</f>
        <v>0</v>
      </c>
      <c r="BW477" s="314">
        <f>IF(List1!$N477="DR",List1!$F477*List1!$G477,0)</f>
        <v>0</v>
      </c>
      <c r="BX477" s="313">
        <f>IF(List1!$N477="F",List1!$F477*List1!$G477,0)</f>
        <v>0</v>
      </c>
      <c r="BZ477" s="312" t="e">
        <f>((List1!$E477*List1!$F477)*List1!$G477)/1000000</f>
        <v>#VALUE!</v>
      </c>
      <c r="CA477" s="280" t="e">
        <f>IF(List1!$J477=$D$403,1*BZ477,0)</f>
        <v>#VALUE!</v>
      </c>
      <c r="CB477" s="280" t="e">
        <f>IF(List1!$J477=$D$404,1*BZ477,0)</f>
        <v>#VALUE!</v>
      </c>
      <c r="CC477" s="280" t="e">
        <f>IF(List1!$J477=$D$405,1*BZ477,0)</f>
        <v>#VALUE!</v>
      </c>
      <c r="CD477" s="280" t="e">
        <f>IF(List1!$J477=$D$406,1*BZ477,0)</f>
        <v>#VALUE!</v>
      </c>
      <c r="CE477" s="280" t="e">
        <f>IF(List1!$J477=$D$407,1*BZ477,0)</f>
        <v>#VALUE!</v>
      </c>
      <c r="CF477" s="311" t="e">
        <f>IF(List1!$J477=$D$408,1*BZ477,0)</f>
        <v>#VALUE!</v>
      </c>
      <c r="CG477" s="280" t="e">
        <f>IF(List1!$J477=$D$409,1*BZ477,0)</f>
        <v>#VALUE!</v>
      </c>
      <c r="CH477" s="280" t="e">
        <f>IF(List1!$J477=$D$410,1*BZ477,0)</f>
        <v>#VALUE!</v>
      </c>
      <c r="CJ477" s="303">
        <f>IF(AH477&gt;0,1*List1!$G477,0)</f>
        <v>0</v>
      </c>
      <c r="CK477" s="301">
        <f>IF(AI477&gt;0,1*List1!$G477,0)</f>
        <v>0</v>
      </c>
      <c r="CL477" s="301">
        <f>IF(AJ477&gt;0,1*List1!$G477,0)</f>
        <v>0</v>
      </c>
      <c r="CM477" s="302">
        <f>IF(AK477&gt;0,1*List1!$G477,0)</f>
        <v>0</v>
      </c>
      <c r="CN477" s="284">
        <f>IF(AU477&gt;0,1*List1!$G477,0)</f>
        <v>0</v>
      </c>
      <c r="CO477" s="284">
        <f>IF(AV477&gt;0,1*List1!$G477,0)</f>
        <v>0</v>
      </c>
      <c r="CP477" s="284">
        <f>IF(AW477&gt;0,1*List1!$G477,0)</f>
        <v>0</v>
      </c>
      <c r="CQ477" s="284">
        <f>IF(AX477&gt;0,1*List1!$G477,0)</f>
        <v>0</v>
      </c>
      <c r="CR477" s="303">
        <f>IF(BH477&gt;0,1*List1!$G477,0)</f>
        <v>0</v>
      </c>
      <c r="CS477" s="301">
        <f>IF(BI477&gt;0,1*List1!$G477,0)</f>
        <v>0</v>
      </c>
      <c r="CT477" s="301">
        <f>IF(BJ477&gt;0,1*List1!$G477,0)</f>
        <v>0</v>
      </c>
      <c r="CU477" s="302">
        <f>IF(BK477&gt;0,1*List1!$G477,0)</f>
        <v>0</v>
      </c>
      <c r="CV477" s="284">
        <f>IF(BU477&gt;0,1*List1!$G477,0)</f>
        <v>0</v>
      </c>
      <c r="CW477" s="284">
        <f>IF(BV477&gt;0,1*List1!$G477,0)</f>
        <v>0</v>
      </c>
      <c r="CX477" s="284">
        <f>IF(BW477&gt;0,1*List1!$G477,0)</f>
        <v>0</v>
      </c>
      <c r="CY477" s="322">
        <f>IF(BX477&gt;0,1*List1!$G477,0)</f>
        <v>0</v>
      </c>
      <c r="CZ477" s="284"/>
      <c r="DB477" s="294">
        <f>List1!D114</f>
        <v>0</v>
      </c>
      <c r="DC477" s="416" t="str">
        <f t="shared" si="116"/>
        <v>0</v>
      </c>
      <c r="DD477" s="416" t="str">
        <f t="shared" si="117"/>
        <v>0</v>
      </c>
      <c r="DE477" s="416" t="str">
        <f t="shared" si="118"/>
        <v>0</v>
      </c>
      <c r="DF477" s="416" t="str">
        <f t="shared" si="119"/>
        <v>0</v>
      </c>
      <c r="DG477" s="416" t="str">
        <f t="shared" si="120"/>
        <v>0</v>
      </c>
      <c r="DH477" s="416" t="str">
        <f t="shared" si="121"/>
        <v>0</v>
      </c>
      <c r="DI477" s="416" t="str">
        <f t="shared" si="122"/>
        <v>0</v>
      </c>
      <c r="DJ477" s="416" t="str">
        <f t="shared" si="123"/>
        <v>0</v>
      </c>
      <c r="DK477" s="416" t="str">
        <f t="shared" si="124"/>
        <v>0</v>
      </c>
      <c r="DL477" s="416" t="str">
        <f t="shared" si="125"/>
        <v>0</v>
      </c>
      <c r="DM477" s="416" t="str">
        <f t="shared" si="126"/>
        <v>0</v>
      </c>
      <c r="DN477" s="416" t="str">
        <f t="shared" si="127"/>
        <v>0</v>
      </c>
      <c r="DO477" s="416" t="str">
        <f t="shared" si="128"/>
        <v>0</v>
      </c>
      <c r="DP477" s="416" t="str">
        <f t="shared" si="129"/>
        <v>0</v>
      </c>
      <c r="DQ477" s="416" t="str">
        <f t="shared" si="130"/>
        <v>0</v>
      </c>
      <c r="DR477" s="416" t="str">
        <f t="shared" si="131"/>
        <v>0</v>
      </c>
      <c r="DS477" s="416" t="str">
        <f t="shared" si="132"/>
        <v>0</v>
      </c>
      <c r="DT477" s="416" t="str">
        <f t="shared" si="133"/>
        <v>0</v>
      </c>
      <c r="DU477" s="416" t="str">
        <f t="shared" si="134"/>
        <v>0</v>
      </c>
      <c r="DV477" s="416" t="str">
        <f t="shared" si="135"/>
        <v>0</v>
      </c>
      <c r="DW477" s="416" t="str">
        <f t="shared" si="136"/>
        <v>0</v>
      </c>
      <c r="DX477" s="416" t="str">
        <f t="shared" si="137"/>
        <v>0</v>
      </c>
      <c r="DY477" s="416" t="str">
        <f t="shared" si="138"/>
        <v>0</v>
      </c>
      <c r="DZ477" s="416" t="str">
        <f t="shared" si="139"/>
        <v>0</v>
      </c>
      <c r="EA477" s="417"/>
      <c r="EB477" s="417"/>
      <c r="EC477" s="417"/>
      <c r="ED477" s="417" t="str">
        <f>IF(List1!D114&gt;0,DZ477,"")</f>
        <v/>
      </c>
      <c r="EF477" s="416">
        <f>List1!J114</f>
        <v>0</v>
      </c>
      <c r="EG477" s="416" t="str">
        <f t="shared" si="92"/>
        <v>0</v>
      </c>
      <c r="EH477" s="416" t="str">
        <f t="shared" si="93"/>
        <v>0</v>
      </c>
      <c r="EI477" s="416" t="str">
        <f t="shared" si="94"/>
        <v>0</v>
      </c>
      <c r="EJ477" s="416" t="str">
        <f t="shared" si="95"/>
        <v>0</v>
      </c>
      <c r="EK477" s="416" t="str">
        <f t="shared" si="96"/>
        <v>0</v>
      </c>
      <c r="EL477" s="416" t="str">
        <f t="shared" si="97"/>
        <v>0</v>
      </c>
      <c r="EM477" s="416" t="str">
        <f t="shared" si="98"/>
        <v>0</v>
      </c>
      <c r="EN477" s="416" t="str">
        <f t="shared" si="99"/>
        <v>0</v>
      </c>
      <c r="EO477" s="416" t="str">
        <f t="shared" si="100"/>
        <v>0</v>
      </c>
      <c r="EP477" s="416" t="str">
        <f t="shared" si="101"/>
        <v>0</v>
      </c>
      <c r="EQ477" s="416" t="str">
        <f t="shared" si="102"/>
        <v>0</v>
      </c>
      <c r="ER477" s="416" t="str">
        <f t="shared" si="103"/>
        <v>0</v>
      </c>
      <c r="ES477" s="416" t="str">
        <f t="shared" si="104"/>
        <v>0</v>
      </c>
      <c r="ET477" s="416" t="str">
        <f t="shared" si="105"/>
        <v>0</v>
      </c>
      <c r="EU477" s="416" t="str">
        <f t="shared" si="106"/>
        <v>0</v>
      </c>
      <c r="EV477" s="416" t="str">
        <f t="shared" si="107"/>
        <v>0</v>
      </c>
      <c r="EW477" s="416" t="str">
        <f t="shared" si="108"/>
        <v>0</v>
      </c>
      <c r="EX477" s="416" t="str">
        <f t="shared" si="109"/>
        <v>0</v>
      </c>
      <c r="EY477" s="416" t="str">
        <f t="shared" si="110"/>
        <v>0</v>
      </c>
      <c r="EZ477" s="416" t="str">
        <f t="shared" si="111"/>
        <v>0</v>
      </c>
      <c r="FA477" s="416" t="str">
        <f t="shared" si="112"/>
        <v>0</v>
      </c>
      <c r="FB477" s="416" t="str">
        <f t="shared" si="113"/>
        <v>0</v>
      </c>
      <c r="FC477" s="416" t="str">
        <f t="shared" si="114"/>
        <v>0</v>
      </c>
      <c r="FD477" s="416" t="str">
        <f t="shared" si="115"/>
        <v>0</v>
      </c>
      <c r="FF477" s="269" t="str">
        <f>IF(List1!J114&gt;0,List1!FD477,"")</f>
        <v/>
      </c>
    </row>
    <row r="478" spans="2:162" s="269" customFormat="1" ht="19.5" customHeight="1" thickBot="1">
      <c r="B478" s="436">
        <v>60</v>
      </c>
      <c r="C478" s="308">
        <f t="shared" si="89"/>
        <v>0</v>
      </c>
      <c r="D478" s="438" t="str">
        <f t="shared" si="90"/>
        <v/>
      </c>
      <c r="E478" s="439" t="str">
        <f>IF(List1!E115&gt;0,List1!E115,"")</f>
        <v/>
      </c>
      <c r="F478" s="439" t="str">
        <f>IF(List1!F115&gt;0,List1!F115,"")</f>
        <v/>
      </c>
      <c r="G478" s="439" t="str">
        <f>IF(List1!G115&gt;0,List1!G115,"")</f>
        <v/>
      </c>
      <c r="H478" s="439" t="str">
        <f>IF(List1!H115&gt;0,List1!H115,"")</f>
        <v/>
      </c>
      <c r="I478" s="439" t="str">
        <f>IF(List1!I115&gt;0,List1!I115,"")</f>
        <v/>
      </c>
      <c r="J478" s="439" t="str">
        <f t="shared" si="91"/>
        <v/>
      </c>
      <c r="K478" s="439" t="str">
        <f>IF(List1!K115&gt;0,List1!K115,"")</f>
        <v/>
      </c>
      <c r="L478" s="439" t="str">
        <f>IF(List1!L115&gt;0,List1!L115,"")</f>
        <v/>
      </c>
      <c r="M478" s="439" t="str">
        <f>IF(List1!M115&gt;0,List1!M115,"")</f>
        <v/>
      </c>
      <c r="N478" s="439" t="str">
        <f>IF(List1!N115&gt;0,List1!N115,"")</f>
        <v/>
      </c>
      <c r="O478" s="440">
        <v>0</v>
      </c>
      <c r="P478" s="603" t="str">
        <f>IF(List1!P115&gt;0,List1!P115,"")</f>
        <v/>
      </c>
      <c r="Q478" s="603"/>
      <c r="R478" s="603"/>
      <c r="S478" s="603"/>
      <c r="T478" s="603"/>
      <c r="U478" s="603"/>
      <c r="V478" s="603"/>
      <c r="W478" s="268"/>
      <c r="X478" s="323"/>
      <c r="Y478" s="319">
        <f>IF(List1!$K478="A",(1*List1!$E478+80)*List1!$G478,0)</f>
        <v>0</v>
      </c>
      <c r="Z478" s="319">
        <f>IF(List1!$K478="B",(1*List1!$E478+80)*List1!$G478,0)</f>
        <v>0</v>
      </c>
      <c r="AA478" s="319">
        <f>IF(List1!$K478="C",(1*List1!$E478+80)*List1!$G478,0)</f>
        <v>0</v>
      </c>
      <c r="AB478" s="319">
        <f>IF(List1!$K478="D",(1*List1!$E478+80)*List1!$G478,0)</f>
        <v>0</v>
      </c>
      <c r="AC478" s="319">
        <f>IF(List1!$K478="E",(1*List1!$E478+70)*List1!$G478,0)</f>
        <v>0</v>
      </c>
      <c r="AD478" s="319">
        <f>IF(List1!$K478="G",(1*List1!$E478+80)*List1!$G478,0)</f>
        <v>0</v>
      </c>
      <c r="AE478" s="319">
        <f>IF(List1!$K478="J",(1*List1!$E478+80)*List1!$G478,0)</f>
        <v>0</v>
      </c>
      <c r="AF478" s="319">
        <f>IF(List1!$K478="K",(1*List1!$E478+80)*List1!$G478,0)</f>
        <v>0</v>
      </c>
      <c r="AG478" s="319">
        <f>IF(List1!$K478="L",(1*List1!$E478+80)*List1!$G478,0)</f>
        <v>0</v>
      </c>
      <c r="AH478" s="318">
        <f>IF(List1!$K478="FL",(1*List1!$E478)*List1!$G478,0)</f>
        <v>0</v>
      </c>
      <c r="AI478" s="318">
        <f>IF(List1!$K478="FP",List1!$E478*List1!$G478,0)</f>
        <v>0</v>
      </c>
      <c r="AJ478" s="318">
        <f>IF(List1!$K478="DR",List1!$E478*List1!$G478,0)</f>
        <v>0</v>
      </c>
      <c r="AK478" s="318">
        <f>IF(List1!$K478="F",List1!$E478*List1!$G478,0)</f>
        <v>0</v>
      </c>
      <c r="AL478" s="321">
        <f>IF(List1!$L478="A",(1*List1!$E478+80)*List1!$G478,0)</f>
        <v>0</v>
      </c>
      <c r="AM478" s="321">
        <f>IF(List1!$L478="B",(1*List1!$E478+80)*List1!$G478,0)</f>
        <v>0</v>
      </c>
      <c r="AN478" s="321">
        <f>IF(List1!$L478="C",(1*List1!$E478+80)*List1!$G478,0)</f>
        <v>0</v>
      </c>
      <c r="AO478" s="321">
        <f>IF(List1!$L478="D",(1*List1!$E478+80)*List1!$G478,0)</f>
        <v>0</v>
      </c>
      <c r="AP478" s="321">
        <f>IF(List1!$L478="E",(1*List1!$E478+80)*List1!$G478,0)</f>
        <v>0</v>
      </c>
      <c r="AQ478" s="321">
        <f>IF(List1!$L478="G",(1*List1!$E478+80)*List1!$G478,0)</f>
        <v>0</v>
      </c>
      <c r="AR478" s="321">
        <f>IF(List1!$L478="J",(1*List1!$E478+80)*List1!$G478,0)</f>
        <v>0</v>
      </c>
      <c r="AS478" s="321">
        <f>IF(List1!$L478="K",(1*List1!$E478+80)*List1!$G478,0)</f>
        <v>0</v>
      </c>
      <c r="AT478" s="321">
        <f>IF(List1!$L478="L",(1*List1!$E478+80)*List1!$G478,0)</f>
        <v>0</v>
      </c>
      <c r="AU478" s="320">
        <f>IF(List1!$L478="FL",(1*List1!$E478)*List1!$G478,0)</f>
        <v>0</v>
      </c>
      <c r="AV478" s="320">
        <f>IF(List1!$L478="FP",List1!$E478*List1!$G478,0)</f>
        <v>0</v>
      </c>
      <c r="AW478" s="320">
        <f>IF(List1!$L478="DR",List1!$E478*List1!$G478,0)</f>
        <v>0</v>
      </c>
      <c r="AX478" s="320">
        <f>IF(List1!$L478="F",List1!$E478*List1!$G478,0)</f>
        <v>0</v>
      </c>
      <c r="AY478" s="319">
        <f>IF(List1!$M478="A",(1*List1!$F478+80)*List1!$G478,0)</f>
        <v>0</v>
      </c>
      <c r="AZ478" s="319">
        <f>IF(List1!$M478="B",(1*List1!$F478+80)*List1!$G478,0)</f>
        <v>0</v>
      </c>
      <c r="BA478" s="319">
        <f>IF(List1!$M478="C",(1*List1!$F478+80)*List1!$G478,0)</f>
        <v>0</v>
      </c>
      <c r="BB478" s="319">
        <f>IF(List1!$M478="D",(1*List1!$F478+80)*List1!$G478,0)</f>
        <v>0</v>
      </c>
      <c r="BC478" s="319">
        <f>IF(List1!$M478="E",(1*List1!$F478+80)*List1!$G478,0)</f>
        <v>0</v>
      </c>
      <c r="BD478" s="319">
        <f>IF(List1!$M478="G",(1*List1!$F478+80)*List1!$G478,0)</f>
        <v>0</v>
      </c>
      <c r="BE478" s="319">
        <f>IF(List1!$M478="J",(1*List1!$F478+80)*List1!$G478,0)</f>
        <v>0</v>
      </c>
      <c r="BF478" s="319">
        <f>IF(List1!$M478="K",(1*List1!$F478+80)*List1!$G478,0)</f>
        <v>0</v>
      </c>
      <c r="BG478" s="319">
        <f>IF(List1!$M478="L",(1*List1!$F478+80)*List1!$G478,0)</f>
        <v>0</v>
      </c>
      <c r="BH478" s="318">
        <f>IF(List1!$M478="FL",(1*List1!$F478)*List1!$G478,0)</f>
        <v>0</v>
      </c>
      <c r="BI478" s="318">
        <f>IF(List1!$M478="FP",List1!$F478*List1!$G478,0)</f>
        <v>0</v>
      </c>
      <c r="BJ478" s="318">
        <f>IF(List1!$M478="DR",List1!$F478*List1!$G478,0)</f>
        <v>0</v>
      </c>
      <c r="BK478" s="318">
        <f>IF(List1!$M478="F",List1!$F478*List1!$G478,0)</f>
        <v>0</v>
      </c>
      <c r="BL478" s="317">
        <f>IF(List1!$N478="A",(1*List1!$F478+80)*List1!$G478,0)</f>
        <v>0</v>
      </c>
      <c r="BM478" s="317">
        <f>IF(List1!$N478="B",(1*List1!$F478+80)*List1!$G478,0)</f>
        <v>0</v>
      </c>
      <c r="BN478" s="317">
        <f>IF(List1!$N478="C",(1*List1!$F478+80)*List1!$G478,0)</f>
        <v>0</v>
      </c>
      <c r="BO478" s="317">
        <f>IF(List1!$N478="D",(1*List1!$F478+80)*List1!$G478,0)</f>
        <v>0</v>
      </c>
      <c r="BP478" s="317">
        <f>IF(List1!$N478="E",(1*List1!$F478+80)*List1!$G478,0)</f>
        <v>0</v>
      </c>
      <c r="BQ478" s="317">
        <f>IF(List1!$N478="G",(1*List1!$F478+80)*List1!$G478,0)</f>
        <v>0</v>
      </c>
      <c r="BR478" s="317">
        <f>IF(List1!$N478="J",(1*List1!$F478+80)*List1!$G478,0)</f>
        <v>0</v>
      </c>
      <c r="BS478" s="317">
        <f>IF(List1!$N478="K",(1*List1!$F478+80)*List1!$G478,0)</f>
        <v>0</v>
      </c>
      <c r="BT478" s="317">
        <f>IF(List1!$N478="L",(1*List1!$F478+80)*List1!$G478,0)</f>
        <v>0</v>
      </c>
      <c r="BU478" s="316">
        <f>IF(List1!$N478="FL",(1*List1!$F478)*List1!$G478,0)</f>
        <v>0</v>
      </c>
      <c r="BV478" s="315">
        <f>IF(List1!$N478="FP",List1!$F478*List1!$G478,0)</f>
        <v>0</v>
      </c>
      <c r="BW478" s="314">
        <f>IF(List1!$N478="DR",List1!$F478*List1!$G478,0)</f>
        <v>0</v>
      </c>
      <c r="BX478" s="313">
        <f>IF(List1!$N478="F",List1!$F478*List1!$G478,0)</f>
        <v>0</v>
      </c>
      <c r="BZ478" s="312" t="e">
        <f>((List1!$E478*List1!$F478)*List1!$G478)/1000000</f>
        <v>#VALUE!</v>
      </c>
      <c r="CA478" s="280" t="e">
        <f>IF(List1!$J478=$D$403,1*BZ478,0)</f>
        <v>#VALUE!</v>
      </c>
      <c r="CB478" s="280" t="e">
        <f>IF(List1!$J478=$D$404,1*BZ478,0)</f>
        <v>#VALUE!</v>
      </c>
      <c r="CC478" s="280" t="e">
        <f>IF(List1!$J478=$D$405,1*BZ478,0)</f>
        <v>#VALUE!</v>
      </c>
      <c r="CD478" s="280" t="e">
        <f>IF(List1!$J478=$D$406,1*BZ478,0)</f>
        <v>#VALUE!</v>
      </c>
      <c r="CE478" s="280" t="e">
        <f>IF(List1!$J478=$D$407,1*BZ478,0)</f>
        <v>#VALUE!</v>
      </c>
      <c r="CF478" s="311" t="e">
        <f>IF(List1!$J478=$D$408,1*BZ478,0)</f>
        <v>#VALUE!</v>
      </c>
      <c r="CG478" s="280" t="e">
        <f>IF(List1!$J478=$D$409,1*BZ478,0)</f>
        <v>#VALUE!</v>
      </c>
      <c r="CH478" s="280" t="e">
        <f>IF(List1!$J478=$D$410,1*BZ478,0)</f>
        <v>#VALUE!</v>
      </c>
      <c r="CJ478" s="303">
        <f>IF(AH478&gt;0,1*List1!$G478,0)</f>
        <v>0</v>
      </c>
      <c r="CK478" s="301">
        <f>IF(AI478&gt;0,1*List1!$G478,0)</f>
        <v>0</v>
      </c>
      <c r="CL478" s="301">
        <f>IF(AJ478&gt;0,1*List1!$G478,0)</f>
        <v>0</v>
      </c>
      <c r="CM478" s="302">
        <f>IF(AK478&gt;0,1*List1!$G478,0)</f>
        <v>0</v>
      </c>
      <c r="CN478" s="284">
        <f>IF(AU478&gt;0,1*List1!$G478,0)</f>
        <v>0</v>
      </c>
      <c r="CO478" s="284">
        <f>IF(AV478&gt;0,1*List1!$G478,0)</f>
        <v>0</v>
      </c>
      <c r="CP478" s="284">
        <f>IF(AW478&gt;0,1*List1!$G478,0)</f>
        <v>0</v>
      </c>
      <c r="CQ478" s="284">
        <f>IF(AX478&gt;0,1*List1!$G478,0)</f>
        <v>0</v>
      </c>
      <c r="CR478" s="303">
        <f>IF(BH478&gt;0,1*List1!$G478,0)</f>
        <v>0</v>
      </c>
      <c r="CS478" s="301">
        <f>IF(BI478&gt;0,1*List1!$G478,0)</f>
        <v>0</v>
      </c>
      <c r="CT478" s="301">
        <f>IF(BJ478&gt;0,1*List1!$G478,0)</f>
        <v>0</v>
      </c>
      <c r="CU478" s="302">
        <f>IF(BK478&gt;0,1*List1!$G478,0)</f>
        <v>0</v>
      </c>
      <c r="CV478" s="284">
        <f>IF(BU478&gt;0,1*List1!$G478,0)</f>
        <v>0</v>
      </c>
      <c r="CW478" s="284">
        <f>IF(BV478&gt;0,1*List1!$G478,0)</f>
        <v>0</v>
      </c>
      <c r="CX478" s="284">
        <f>IF(BW478&gt;0,1*List1!$G478,0)</f>
        <v>0</v>
      </c>
      <c r="CY478" s="322">
        <f>IF(BX478&gt;0,1*List1!$G478,0)</f>
        <v>0</v>
      </c>
      <c r="CZ478" s="284"/>
      <c r="DB478" s="294">
        <f>List1!D115</f>
        <v>0</v>
      </c>
      <c r="DC478" s="416" t="str">
        <f t="shared" si="116"/>
        <v>0</v>
      </c>
      <c r="DD478" s="416" t="str">
        <f t="shared" si="117"/>
        <v>0</v>
      </c>
      <c r="DE478" s="416" t="str">
        <f t="shared" si="118"/>
        <v>0</v>
      </c>
      <c r="DF478" s="416" t="str">
        <f t="shared" si="119"/>
        <v>0</v>
      </c>
      <c r="DG478" s="416" t="str">
        <f t="shared" si="120"/>
        <v>0</v>
      </c>
      <c r="DH478" s="416" t="str">
        <f t="shared" si="121"/>
        <v>0</v>
      </c>
      <c r="DI478" s="416" t="str">
        <f t="shared" si="122"/>
        <v>0</v>
      </c>
      <c r="DJ478" s="416" t="str">
        <f t="shared" si="123"/>
        <v>0</v>
      </c>
      <c r="DK478" s="416" t="str">
        <f t="shared" si="124"/>
        <v>0</v>
      </c>
      <c r="DL478" s="416" t="str">
        <f t="shared" si="125"/>
        <v>0</v>
      </c>
      <c r="DM478" s="416" t="str">
        <f t="shared" si="126"/>
        <v>0</v>
      </c>
      <c r="DN478" s="416" t="str">
        <f t="shared" si="127"/>
        <v>0</v>
      </c>
      <c r="DO478" s="416" t="str">
        <f t="shared" si="128"/>
        <v>0</v>
      </c>
      <c r="DP478" s="416" t="str">
        <f t="shared" si="129"/>
        <v>0</v>
      </c>
      <c r="DQ478" s="416" t="str">
        <f t="shared" si="130"/>
        <v>0</v>
      </c>
      <c r="DR478" s="416" t="str">
        <f t="shared" si="131"/>
        <v>0</v>
      </c>
      <c r="DS478" s="416" t="str">
        <f t="shared" si="132"/>
        <v>0</v>
      </c>
      <c r="DT478" s="416" t="str">
        <f t="shared" si="133"/>
        <v>0</v>
      </c>
      <c r="DU478" s="416" t="str">
        <f t="shared" si="134"/>
        <v>0</v>
      </c>
      <c r="DV478" s="416" t="str">
        <f t="shared" si="135"/>
        <v>0</v>
      </c>
      <c r="DW478" s="416" t="str">
        <f t="shared" si="136"/>
        <v>0</v>
      </c>
      <c r="DX478" s="416" t="str">
        <f t="shared" si="137"/>
        <v>0</v>
      </c>
      <c r="DY478" s="416" t="str">
        <f t="shared" si="138"/>
        <v>0</v>
      </c>
      <c r="DZ478" s="416" t="str">
        <f t="shared" si="139"/>
        <v>0</v>
      </c>
      <c r="EA478" s="417"/>
      <c r="EB478" s="417"/>
      <c r="EC478" s="417"/>
      <c r="ED478" s="417" t="str">
        <f>IF(List1!D115&gt;0,DZ478,"")</f>
        <v/>
      </c>
      <c r="EF478" s="416">
        <f>List1!J115</f>
        <v>0</v>
      </c>
      <c r="EG478" s="416" t="str">
        <f t="shared" si="92"/>
        <v>0</v>
      </c>
      <c r="EH478" s="416" t="str">
        <f t="shared" si="93"/>
        <v>0</v>
      </c>
      <c r="EI478" s="416" t="str">
        <f t="shared" si="94"/>
        <v>0</v>
      </c>
      <c r="EJ478" s="416" t="str">
        <f t="shared" si="95"/>
        <v>0</v>
      </c>
      <c r="EK478" s="416" t="str">
        <f t="shared" si="96"/>
        <v>0</v>
      </c>
      <c r="EL478" s="416" t="str">
        <f t="shared" si="97"/>
        <v>0</v>
      </c>
      <c r="EM478" s="416" t="str">
        <f t="shared" si="98"/>
        <v>0</v>
      </c>
      <c r="EN478" s="416" t="str">
        <f t="shared" si="99"/>
        <v>0</v>
      </c>
      <c r="EO478" s="416" t="str">
        <f t="shared" si="100"/>
        <v>0</v>
      </c>
      <c r="EP478" s="416" t="str">
        <f t="shared" si="101"/>
        <v>0</v>
      </c>
      <c r="EQ478" s="416" t="str">
        <f t="shared" si="102"/>
        <v>0</v>
      </c>
      <c r="ER478" s="416" t="str">
        <f t="shared" si="103"/>
        <v>0</v>
      </c>
      <c r="ES478" s="416" t="str">
        <f t="shared" si="104"/>
        <v>0</v>
      </c>
      <c r="ET478" s="416" t="str">
        <f t="shared" si="105"/>
        <v>0</v>
      </c>
      <c r="EU478" s="416" t="str">
        <f t="shared" si="106"/>
        <v>0</v>
      </c>
      <c r="EV478" s="416" t="str">
        <f t="shared" si="107"/>
        <v>0</v>
      </c>
      <c r="EW478" s="416" t="str">
        <f t="shared" si="108"/>
        <v>0</v>
      </c>
      <c r="EX478" s="416" t="str">
        <f t="shared" si="109"/>
        <v>0</v>
      </c>
      <c r="EY478" s="416" t="str">
        <f t="shared" si="110"/>
        <v>0</v>
      </c>
      <c r="EZ478" s="416" t="str">
        <f t="shared" si="111"/>
        <v>0</v>
      </c>
      <c r="FA478" s="416" t="str">
        <f t="shared" si="112"/>
        <v>0</v>
      </c>
      <c r="FB478" s="416" t="str">
        <f t="shared" si="113"/>
        <v>0</v>
      </c>
      <c r="FC478" s="416" t="str">
        <f t="shared" si="114"/>
        <v>0</v>
      </c>
      <c r="FD478" s="416" t="str">
        <f t="shared" si="115"/>
        <v>0</v>
      </c>
      <c r="FF478" s="269" t="str">
        <f>IF(List1!J115&gt;0,List1!FD478,"")</f>
        <v/>
      </c>
    </row>
    <row r="479" spans="2:162" s="269" customFormat="1" ht="19.5" customHeight="1" thickBot="1">
      <c r="B479" s="435">
        <v>61</v>
      </c>
      <c r="C479" s="308">
        <f t="shared" si="89"/>
        <v>0</v>
      </c>
      <c r="D479" s="438" t="str">
        <f t="shared" si="90"/>
        <v/>
      </c>
      <c r="E479" s="439" t="str">
        <f>IF(List1!E116&gt;0,List1!E116,"")</f>
        <v/>
      </c>
      <c r="F479" s="439" t="str">
        <f>IF(List1!F116&gt;0,List1!F116,"")</f>
        <v/>
      </c>
      <c r="G479" s="439" t="str">
        <f>IF(List1!G116&gt;0,List1!G116,"")</f>
        <v/>
      </c>
      <c r="H479" s="439" t="str">
        <f>IF(List1!H116&gt;0,List1!H116,"")</f>
        <v/>
      </c>
      <c r="I479" s="439" t="str">
        <f>IF(List1!I116&gt;0,List1!I116,"")</f>
        <v/>
      </c>
      <c r="J479" s="439" t="str">
        <f t="shared" si="91"/>
        <v/>
      </c>
      <c r="K479" s="439" t="str">
        <f>IF(List1!K116&gt;0,List1!K116,"")</f>
        <v/>
      </c>
      <c r="L479" s="439" t="str">
        <f>IF(List1!L116&gt;0,List1!L116,"")</f>
        <v/>
      </c>
      <c r="M479" s="439" t="str">
        <f>IF(List1!M116&gt;0,List1!M116,"")</f>
        <v/>
      </c>
      <c r="N479" s="439" t="str">
        <f>IF(List1!N116&gt;0,List1!N116,"")</f>
        <v/>
      </c>
      <c r="O479" s="440">
        <v>0</v>
      </c>
      <c r="P479" s="603" t="str">
        <f>IF(List1!P116&gt;0,List1!P116,"")</f>
        <v/>
      </c>
      <c r="Q479" s="603"/>
      <c r="R479" s="603"/>
      <c r="S479" s="603"/>
      <c r="T479" s="603"/>
      <c r="U479" s="603"/>
      <c r="V479" s="603"/>
      <c r="W479" s="268"/>
      <c r="X479" s="323"/>
      <c r="Y479" s="319">
        <f>IF(List1!$K479="A",(1*List1!$E479+80)*List1!$G479,0)</f>
        <v>0</v>
      </c>
      <c r="Z479" s="319">
        <f>IF(List1!$K479="B",(1*List1!$E479+80)*List1!$G479,0)</f>
        <v>0</v>
      </c>
      <c r="AA479" s="319">
        <f>IF(List1!$K479="C",(1*List1!$E479+80)*List1!$G479,0)</f>
        <v>0</v>
      </c>
      <c r="AB479" s="319">
        <f>IF(List1!$K479="D",(1*List1!$E479+80)*List1!$G479,0)</f>
        <v>0</v>
      </c>
      <c r="AC479" s="319">
        <f>IF(List1!$K479="E",(1*List1!$E479+70)*List1!$G479,0)</f>
        <v>0</v>
      </c>
      <c r="AD479" s="319">
        <f>IF(List1!$K479="G",(1*List1!$E479+80)*List1!$G479,0)</f>
        <v>0</v>
      </c>
      <c r="AE479" s="319">
        <f>IF(List1!$K479="J",(1*List1!$E479+80)*List1!$G479,0)</f>
        <v>0</v>
      </c>
      <c r="AF479" s="319">
        <f>IF(List1!$K479="K",(1*List1!$E479+80)*List1!$G479,0)</f>
        <v>0</v>
      </c>
      <c r="AG479" s="319">
        <f>IF(List1!$K479="L",(1*List1!$E479+80)*List1!$G479,0)</f>
        <v>0</v>
      </c>
      <c r="AH479" s="318">
        <f>IF(List1!$K479="FL",(1*List1!$E479)*List1!$G479,0)</f>
        <v>0</v>
      </c>
      <c r="AI479" s="318">
        <f>IF(List1!$K479="FP",List1!$E479*List1!$G479,0)</f>
        <v>0</v>
      </c>
      <c r="AJ479" s="318">
        <f>IF(List1!$K479="DR",List1!$E479*List1!$G479,0)</f>
        <v>0</v>
      </c>
      <c r="AK479" s="318">
        <f>IF(List1!$K479="F",List1!$E479*List1!$G479,0)</f>
        <v>0</v>
      </c>
      <c r="AL479" s="321">
        <f>IF(List1!$L479="A",(1*List1!$E479+80)*List1!$G479,0)</f>
        <v>0</v>
      </c>
      <c r="AM479" s="321">
        <f>IF(List1!$L479="B",(1*List1!$E479+80)*List1!$G479,0)</f>
        <v>0</v>
      </c>
      <c r="AN479" s="321">
        <f>IF(List1!$L479="C",(1*List1!$E479+80)*List1!$G479,0)</f>
        <v>0</v>
      </c>
      <c r="AO479" s="321">
        <f>IF(List1!$L479="D",(1*List1!$E479+80)*List1!$G479,0)</f>
        <v>0</v>
      </c>
      <c r="AP479" s="321">
        <f>IF(List1!$L479="E",(1*List1!$E479+80)*List1!$G479,0)</f>
        <v>0</v>
      </c>
      <c r="AQ479" s="321">
        <f>IF(List1!$L479="G",(1*List1!$E479+80)*List1!$G479,0)</f>
        <v>0</v>
      </c>
      <c r="AR479" s="321">
        <f>IF(List1!$L479="J",(1*List1!$E479+80)*List1!$G479,0)</f>
        <v>0</v>
      </c>
      <c r="AS479" s="321">
        <f>IF(List1!$L479="K",(1*List1!$E479+80)*List1!$G479,0)</f>
        <v>0</v>
      </c>
      <c r="AT479" s="321">
        <f>IF(List1!$L479="L",(1*List1!$E479+80)*List1!$G479,0)</f>
        <v>0</v>
      </c>
      <c r="AU479" s="320">
        <f>IF(List1!$L479="FL",(1*List1!$E479)*List1!$G479,0)</f>
        <v>0</v>
      </c>
      <c r="AV479" s="320">
        <f>IF(List1!$L479="FP",List1!$E479*List1!$G479,0)</f>
        <v>0</v>
      </c>
      <c r="AW479" s="320">
        <f>IF(List1!$L479="DR",List1!$E479*List1!$G479,0)</f>
        <v>0</v>
      </c>
      <c r="AX479" s="320">
        <f>IF(List1!$L479="F",List1!$E479*List1!$G479,0)</f>
        <v>0</v>
      </c>
      <c r="AY479" s="319">
        <f>IF(List1!$M479="A",(1*List1!$F479+80)*List1!$G479,0)</f>
        <v>0</v>
      </c>
      <c r="AZ479" s="319">
        <f>IF(List1!$M479="B",(1*List1!$F479+80)*List1!$G479,0)</f>
        <v>0</v>
      </c>
      <c r="BA479" s="319">
        <f>IF(List1!$M479="C",(1*List1!$F479+80)*List1!$G479,0)</f>
        <v>0</v>
      </c>
      <c r="BB479" s="319">
        <f>IF(List1!$M479="D",(1*List1!$F479+80)*List1!$G479,0)</f>
        <v>0</v>
      </c>
      <c r="BC479" s="319">
        <f>IF(List1!$M479="E",(1*List1!$F479+80)*List1!$G479,0)</f>
        <v>0</v>
      </c>
      <c r="BD479" s="319">
        <f>IF(List1!$M479="G",(1*List1!$F479+80)*List1!$G479,0)</f>
        <v>0</v>
      </c>
      <c r="BE479" s="319">
        <f>IF(List1!$M479="J",(1*List1!$F479+80)*List1!$G479,0)</f>
        <v>0</v>
      </c>
      <c r="BF479" s="319">
        <f>IF(List1!$M479="K",(1*List1!$F479+80)*List1!$G479,0)</f>
        <v>0</v>
      </c>
      <c r="BG479" s="319">
        <f>IF(List1!$M479="L",(1*List1!$F479+80)*List1!$G479,0)</f>
        <v>0</v>
      </c>
      <c r="BH479" s="318">
        <f>IF(List1!$M479="FL",(1*List1!$F479)*List1!$G479,0)</f>
        <v>0</v>
      </c>
      <c r="BI479" s="318">
        <f>IF(List1!$M479="FP",List1!$F479*List1!$G479,0)</f>
        <v>0</v>
      </c>
      <c r="BJ479" s="318">
        <f>IF(List1!$M479="DR",List1!$F479*List1!$G479,0)</f>
        <v>0</v>
      </c>
      <c r="BK479" s="318">
        <f>IF(List1!$M479="F",List1!$F479*List1!$G479,0)</f>
        <v>0</v>
      </c>
      <c r="BL479" s="317">
        <f>IF(List1!$N479="A",(1*List1!$F479+80)*List1!$G479,0)</f>
        <v>0</v>
      </c>
      <c r="BM479" s="317">
        <f>IF(List1!$N479="B",(1*List1!$F479+80)*List1!$G479,0)</f>
        <v>0</v>
      </c>
      <c r="BN479" s="317">
        <f>IF(List1!$N479="C",(1*List1!$F479+80)*List1!$G479,0)</f>
        <v>0</v>
      </c>
      <c r="BO479" s="317">
        <f>IF(List1!$N479="D",(1*List1!$F479+80)*List1!$G479,0)</f>
        <v>0</v>
      </c>
      <c r="BP479" s="317">
        <f>IF(List1!$N479="E",(1*List1!$F479+80)*List1!$G479,0)</f>
        <v>0</v>
      </c>
      <c r="BQ479" s="317">
        <f>IF(List1!$N479="G",(1*List1!$F479+80)*List1!$G479,0)</f>
        <v>0</v>
      </c>
      <c r="BR479" s="317">
        <f>IF(List1!$N479="J",(1*List1!$F479+80)*List1!$G479,0)</f>
        <v>0</v>
      </c>
      <c r="BS479" s="317">
        <f>IF(List1!$N479="K",(1*List1!$F479+80)*List1!$G479,0)</f>
        <v>0</v>
      </c>
      <c r="BT479" s="317">
        <f>IF(List1!$N479="L",(1*List1!$F479+80)*List1!$G479,0)</f>
        <v>0</v>
      </c>
      <c r="BU479" s="316">
        <f>IF(List1!$N479="FL",(1*List1!$F479)*List1!$G479,0)</f>
        <v>0</v>
      </c>
      <c r="BV479" s="315">
        <f>IF(List1!$N479="FP",List1!$F479*List1!$G479,0)</f>
        <v>0</v>
      </c>
      <c r="BW479" s="314">
        <f>IF(List1!$N479="DR",List1!$F479*List1!$G479,0)</f>
        <v>0</v>
      </c>
      <c r="BX479" s="313">
        <f>IF(List1!$N479="F",List1!$F479*List1!$G479,0)</f>
        <v>0</v>
      </c>
      <c r="BZ479" s="312" t="e">
        <f>((List1!$E479*List1!$F479)*List1!$G479)/1000000</f>
        <v>#VALUE!</v>
      </c>
      <c r="CA479" s="280" t="e">
        <f>IF(List1!$J479=$D$403,1*BZ479,0)</f>
        <v>#VALUE!</v>
      </c>
      <c r="CB479" s="280" t="e">
        <f>IF(List1!$J479=$D$404,1*BZ479,0)</f>
        <v>#VALUE!</v>
      </c>
      <c r="CC479" s="280" t="e">
        <f>IF(List1!$J479=$D$405,1*BZ479,0)</f>
        <v>#VALUE!</v>
      </c>
      <c r="CD479" s="280" t="e">
        <f>IF(List1!$J479=$D$406,1*BZ479,0)</f>
        <v>#VALUE!</v>
      </c>
      <c r="CE479" s="280" t="e">
        <f>IF(List1!$J479=$D$407,1*BZ479,0)</f>
        <v>#VALUE!</v>
      </c>
      <c r="CF479" s="311" t="e">
        <f>IF(List1!$J479=$D$408,1*BZ479,0)</f>
        <v>#VALUE!</v>
      </c>
      <c r="CG479" s="280" t="e">
        <f>IF(List1!$J479=$D$409,1*BZ479,0)</f>
        <v>#VALUE!</v>
      </c>
      <c r="CH479" s="280" t="e">
        <f>IF(List1!$J479=$D$410,1*BZ479,0)</f>
        <v>#VALUE!</v>
      </c>
      <c r="CJ479" s="303">
        <f>IF(AH479&gt;0,1*List1!$G479,0)</f>
        <v>0</v>
      </c>
      <c r="CK479" s="301">
        <f>IF(AI479&gt;0,1*List1!$G479,0)</f>
        <v>0</v>
      </c>
      <c r="CL479" s="301">
        <f>IF(AJ479&gt;0,1*List1!$G479,0)</f>
        <v>0</v>
      </c>
      <c r="CM479" s="302">
        <f>IF(AK479&gt;0,1*List1!$G479,0)</f>
        <v>0</v>
      </c>
      <c r="CN479" s="284">
        <f>IF(AU479&gt;0,1*List1!$G479,0)</f>
        <v>0</v>
      </c>
      <c r="CO479" s="284">
        <f>IF(AV479&gt;0,1*List1!$G479,0)</f>
        <v>0</v>
      </c>
      <c r="CP479" s="284">
        <f>IF(AW479&gt;0,1*List1!$G479,0)</f>
        <v>0</v>
      </c>
      <c r="CQ479" s="284">
        <f>IF(AX479&gt;0,1*List1!$G479,0)</f>
        <v>0</v>
      </c>
      <c r="CR479" s="303">
        <f>IF(BH479&gt;0,1*List1!$G479,0)</f>
        <v>0</v>
      </c>
      <c r="CS479" s="301">
        <f>IF(BI479&gt;0,1*List1!$G479,0)</f>
        <v>0</v>
      </c>
      <c r="CT479" s="301">
        <f>IF(BJ479&gt;0,1*List1!$G479,0)</f>
        <v>0</v>
      </c>
      <c r="CU479" s="302">
        <f>IF(BK479&gt;0,1*List1!$G479,0)</f>
        <v>0</v>
      </c>
      <c r="CV479" s="284">
        <f>IF(BU479&gt;0,1*List1!$G479,0)</f>
        <v>0</v>
      </c>
      <c r="CW479" s="284">
        <f>IF(BV479&gt;0,1*List1!$G479,0)</f>
        <v>0</v>
      </c>
      <c r="CX479" s="284">
        <f>IF(BW479&gt;0,1*List1!$G479,0)</f>
        <v>0</v>
      </c>
      <c r="CY479" s="322">
        <f>IF(BX479&gt;0,1*List1!$G479,0)</f>
        <v>0</v>
      </c>
      <c r="CZ479" s="284"/>
      <c r="DB479" s="294">
        <f>List1!D116</f>
        <v>0</v>
      </c>
      <c r="DC479" s="416" t="str">
        <f t="shared" si="116"/>
        <v>0</v>
      </c>
      <c r="DD479" s="416" t="str">
        <f t="shared" si="117"/>
        <v>0</v>
      </c>
      <c r="DE479" s="416" t="str">
        <f t="shared" si="118"/>
        <v>0</v>
      </c>
      <c r="DF479" s="416" t="str">
        <f t="shared" si="119"/>
        <v>0</v>
      </c>
      <c r="DG479" s="416" t="str">
        <f t="shared" si="120"/>
        <v>0</v>
      </c>
      <c r="DH479" s="416" t="str">
        <f t="shared" si="121"/>
        <v>0</v>
      </c>
      <c r="DI479" s="416" t="str">
        <f t="shared" si="122"/>
        <v>0</v>
      </c>
      <c r="DJ479" s="416" t="str">
        <f t="shared" si="123"/>
        <v>0</v>
      </c>
      <c r="DK479" s="416" t="str">
        <f t="shared" si="124"/>
        <v>0</v>
      </c>
      <c r="DL479" s="416" t="str">
        <f t="shared" si="125"/>
        <v>0</v>
      </c>
      <c r="DM479" s="416" t="str">
        <f t="shared" si="126"/>
        <v>0</v>
      </c>
      <c r="DN479" s="416" t="str">
        <f t="shared" si="127"/>
        <v>0</v>
      </c>
      <c r="DO479" s="416" t="str">
        <f t="shared" si="128"/>
        <v>0</v>
      </c>
      <c r="DP479" s="416" t="str">
        <f t="shared" si="129"/>
        <v>0</v>
      </c>
      <c r="DQ479" s="416" t="str">
        <f t="shared" si="130"/>
        <v>0</v>
      </c>
      <c r="DR479" s="416" t="str">
        <f t="shared" si="131"/>
        <v>0</v>
      </c>
      <c r="DS479" s="416" t="str">
        <f t="shared" si="132"/>
        <v>0</v>
      </c>
      <c r="DT479" s="416" t="str">
        <f t="shared" si="133"/>
        <v>0</v>
      </c>
      <c r="DU479" s="416" t="str">
        <f t="shared" si="134"/>
        <v>0</v>
      </c>
      <c r="DV479" s="416" t="str">
        <f t="shared" si="135"/>
        <v>0</v>
      </c>
      <c r="DW479" s="416" t="str">
        <f t="shared" si="136"/>
        <v>0</v>
      </c>
      <c r="DX479" s="416" t="str">
        <f t="shared" si="137"/>
        <v>0</v>
      </c>
      <c r="DY479" s="416" t="str">
        <f t="shared" si="138"/>
        <v>0</v>
      </c>
      <c r="DZ479" s="416" t="str">
        <f t="shared" si="139"/>
        <v>0</v>
      </c>
      <c r="EA479" s="417"/>
      <c r="EB479" s="417"/>
      <c r="EC479" s="417"/>
      <c r="ED479" s="417" t="str">
        <f>IF(List1!D116&gt;0,DZ479,"")</f>
        <v/>
      </c>
      <c r="EF479" s="416">
        <f>List1!J116</f>
        <v>0</v>
      </c>
      <c r="EG479" s="416" t="str">
        <f t="shared" si="92"/>
        <v>0</v>
      </c>
      <c r="EH479" s="416" t="str">
        <f t="shared" si="93"/>
        <v>0</v>
      </c>
      <c r="EI479" s="416" t="str">
        <f t="shared" si="94"/>
        <v>0</v>
      </c>
      <c r="EJ479" s="416" t="str">
        <f t="shared" si="95"/>
        <v>0</v>
      </c>
      <c r="EK479" s="416" t="str">
        <f t="shared" si="96"/>
        <v>0</v>
      </c>
      <c r="EL479" s="416" t="str">
        <f t="shared" si="97"/>
        <v>0</v>
      </c>
      <c r="EM479" s="416" t="str">
        <f t="shared" si="98"/>
        <v>0</v>
      </c>
      <c r="EN479" s="416" t="str">
        <f t="shared" si="99"/>
        <v>0</v>
      </c>
      <c r="EO479" s="416" t="str">
        <f t="shared" si="100"/>
        <v>0</v>
      </c>
      <c r="EP479" s="416" t="str">
        <f t="shared" si="101"/>
        <v>0</v>
      </c>
      <c r="EQ479" s="416" t="str">
        <f t="shared" si="102"/>
        <v>0</v>
      </c>
      <c r="ER479" s="416" t="str">
        <f t="shared" si="103"/>
        <v>0</v>
      </c>
      <c r="ES479" s="416" t="str">
        <f t="shared" si="104"/>
        <v>0</v>
      </c>
      <c r="ET479" s="416" t="str">
        <f t="shared" si="105"/>
        <v>0</v>
      </c>
      <c r="EU479" s="416" t="str">
        <f t="shared" si="106"/>
        <v>0</v>
      </c>
      <c r="EV479" s="416" t="str">
        <f t="shared" si="107"/>
        <v>0</v>
      </c>
      <c r="EW479" s="416" t="str">
        <f t="shared" si="108"/>
        <v>0</v>
      </c>
      <c r="EX479" s="416" t="str">
        <f t="shared" si="109"/>
        <v>0</v>
      </c>
      <c r="EY479" s="416" t="str">
        <f t="shared" si="110"/>
        <v>0</v>
      </c>
      <c r="EZ479" s="416" t="str">
        <f t="shared" si="111"/>
        <v>0</v>
      </c>
      <c r="FA479" s="416" t="str">
        <f t="shared" si="112"/>
        <v>0</v>
      </c>
      <c r="FB479" s="416" t="str">
        <f t="shared" si="113"/>
        <v>0</v>
      </c>
      <c r="FC479" s="416" t="str">
        <f t="shared" si="114"/>
        <v>0</v>
      </c>
      <c r="FD479" s="416" t="str">
        <f t="shared" si="115"/>
        <v>0</v>
      </c>
      <c r="FF479" s="269" t="str">
        <f>IF(List1!J116&gt;0,List1!FD479,"")</f>
        <v/>
      </c>
    </row>
    <row r="480" spans="2:162" s="269" customFormat="1" ht="19.5" customHeight="1" thickBot="1">
      <c r="B480" s="436">
        <v>62</v>
      </c>
      <c r="C480" s="308">
        <f t="shared" si="89"/>
        <v>0</v>
      </c>
      <c r="D480" s="438" t="str">
        <f t="shared" si="90"/>
        <v/>
      </c>
      <c r="E480" s="439" t="str">
        <f>IF(List1!E117&gt;0,List1!E117,"")</f>
        <v/>
      </c>
      <c r="F480" s="439" t="str">
        <f>IF(List1!F117&gt;0,List1!F117,"")</f>
        <v/>
      </c>
      <c r="G480" s="439" t="str">
        <f>IF(List1!G117&gt;0,List1!G117,"")</f>
        <v/>
      </c>
      <c r="H480" s="439" t="str">
        <f>IF(List1!H117&gt;0,List1!H117,"")</f>
        <v/>
      </c>
      <c r="I480" s="439" t="str">
        <f>IF(List1!I117&gt;0,List1!I117,"")</f>
        <v/>
      </c>
      <c r="J480" s="439" t="str">
        <f t="shared" si="91"/>
        <v/>
      </c>
      <c r="K480" s="439" t="str">
        <f>IF(List1!K117&gt;0,List1!K117,"")</f>
        <v/>
      </c>
      <c r="L480" s="439" t="str">
        <f>IF(List1!L117&gt;0,List1!L117,"")</f>
        <v/>
      </c>
      <c r="M480" s="439" t="str">
        <f>IF(List1!M117&gt;0,List1!M117,"")</f>
        <v/>
      </c>
      <c r="N480" s="439" t="str">
        <f>IF(List1!N117&gt;0,List1!N117,"")</f>
        <v/>
      </c>
      <c r="O480" s="440">
        <v>0</v>
      </c>
      <c r="P480" s="603" t="str">
        <f>IF(List1!P117&gt;0,List1!P117,"")</f>
        <v/>
      </c>
      <c r="Q480" s="603"/>
      <c r="R480" s="603"/>
      <c r="S480" s="603"/>
      <c r="T480" s="603"/>
      <c r="U480" s="603"/>
      <c r="V480" s="603"/>
      <c r="W480" s="268"/>
      <c r="X480" s="307"/>
      <c r="Y480" s="319">
        <f>IF(List1!$K480="A",(1*List1!$E480+80)*List1!$G480,0)</f>
        <v>0</v>
      </c>
      <c r="Z480" s="319">
        <f>IF(List1!$K480="B",(1*List1!$E480+80)*List1!$G480,0)</f>
        <v>0</v>
      </c>
      <c r="AA480" s="319">
        <f>IF(List1!$K480="C",(1*List1!$E480+80)*List1!$G480,0)</f>
        <v>0</v>
      </c>
      <c r="AB480" s="319">
        <f>IF(List1!$K480="D",(1*List1!$E480+80)*List1!$G480,0)</f>
        <v>0</v>
      </c>
      <c r="AC480" s="319">
        <f>IF(List1!$K480="E",(1*List1!$E480+70)*List1!$G480,0)</f>
        <v>0</v>
      </c>
      <c r="AD480" s="319">
        <f>IF(List1!$K480="G",(1*List1!$E480+80)*List1!$G480,0)</f>
        <v>0</v>
      </c>
      <c r="AE480" s="319">
        <f>IF(List1!$K480="J",(1*List1!$E480+80)*List1!$G480,0)</f>
        <v>0</v>
      </c>
      <c r="AF480" s="319">
        <f>IF(List1!$K480="K",(1*List1!$E480+80)*List1!$G480,0)</f>
        <v>0</v>
      </c>
      <c r="AG480" s="319">
        <f>IF(List1!$K480="L",(1*List1!$E480+80)*List1!$G480,0)</f>
        <v>0</v>
      </c>
      <c r="AH480" s="318">
        <f>IF(List1!$K480="FL",(1*List1!$E480)*List1!$G480,0)</f>
        <v>0</v>
      </c>
      <c r="AI480" s="318">
        <f>IF(List1!$K480="FP",List1!$E480*List1!$G480,0)</f>
        <v>0</v>
      </c>
      <c r="AJ480" s="318">
        <f>IF(List1!$K480="DR",List1!$E480*List1!$G480,0)</f>
        <v>0</v>
      </c>
      <c r="AK480" s="318">
        <f>IF(List1!$K480="F",List1!$E480*List1!$G480,0)</f>
        <v>0</v>
      </c>
      <c r="AL480" s="321">
        <f>IF(List1!$L480="A",(1*List1!$E480+80)*List1!$G480,0)</f>
        <v>0</v>
      </c>
      <c r="AM480" s="321">
        <f>IF(List1!$L480="B",(1*List1!$E480+80)*List1!$G480,0)</f>
        <v>0</v>
      </c>
      <c r="AN480" s="321">
        <f>IF(List1!$L480="C",(1*List1!$E480+80)*List1!$G480,0)</f>
        <v>0</v>
      </c>
      <c r="AO480" s="321">
        <f>IF(List1!$L480="D",(1*List1!$E480+80)*List1!$G480,0)</f>
        <v>0</v>
      </c>
      <c r="AP480" s="321">
        <f>IF(List1!$L480="E",(1*List1!$E480+80)*List1!$G480,0)</f>
        <v>0</v>
      </c>
      <c r="AQ480" s="321">
        <f>IF(List1!$L480="G",(1*List1!$E480+80)*List1!$G480,0)</f>
        <v>0</v>
      </c>
      <c r="AR480" s="321">
        <f>IF(List1!$L480="J",(1*List1!$E480+80)*List1!$G480,0)</f>
        <v>0</v>
      </c>
      <c r="AS480" s="321">
        <f>IF(List1!$L480="K",(1*List1!$E480+80)*List1!$G480,0)</f>
        <v>0</v>
      </c>
      <c r="AT480" s="321">
        <f>IF(List1!$L480="L",(1*List1!$E480+80)*List1!$G480,0)</f>
        <v>0</v>
      </c>
      <c r="AU480" s="320">
        <f>IF(List1!$L480="FL",(1*List1!$E480)*List1!$G480,0)</f>
        <v>0</v>
      </c>
      <c r="AV480" s="320">
        <f>IF(List1!$L480="FP",List1!$E480*List1!$G480,0)</f>
        <v>0</v>
      </c>
      <c r="AW480" s="320">
        <f>IF(List1!$L480="DR",List1!$E480*List1!$G480,0)</f>
        <v>0</v>
      </c>
      <c r="AX480" s="320">
        <f>IF(List1!$L480="F",List1!$E480*List1!$G480,0)</f>
        <v>0</v>
      </c>
      <c r="AY480" s="319">
        <f>IF(List1!$M480="A",(1*List1!$F480+80)*List1!$G480,0)</f>
        <v>0</v>
      </c>
      <c r="AZ480" s="319">
        <f>IF(List1!$M480="B",(1*List1!$F480+80)*List1!$G480,0)</f>
        <v>0</v>
      </c>
      <c r="BA480" s="319">
        <f>IF(List1!$M480="C",(1*List1!$F480+80)*List1!$G480,0)</f>
        <v>0</v>
      </c>
      <c r="BB480" s="319">
        <f>IF(List1!$M480="D",(1*List1!$F480+80)*List1!$G480,0)</f>
        <v>0</v>
      </c>
      <c r="BC480" s="319">
        <f>IF(List1!$M480="E",(1*List1!$F480+80)*List1!$G480,0)</f>
        <v>0</v>
      </c>
      <c r="BD480" s="319">
        <f>IF(List1!$M480="G",(1*List1!$F480+80)*List1!$G480,0)</f>
        <v>0</v>
      </c>
      <c r="BE480" s="319">
        <f>IF(List1!$M480="J",(1*List1!$F480+80)*List1!$G480,0)</f>
        <v>0</v>
      </c>
      <c r="BF480" s="319">
        <f>IF(List1!$M480="K",(1*List1!$F480+80)*List1!$G480,0)</f>
        <v>0</v>
      </c>
      <c r="BG480" s="319">
        <f>IF(List1!$M480="L",(1*List1!$F480+80)*List1!$G480,0)</f>
        <v>0</v>
      </c>
      <c r="BH480" s="318">
        <f>IF(List1!$M480="FL",(1*List1!$F480)*List1!$G480,0)</f>
        <v>0</v>
      </c>
      <c r="BI480" s="318">
        <f>IF(List1!$M480="FP",List1!$F480*List1!$G480,0)</f>
        <v>0</v>
      </c>
      <c r="BJ480" s="318">
        <f>IF(List1!$M480="DR",List1!$F480*List1!$G480,0)</f>
        <v>0</v>
      </c>
      <c r="BK480" s="318">
        <f>IF(List1!$M480="F",List1!$F480*List1!$G480,0)</f>
        <v>0</v>
      </c>
      <c r="BL480" s="317">
        <f>IF(List1!$N480="A",(1*List1!$F480+80)*List1!$G480,0)</f>
        <v>0</v>
      </c>
      <c r="BM480" s="317">
        <f>IF(List1!$N480="B",(1*List1!$F480+80)*List1!$G480,0)</f>
        <v>0</v>
      </c>
      <c r="BN480" s="317">
        <f>IF(List1!$N480="C",(1*List1!$F480+80)*List1!$G480,0)</f>
        <v>0</v>
      </c>
      <c r="BO480" s="317">
        <f>IF(List1!$N480="D",(1*List1!$F480+80)*List1!$G480,0)</f>
        <v>0</v>
      </c>
      <c r="BP480" s="317">
        <f>IF(List1!$N480="E",(1*List1!$F480+80)*List1!$G480,0)</f>
        <v>0</v>
      </c>
      <c r="BQ480" s="317">
        <f>IF(List1!$N480="G",(1*List1!$F480+80)*List1!$G480,0)</f>
        <v>0</v>
      </c>
      <c r="BR480" s="317">
        <f>IF(List1!$N480="J",(1*List1!$F480+80)*List1!$G480,0)</f>
        <v>0</v>
      </c>
      <c r="BS480" s="317">
        <f>IF(List1!$N480="K",(1*List1!$F480+80)*List1!$G480,0)</f>
        <v>0</v>
      </c>
      <c r="BT480" s="317">
        <f>IF(List1!$N480="L",(1*List1!$F480+80)*List1!$G480,0)</f>
        <v>0</v>
      </c>
      <c r="BU480" s="316">
        <f>IF(List1!$N480="FL",(1*List1!$F480)*List1!$G480,0)</f>
        <v>0</v>
      </c>
      <c r="BV480" s="315">
        <f>IF(List1!$N480="FP",List1!$F480*List1!$G480,0)</f>
        <v>0</v>
      </c>
      <c r="BW480" s="314">
        <f>IF(List1!$N480="DR",List1!$F480*List1!$G480,0)</f>
        <v>0</v>
      </c>
      <c r="BX480" s="313">
        <f>IF(List1!$N480="F",List1!$F480*List1!$G480,0)</f>
        <v>0</v>
      </c>
      <c r="BZ480" s="312" t="e">
        <f>((List1!$E480*List1!$F480)*List1!$G480)/1000000</f>
        <v>#VALUE!</v>
      </c>
      <c r="CA480" s="280" t="e">
        <f>IF(List1!$J480=$D$403,1*BZ480,0)</f>
        <v>#VALUE!</v>
      </c>
      <c r="CB480" s="280" t="e">
        <f>IF(List1!$J480=$D$404,1*BZ480,0)</f>
        <v>#VALUE!</v>
      </c>
      <c r="CC480" s="280" t="e">
        <f>IF(List1!$J480=$D$405,1*BZ480,0)</f>
        <v>#VALUE!</v>
      </c>
      <c r="CD480" s="280" t="e">
        <f>IF(List1!$J480=$D$406,1*BZ480,0)</f>
        <v>#VALUE!</v>
      </c>
      <c r="CE480" s="280" t="e">
        <f>IF(List1!$J480=$D$407,1*BZ480,0)</f>
        <v>#VALUE!</v>
      </c>
      <c r="CF480" s="311" t="e">
        <f>IF(List1!$J480=$D$408,1*BZ480,0)</f>
        <v>#VALUE!</v>
      </c>
      <c r="CG480" s="280" t="e">
        <f>IF(List1!$J480=$D$409,1*BZ480,0)</f>
        <v>#VALUE!</v>
      </c>
      <c r="CH480" s="280" t="e">
        <f>IF(List1!$J480=$D$410,1*BZ480,0)</f>
        <v>#VALUE!</v>
      </c>
      <c r="CJ480" s="303">
        <f>IF(AH480&gt;0,1*List1!$G480,0)</f>
        <v>0</v>
      </c>
      <c r="CK480" s="301">
        <f>IF(AI480&gt;0,1*List1!$G480,0)</f>
        <v>0</v>
      </c>
      <c r="CL480" s="301">
        <f>IF(AJ480&gt;0,1*List1!$G480,0)</f>
        <v>0</v>
      </c>
      <c r="CM480" s="302">
        <f>IF(AK480&gt;0,1*List1!$G480,0)</f>
        <v>0</v>
      </c>
      <c r="CN480" s="284">
        <f>IF(AU480&gt;0,1*List1!$G480,0)</f>
        <v>0</v>
      </c>
      <c r="CO480" s="284">
        <f>IF(AV480&gt;0,1*List1!$G480,0)</f>
        <v>0</v>
      </c>
      <c r="CP480" s="284">
        <f>IF(AW480&gt;0,1*List1!$G480,0)</f>
        <v>0</v>
      </c>
      <c r="CQ480" s="284">
        <f>IF(AX480&gt;0,1*List1!$G480,0)</f>
        <v>0</v>
      </c>
      <c r="CR480" s="303">
        <f>IF(BH480&gt;0,1*List1!$G480,0)</f>
        <v>0</v>
      </c>
      <c r="CS480" s="301">
        <f>IF(BI480&gt;0,1*List1!$G480,0)</f>
        <v>0</v>
      </c>
      <c r="CT480" s="301">
        <f>IF(BJ480&gt;0,1*List1!$G480,0)</f>
        <v>0</v>
      </c>
      <c r="CU480" s="302">
        <f>IF(BK480&gt;0,1*List1!$G480,0)</f>
        <v>0</v>
      </c>
      <c r="CV480" s="284">
        <f>IF(BU480&gt;0,1*List1!$G480,0)</f>
        <v>0</v>
      </c>
      <c r="CW480" s="284">
        <f>IF(BV480&gt;0,1*List1!$G480,0)</f>
        <v>0</v>
      </c>
      <c r="CX480" s="284">
        <f>IF(BW480&gt;0,1*List1!$G480,0)</f>
        <v>0</v>
      </c>
      <c r="CY480" s="322">
        <f>IF(BX480&gt;0,1*List1!$G480,0)</f>
        <v>0</v>
      </c>
      <c r="CZ480" s="284"/>
      <c r="DB480" s="294">
        <f>List1!D117</f>
        <v>0</v>
      </c>
      <c r="DC480" s="416" t="str">
        <f t="shared" si="116"/>
        <v>0</v>
      </c>
      <c r="DD480" s="416" t="str">
        <f t="shared" si="117"/>
        <v>0</v>
      </c>
      <c r="DE480" s="416" t="str">
        <f t="shared" si="118"/>
        <v>0</v>
      </c>
      <c r="DF480" s="416" t="str">
        <f t="shared" si="119"/>
        <v>0</v>
      </c>
      <c r="DG480" s="416" t="str">
        <f t="shared" si="120"/>
        <v>0</v>
      </c>
      <c r="DH480" s="416" t="str">
        <f t="shared" si="121"/>
        <v>0</v>
      </c>
      <c r="DI480" s="416" t="str">
        <f t="shared" si="122"/>
        <v>0</v>
      </c>
      <c r="DJ480" s="416" t="str">
        <f t="shared" si="123"/>
        <v>0</v>
      </c>
      <c r="DK480" s="416" t="str">
        <f t="shared" si="124"/>
        <v>0</v>
      </c>
      <c r="DL480" s="416" t="str">
        <f t="shared" si="125"/>
        <v>0</v>
      </c>
      <c r="DM480" s="416" t="str">
        <f t="shared" si="126"/>
        <v>0</v>
      </c>
      <c r="DN480" s="416" t="str">
        <f t="shared" si="127"/>
        <v>0</v>
      </c>
      <c r="DO480" s="416" t="str">
        <f t="shared" si="128"/>
        <v>0</v>
      </c>
      <c r="DP480" s="416" t="str">
        <f t="shared" si="129"/>
        <v>0</v>
      </c>
      <c r="DQ480" s="416" t="str">
        <f t="shared" si="130"/>
        <v>0</v>
      </c>
      <c r="DR480" s="416" t="str">
        <f t="shared" si="131"/>
        <v>0</v>
      </c>
      <c r="DS480" s="416" t="str">
        <f t="shared" si="132"/>
        <v>0</v>
      </c>
      <c r="DT480" s="416" t="str">
        <f t="shared" si="133"/>
        <v>0</v>
      </c>
      <c r="DU480" s="416" t="str">
        <f t="shared" si="134"/>
        <v>0</v>
      </c>
      <c r="DV480" s="416" t="str">
        <f t="shared" si="135"/>
        <v>0</v>
      </c>
      <c r="DW480" s="416" t="str">
        <f t="shared" si="136"/>
        <v>0</v>
      </c>
      <c r="DX480" s="416" t="str">
        <f t="shared" si="137"/>
        <v>0</v>
      </c>
      <c r="DY480" s="416" t="str">
        <f t="shared" si="138"/>
        <v>0</v>
      </c>
      <c r="DZ480" s="416" t="str">
        <f t="shared" si="139"/>
        <v>0</v>
      </c>
      <c r="EA480" s="417"/>
      <c r="EB480" s="417"/>
      <c r="EC480" s="417"/>
      <c r="ED480" s="417" t="str">
        <f>IF(List1!D117&gt;0,DZ480,"")</f>
        <v/>
      </c>
      <c r="EF480" s="416">
        <f>List1!J117</f>
        <v>0</v>
      </c>
      <c r="EG480" s="416" t="str">
        <f t="shared" si="92"/>
        <v>0</v>
      </c>
      <c r="EH480" s="416" t="str">
        <f t="shared" si="93"/>
        <v>0</v>
      </c>
      <c r="EI480" s="416" t="str">
        <f t="shared" si="94"/>
        <v>0</v>
      </c>
      <c r="EJ480" s="416" t="str">
        <f t="shared" si="95"/>
        <v>0</v>
      </c>
      <c r="EK480" s="416" t="str">
        <f t="shared" si="96"/>
        <v>0</v>
      </c>
      <c r="EL480" s="416" t="str">
        <f t="shared" si="97"/>
        <v>0</v>
      </c>
      <c r="EM480" s="416" t="str">
        <f t="shared" si="98"/>
        <v>0</v>
      </c>
      <c r="EN480" s="416" t="str">
        <f t="shared" si="99"/>
        <v>0</v>
      </c>
      <c r="EO480" s="416" t="str">
        <f t="shared" si="100"/>
        <v>0</v>
      </c>
      <c r="EP480" s="416" t="str">
        <f t="shared" si="101"/>
        <v>0</v>
      </c>
      <c r="EQ480" s="416" t="str">
        <f t="shared" si="102"/>
        <v>0</v>
      </c>
      <c r="ER480" s="416" t="str">
        <f t="shared" si="103"/>
        <v>0</v>
      </c>
      <c r="ES480" s="416" t="str">
        <f t="shared" si="104"/>
        <v>0</v>
      </c>
      <c r="ET480" s="416" t="str">
        <f t="shared" si="105"/>
        <v>0</v>
      </c>
      <c r="EU480" s="416" t="str">
        <f t="shared" si="106"/>
        <v>0</v>
      </c>
      <c r="EV480" s="416" t="str">
        <f t="shared" si="107"/>
        <v>0</v>
      </c>
      <c r="EW480" s="416" t="str">
        <f t="shared" si="108"/>
        <v>0</v>
      </c>
      <c r="EX480" s="416" t="str">
        <f t="shared" si="109"/>
        <v>0</v>
      </c>
      <c r="EY480" s="416" t="str">
        <f t="shared" si="110"/>
        <v>0</v>
      </c>
      <c r="EZ480" s="416" t="str">
        <f t="shared" si="111"/>
        <v>0</v>
      </c>
      <c r="FA480" s="416" t="str">
        <f t="shared" si="112"/>
        <v>0</v>
      </c>
      <c r="FB480" s="416" t="str">
        <f t="shared" si="113"/>
        <v>0</v>
      </c>
      <c r="FC480" s="416" t="str">
        <f t="shared" si="114"/>
        <v>0</v>
      </c>
      <c r="FD480" s="416" t="str">
        <f t="shared" si="115"/>
        <v>0</v>
      </c>
      <c r="FF480" s="269" t="str">
        <f>IF(List1!J117&gt;0,List1!FD480,"")</f>
        <v/>
      </c>
    </row>
    <row r="481" spans="2:162" s="269" customFormat="1" ht="19.5" customHeight="1" thickBot="1">
      <c r="B481" s="436">
        <v>63</v>
      </c>
      <c r="C481" s="308">
        <f t="shared" si="89"/>
        <v>0</v>
      </c>
      <c r="D481" s="438" t="str">
        <f t="shared" si="90"/>
        <v/>
      </c>
      <c r="E481" s="439" t="str">
        <f>IF(List1!E118&gt;0,List1!E118,"")</f>
        <v/>
      </c>
      <c r="F481" s="439" t="str">
        <f>IF(List1!F118&gt;0,List1!F118,"")</f>
        <v/>
      </c>
      <c r="G481" s="439" t="str">
        <f>IF(List1!G118&gt;0,List1!G118,"")</f>
        <v/>
      </c>
      <c r="H481" s="439" t="str">
        <f>IF(List1!H118&gt;0,List1!H118,"")</f>
        <v/>
      </c>
      <c r="I481" s="439" t="str">
        <f>IF(List1!I118&gt;0,List1!I118,"")</f>
        <v/>
      </c>
      <c r="J481" s="439" t="str">
        <f t="shared" si="91"/>
        <v/>
      </c>
      <c r="K481" s="439" t="str">
        <f>IF(List1!K118&gt;0,List1!K118,"")</f>
        <v/>
      </c>
      <c r="L481" s="439" t="str">
        <f>IF(List1!L118&gt;0,List1!L118,"")</f>
        <v/>
      </c>
      <c r="M481" s="439" t="str">
        <f>IF(List1!M118&gt;0,List1!M118,"")</f>
        <v/>
      </c>
      <c r="N481" s="439" t="str">
        <f>IF(List1!N118&gt;0,List1!N118,"")</f>
        <v/>
      </c>
      <c r="O481" s="440">
        <v>0</v>
      </c>
      <c r="P481" s="603" t="str">
        <f>IF(List1!P118&gt;0,List1!P118,"")</f>
        <v/>
      </c>
      <c r="Q481" s="603"/>
      <c r="R481" s="603"/>
      <c r="S481" s="603"/>
      <c r="T481" s="603"/>
      <c r="U481" s="603"/>
      <c r="V481" s="603"/>
      <c r="W481" s="268"/>
      <c r="X481" s="307"/>
      <c r="Y481" s="319">
        <f>IF(List1!$K481="A",(1*List1!$E481+80)*List1!$G481,0)</f>
        <v>0</v>
      </c>
      <c r="Z481" s="319">
        <f>IF(List1!$K481="B",(1*List1!$E481+80)*List1!$G481,0)</f>
        <v>0</v>
      </c>
      <c r="AA481" s="319">
        <f>IF(List1!$K481="C",(1*List1!$E481+80)*List1!$G481,0)</f>
        <v>0</v>
      </c>
      <c r="AB481" s="319">
        <f>IF(List1!$K481="D",(1*List1!$E481+80)*List1!$G481,0)</f>
        <v>0</v>
      </c>
      <c r="AC481" s="319">
        <f>IF(List1!$K481="E",(1*List1!$E481+70)*List1!$G481,0)</f>
        <v>0</v>
      </c>
      <c r="AD481" s="319">
        <f>IF(List1!$K481="G",(1*List1!$E481+80)*List1!$G481,0)</f>
        <v>0</v>
      </c>
      <c r="AE481" s="319">
        <f>IF(List1!$K481="J",(1*List1!$E481+80)*List1!$G481,0)</f>
        <v>0</v>
      </c>
      <c r="AF481" s="319">
        <f>IF(List1!$K481="K",(1*List1!$E481+80)*List1!$G481,0)</f>
        <v>0</v>
      </c>
      <c r="AG481" s="319">
        <f>IF(List1!$K481="L",(1*List1!$E481+80)*List1!$G481,0)</f>
        <v>0</v>
      </c>
      <c r="AH481" s="318">
        <f>IF(List1!$K481="FL",(1*List1!$E481)*List1!$G481,0)</f>
        <v>0</v>
      </c>
      <c r="AI481" s="318">
        <f>IF(List1!$K481="FP",List1!$E481*List1!$G481,0)</f>
        <v>0</v>
      </c>
      <c r="AJ481" s="318">
        <f>IF(List1!$K481="DR",List1!$E481*List1!$G481,0)</f>
        <v>0</v>
      </c>
      <c r="AK481" s="318">
        <f>IF(List1!$K481="F",List1!$E481*List1!$G481,0)</f>
        <v>0</v>
      </c>
      <c r="AL481" s="321">
        <f>IF(List1!$L481="A",(1*List1!$E481+80)*List1!$G481,0)</f>
        <v>0</v>
      </c>
      <c r="AM481" s="321">
        <f>IF(List1!$L481="B",(1*List1!$E481+80)*List1!$G481,0)</f>
        <v>0</v>
      </c>
      <c r="AN481" s="321">
        <f>IF(List1!$L481="C",(1*List1!$E481+80)*List1!$G481,0)</f>
        <v>0</v>
      </c>
      <c r="AO481" s="321">
        <f>IF(List1!$L481="D",(1*List1!$E481+80)*List1!$G481,0)</f>
        <v>0</v>
      </c>
      <c r="AP481" s="321">
        <f>IF(List1!$L481="E",(1*List1!$E481+80)*List1!$G481,0)</f>
        <v>0</v>
      </c>
      <c r="AQ481" s="321">
        <f>IF(List1!$L481="G",(1*List1!$E481+80)*List1!$G481,0)</f>
        <v>0</v>
      </c>
      <c r="AR481" s="321">
        <f>IF(List1!$L481="J",(1*List1!$E481+80)*List1!$G481,0)</f>
        <v>0</v>
      </c>
      <c r="AS481" s="321">
        <f>IF(List1!$L481="K",(1*List1!$E481+80)*List1!$G481,0)</f>
        <v>0</v>
      </c>
      <c r="AT481" s="321">
        <f>IF(List1!$L481="L",(1*List1!$E481+80)*List1!$G481,0)</f>
        <v>0</v>
      </c>
      <c r="AU481" s="320">
        <f>IF(List1!$L481="FL",(1*List1!$E481)*List1!$G481,0)</f>
        <v>0</v>
      </c>
      <c r="AV481" s="320">
        <f>IF(List1!$L481="FP",List1!$E481*List1!$G481,0)</f>
        <v>0</v>
      </c>
      <c r="AW481" s="320">
        <f>IF(List1!$L481="DR",List1!$E481*List1!$G481,0)</f>
        <v>0</v>
      </c>
      <c r="AX481" s="320">
        <f>IF(List1!$L481="F",List1!$E481*List1!$G481,0)</f>
        <v>0</v>
      </c>
      <c r="AY481" s="319">
        <f>IF(List1!$M481="A",(1*List1!$F481+80)*List1!$G481,0)</f>
        <v>0</v>
      </c>
      <c r="AZ481" s="319">
        <f>IF(List1!$M481="B",(1*List1!$F481+80)*List1!$G481,0)</f>
        <v>0</v>
      </c>
      <c r="BA481" s="319">
        <f>IF(List1!$M481="C",(1*List1!$F481+80)*List1!$G481,0)</f>
        <v>0</v>
      </c>
      <c r="BB481" s="319">
        <f>IF(List1!$M481="D",(1*List1!$F481+80)*List1!$G481,0)</f>
        <v>0</v>
      </c>
      <c r="BC481" s="319">
        <f>IF(List1!$M481="E",(1*List1!$F481+80)*List1!$G481,0)</f>
        <v>0</v>
      </c>
      <c r="BD481" s="319">
        <f>IF(List1!$M481="G",(1*List1!$F481+80)*List1!$G481,0)</f>
        <v>0</v>
      </c>
      <c r="BE481" s="319">
        <f>IF(List1!$M481="J",(1*List1!$F481+80)*List1!$G481,0)</f>
        <v>0</v>
      </c>
      <c r="BF481" s="319">
        <f>IF(List1!$M481="K",(1*List1!$F481+80)*List1!$G481,0)</f>
        <v>0</v>
      </c>
      <c r="BG481" s="319">
        <f>IF(List1!$M481="L",(1*List1!$F481+80)*List1!$G481,0)</f>
        <v>0</v>
      </c>
      <c r="BH481" s="318">
        <f>IF(List1!$M481="FL",(1*List1!$F481)*List1!$G481,0)</f>
        <v>0</v>
      </c>
      <c r="BI481" s="318">
        <f>IF(List1!$M481="FP",List1!$F481*List1!$G481,0)</f>
        <v>0</v>
      </c>
      <c r="BJ481" s="318">
        <f>IF(List1!$M481="DR",List1!$F481*List1!$G481,0)</f>
        <v>0</v>
      </c>
      <c r="BK481" s="318">
        <f>IF(List1!$M481="F",List1!$F481*List1!$G481,0)</f>
        <v>0</v>
      </c>
      <c r="BL481" s="317">
        <f>IF(List1!$N481="A",(1*List1!$F481+80)*List1!$G481,0)</f>
        <v>0</v>
      </c>
      <c r="BM481" s="317">
        <f>IF(List1!$N481="B",(1*List1!$F481+80)*List1!$G481,0)</f>
        <v>0</v>
      </c>
      <c r="BN481" s="317">
        <f>IF(List1!$N481="C",(1*List1!$F481+80)*List1!$G481,0)</f>
        <v>0</v>
      </c>
      <c r="BO481" s="317">
        <f>IF(List1!$N481="D",(1*List1!$F481+80)*List1!$G481,0)</f>
        <v>0</v>
      </c>
      <c r="BP481" s="317">
        <f>IF(List1!$N481="E",(1*List1!$F481+80)*List1!$G481,0)</f>
        <v>0</v>
      </c>
      <c r="BQ481" s="317">
        <f>IF(List1!$N481="G",(1*List1!$F481+80)*List1!$G481,0)</f>
        <v>0</v>
      </c>
      <c r="BR481" s="317">
        <f>IF(List1!$N481="J",(1*List1!$F481+80)*List1!$G481,0)</f>
        <v>0</v>
      </c>
      <c r="BS481" s="317">
        <f>IF(List1!$N481="K",(1*List1!$F481+80)*List1!$G481,0)</f>
        <v>0</v>
      </c>
      <c r="BT481" s="317">
        <f>IF(List1!$N481="L",(1*List1!$F481+80)*List1!$G481,0)</f>
        <v>0</v>
      </c>
      <c r="BU481" s="316">
        <f>IF(List1!$N481="FL",(1*List1!$F481)*List1!$G481,0)</f>
        <v>0</v>
      </c>
      <c r="BV481" s="315">
        <f>IF(List1!$N481="FP",List1!$F481*List1!$G481,0)</f>
        <v>0</v>
      </c>
      <c r="BW481" s="314">
        <f>IF(List1!$N481="DR",List1!$F481*List1!$G481,0)</f>
        <v>0</v>
      </c>
      <c r="BX481" s="313">
        <f>IF(List1!$N481="F",List1!$F481*List1!$G481,0)</f>
        <v>0</v>
      </c>
      <c r="BZ481" s="312" t="e">
        <f>((List1!$E481*List1!$F481)*List1!$G481)/1000000</f>
        <v>#VALUE!</v>
      </c>
      <c r="CA481" s="280" t="e">
        <f>IF(List1!$J481=$D$403,1*BZ481,0)</f>
        <v>#VALUE!</v>
      </c>
      <c r="CB481" s="280" t="e">
        <f>IF(List1!$J481=$D$404,1*BZ481,0)</f>
        <v>#VALUE!</v>
      </c>
      <c r="CC481" s="280" t="e">
        <f>IF(List1!$J481=$D$405,1*BZ481,0)</f>
        <v>#VALUE!</v>
      </c>
      <c r="CD481" s="280" t="e">
        <f>IF(List1!$J481=$D$406,1*BZ481,0)</f>
        <v>#VALUE!</v>
      </c>
      <c r="CE481" s="280" t="e">
        <f>IF(List1!$J481=$D$407,1*BZ481,0)</f>
        <v>#VALUE!</v>
      </c>
      <c r="CF481" s="311" t="e">
        <f>IF(List1!$J481=$D$408,1*BZ481,0)</f>
        <v>#VALUE!</v>
      </c>
      <c r="CG481" s="280" t="e">
        <f>IF(List1!$J481=$D$409,1*BZ481,0)</f>
        <v>#VALUE!</v>
      </c>
      <c r="CH481" s="280" t="e">
        <f>IF(List1!$J481=$D$410,1*BZ481,0)</f>
        <v>#VALUE!</v>
      </c>
      <c r="CJ481" s="303">
        <f>IF(AH481&gt;0,1*List1!$G481,0)</f>
        <v>0</v>
      </c>
      <c r="CK481" s="301">
        <f>IF(AI481&gt;0,1*List1!$G481,0)</f>
        <v>0</v>
      </c>
      <c r="CL481" s="301">
        <f>IF(AJ481&gt;0,1*List1!$G481,0)</f>
        <v>0</v>
      </c>
      <c r="CM481" s="302">
        <f>IF(AK481&gt;0,1*List1!$G481,0)</f>
        <v>0</v>
      </c>
      <c r="CN481" s="284">
        <f>IF(AU481&gt;0,1*List1!$G481,0)</f>
        <v>0</v>
      </c>
      <c r="CO481" s="284">
        <f>IF(AV481&gt;0,1*List1!$G481,0)</f>
        <v>0</v>
      </c>
      <c r="CP481" s="284">
        <f>IF(AW481&gt;0,1*List1!$G481,0)</f>
        <v>0</v>
      </c>
      <c r="CQ481" s="284">
        <f>IF(AX481&gt;0,1*List1!$G481,0)</f>
        <v>0</v>
      </c>
      <c r="CR481" s="303">
        <f>IF(BH481&gt;0,1*List1!$G481,0)</f>
        <v>0</v>
      </c>
      <c r="CS481" s="301">
        <f>IF(BI481&gt;0,1*List1!$G481,0)</f>
        <v>0</v>
      </c>
      <c r="CT481" s="301">
        <f>IF(BJ481&gt;0,1*List1!$G481,0)</f>
        <v>0</v>
      </c>
      <c r="CU481" s="302">
        <f>IF(BK481&gt;0,1*List1!$G481,0)</f>
        <v>0</v>
      </c>
      <c r="CV481" s="284">
        <f>IF(BU481&gt;0,1*List1!$G481,0)</f>
        <v>0</v>
      </c>
      <c r="CW481" s="284">
        <f>IF(BV481&gt;0,1*List1!$G481,0)</f>
        <v>0</v>
      </c>
      <c r="CX481" s="284">
        <f>IF(BW481&gt;0,1*List1!$G481,0)</f>
        <v>0</v>
      </c>
      <c r="CY481" s="322">
        <f>IF(BX481&gt;0,1*List1!$G481,0)</f>
        <v>0</v>
      </c>
      <c r="CZ481" s="284"/>
      <c r="DB481" s="294">
        <f>List1!D118</f>
        <v>0</v>
      </c>
      <c r="DC481" s="416" t="str">
        <f t="shared" si="116"/>
        <v>0</v>
      </c>
      <c r="DD481" s="416" t="str">
        <f t="shared" si="117"/>
        <v>0</v>
      </c>
      <c r="DE481" s="416" t="str">
        <f t="shared" si="118"/>
        <v>0</v>
      </c>
      <c r="DF481" s="416" t="str">
        <f t="shared" si="119"/>
        <v>0</v>
      </c>
      <c r="DG481" s="416" t="str">
        <f t="shared" si="120"/>
        <v>0</v>
      </c>
      <c r="DH481" s="416" t="str">
        <f t="shared" si="121"/>
        <v>0</v>
      </c>
      <c r="DI481" s="416" t="str">
        <f t="shared" si="122"/>
        <v>0</v>
      </c>
      <c r="DJ481" s="416" t="str">
        <f t="shared" si="123"/>
        <v>0</v>
      </c>
      <c r="DK481" s="416" t="str">
        <f t="shared" si="124"/>
        <v>0</v>
      </c>
      <c r="DL481" s="416" t="str">
        <f t="shared" si="125"/>
        <v>0</v>
      </c>
      <c r="DM481" s="416" t="str">
        <f t="shared" si="126"/>
        <v>0</v>
      </c>
      <c r="DN481" s="416" t="str">
        <f t="shared" si="127"/>
        <v>0</v>
      </c>
      <c r="DO481" s="416" t="str">
        <f t="shared" si="128"/>
        <v>0</v>
      </c>
      <c r="DP481" s="416" t="str">
        <f t="shared" si="129"/>
        <v>0</v>
      </c>
      <c r="DQ481" s="416" t="str">
        <f t="shared" si="130"/>
        <v>0</v>
      </c>
      <c r="DR481" s="416" t="str">
        <f t="shared" si="131"/>
        <v>0</v>
      </c>
      <c r="DS481" s="416" t="str">
        <f t="shared" si="132"/>
        <v>0</v>
      </c>
      <c r="DT481" s="416" t="str">
        <f t="shared" si="133"/>
        <v>0</v>
      </c>
      <c r="DU481" s="416" t="str">
        <f t="shared" si="134"/>
        <v>0</v>
      </c>
      <c r="DV481" s="416" t="str">
        <f t="shared" si="135"/>
        <v>0</v>
      </c>
      <c r="DW481" s="416" t="str">
        <f t="shared" si="136"/>
        <v>0</v>
      </c>
      <c r="DX481" s="416" t="str">
        <f t="shared" si="137"/>
        <v>0</v>
      </c>
      <c r="DY481" s="416" t="str">
        <f t="shared" si="138"/>
        <v>0</v>
      </c>
      <c r="DZ481" s="416" t="str">
        <f t="shared" si="139"/>
        <v>0</v>
      </c>
      <c r="EA481" s="417"/>
      <c r="EB481" s="417"/>
      <c r="EC481" s="417"/>
      <c r="ED481" s="417" t="str">
        <f>IF(List1!D118&gt;0,DZ481,"")</f>
        <v/>
      </c>
      <c r="EF481" s="416">
        <f>List1!J118</f>
        <v>0</v>
      </c>
      <c r="EG481" s="416" t="str">
        <f t="shared" si="92"/>
        <v>0</v>
      </c>
      <c r="EH481" s="416" t="str">
        <f t="shared" si="93"/>
        <v>0</v>
      </c>
      <c r="EI481" s="416" t="str">
        <f t="shared" si="94"/>
        <v>0</v>
      </c>
      <c r="EJ481" s="416" t="str">
        <f t="shared" si="95"/>
        <v>0</v>
      </c>
      <c r="EK481" s="416" t="str">
        <f t="shared" si="96"/>
        <v>0</v>
      </c>
      <c r="EL481" s="416" t="str">
        <f t="shared" si="97"/>
        <v>0</v>
      </c>
      <c r="EM481" s="416" t="str">
        <f t="shared" si="98"/>
        <v>0</v>
      </c>
      <c r="EN481" s="416" t="str">
        <f t="shared" si="99"/>
        <v>0</v>
      </c>
      <c r="EO481" s="416" t="str">
        <f t="shared" si="100"/>
        <v>0</v>
      </c>
      <c r="EP481" s="416" t="str">
        <f t="shared" si="101"/>
        <v>0</v>
      </c>
      <c r="EQ481" s="416" t="str">
        <f t="shared" si="102"/>
        <v>0</v>
      </c>
      <c r="ER481" s="416" t="str">
        <f t="shared" si="103"/>
        <v>0</v>
      </c>
      <c r="ES481" s="416" t="str">
        <f t="shared" si="104"/>
        <v>0</v>
      </c>
      <c r="ET481" s="416" t="str">
        <f t="shared" si="105"/>
        <v>0</v>
      </c>
      <c r="EU481" s="416" t="str">
        <f t="shared" si="106"/>
        <v>0</v>
      </c>
      <c r="EV481" s="416" t="str">
        <f t="shared" si="107"/>
        <v>0</v>
      </c>
      <c r="EW481" s="416" t="str">
        <f t="shared" si="108"/>
        <v>0</v>
      </c>
      <c r="EX481" s="416" t="str">
        <f t="shared" si="109"/>
        <v>0</v>
      </c>
      <c r="EY481" s="416" t="str">
        <f t="shared" si="110"/>
        <v>0</v>
      </c>
      <c r="EZ481" s="416" t="str">
        <f t="shared" si="111"/>
        <v>0</v>
      </c>
      <c r="FA481" s="416" t="str">
        <f t="shared" si="112"/>
        <v>0</v>
      </c>
      <c r="FB481" s="416" t="str">
        <f t="shared" si="113"/>
        <v>0</v>
      </c>
      <c r="FC481" s="416" t="str">
        <f t="shared" si="114"/>
        <v>0</v>
      </c>
      <c r="FD481" s="416" t="str">
        <f t="shared" si="115"/>
        <v>0</v>
      </c>
      <c r="FF481" s="269" t="str">
        <f>IF(List1!J118&gt;0,List1!FD481,"")</f>
        <v/>
      </c>
    </row>
    <row r="482" spans="2:162" s="269" customFormat="1" ht="19.5" customHeight="1" thickBot="1">
      <c r="B482" s="435">
        <v>64</v>
      </c>
      <c r="C482" s="308">
        <f t="shared" si="89"/>
        <v>0</v>
      </c>
      <c r="D482" s="438" t="str">
        <f t="shared" si="90"/>
        <v/>
      </c>
      <c r="E482" s="439" t="str">
        <f>IF(List1!E119&gt;0,List1!E119,"")</f>
        <v/>
      </c>
      <c r="F482" s="439" t="str">
        <f>IF(List1!F119&gt;0,List1!F119,"")</f>
        <v/>
      </c>
      <c r="G482" s="439" t="str">
        <f>IF(List1!G119&gt;0,List1!G119,"")</f>
        <v/>
      </c>
      <c r="H482" s="439" t="str">
        <f>IF(List1!H119&gt;0,List1!H119,"")</f>
        <v/>
      </c>
      <c r="I482" s="439" t="str">
        <f>IF(List1!I119&gt;0,List1!I119,"")</f>
        <v/>
      </c>
      <c r="J482" s="439" t="str">
        <f t="shared" si="91"/>
        <v/>
      </c>
      <c r="K482" s="439" t="str">
        <f>IF(List1!K119&gt;0,List1!K119,"")</f>
        <v/>
      </c>
      <c r="L482" s="439" t="str">
        <f>IF(List1!L119&gt;0,List1!L119,"")</f>
        <v/>
      </c>
      <c r="M482" s="439" t="str">
        <f>IF(List1!M119&gt;0,List1!M119,"")</f>
        <v/>
      </c>
      <c r="N482" s="439" t="str">
        <f>IF(List1!N119&gt;0,List1!N119,"")</f>
        <v/>
      </c>
      <c r="O482" s="440">
        <v>0</v>
      </c>
      <c r="P482" s="603" t="str">
        <f>IF(List1!P119&gt;0,List1!P119,"")</f>
        <v/>
      </c>
      <c r="Q482" s="603"/>
      <c r="R482" s="603"/>
      <c r="S482" s="603"/>
      <c r="T482" s="603"/>
      <c r="U482" s="603"/>
      <c r="V482" s="603"/>
      <c r="W482" s="268"/>
      <c r="X482" s="323"/>
      <c r="Y482" s="319">
        <f>IF(List1!$K482="A",(1*List1!$E482+80)*List1!$G482,0)</f>
        <v>0</v>
      </c>
      <c r="Z482" s="319">
        <f>IF(List1!$K482="B",(1*List1!$E482+80)*List1!$G482,0)</f>
        <v>0</v>
      </c>
      <c r="AA482" s="319">
        <f>IF(List1!$K482="C",(1*List1!$E482+80)*List1!$G482,0)</f>
        <v>0</v>
      </c>
      <c r="AB482" s="319">
        <f>IF(List1!$K482="D",(1*List1!$E482+80)*List1!$G482,0)</f>
        <v>0</v>
      </c>
      <c r="AC482" s="319">
        <f>IF(List1!$K482="E",(1*List1!$E482+70)*List1!$G482,0)</f>
        <v>0</v>
      </c>
      <c r="AD482" s="319">
        <f>IF(List1!$K482="G",(1*List1!$E482+80)*List1!$G482,0)</f>
        <v>0</v>
      </c>
      <c r="AE482" s="319">
        <f>IF(List1!$K482="J",(1*List1!$E482+80)*List1!$G482,0)</f>
        <v>0</v>
      </c>
      <c r="AF482" s="319">
        <f>IF(List1!$K482="K",(1*List1!$E482+80)*List1!$G482,0)</f>
        <v>0</v>
      </c>
      <c r="AG482" s="319">
        <f>IF(List1!$K482="L",(1*List1!$E482+80)*List1!$G482,0)</f>
        <v>0</v>
      </c>
      <c r="AH482" s="318">
        <f>IF(List1!$K482="FL",(1*List1!$E482)*List1!$G482,0)</f>
        <v>0</v>
      </c>
      <c r="AI482" s="318">
        <f>IF(List1!$K482="FP",List1!$E482*List1!$G482,0)</f>
        <v>0</v>
      </c>
      <c r="AJ482" s="318">
        <f>IF(List1!$K482="DR",List1!$E482*List1!$G482,0)</f>
        <v>0</v>
      </c>
      <c r="AK482" s="318">
        <f>IF(List1!$K482="F",List1!$E482*List1!$G482,0)</f>
        <v>0</v>
      </c>
      <c r="AL482" s="321">
        <f>IF(List1!$L482="A",(1*List1!$E482+80)*List1!$G482,0)</f>
        <v>0</v>
      </c>
      <c r="AM482" s="321">
        <f>IF(List1!$L482="B",(1*List1!$E482+80)*List1!$G482,0)</f>
        <v>0</v>
      </c>
      <c r="AN482" s="321">
        <f>IF(List1!$L482="C",(1*List1!$E482+80)*List1!$G482,0)</f>
        <v>0</v>
      </c>
      <c r="AO482" s="321">
        <f>IF(List1!$L482="D",(1*List1!$E482+80)*List1!$G482,0)</f>
        <v>0</v>
      </c>
      <c r="AP482" s="321">
        <f>IF(List1!$L482="E",(1*List1!$E482+80)*List1!$G482,0)</f>
        <v>0</v>
      </c>
      <c r="AQ482" s="321">
        <f>IF(List1!$L482="G",(1*List1!$E482+80)*List1!$G482,0)</f>
        <v>0</v>
      </c>
      <c r="AR482" s="321">
        <f>IF(List1!$L482="J",(1*List1!$E482+80)*List1!$G482,0)</f>
        <v>0</v>
      </c>
      <c r="AS482" s="321">
        <f>IF(List1!$L482="K",(1*List1!$E482+80)*List1!$G482,0)</f>
        <v>0</v>
      </c>
      <c r="AT482" s="321">
        <f>IF(List1!$L482="L",(1*List1!$E482+80)*List1!$G482,0)</f>
        <v>0</v>
      </c>
      <c r="AU482" s="320">
        <f>IF(List1!$L482="FL",(1*List1!$E482)*List1!$G482,0)</f>
        <v>0</v>
      </c>
      <c r="AV482" s="320">
        <f>IF(List1!$L482="FP",List1!$E482*List1!$G482,0)</f>
        <v>0</v>
      </c>
      <c r="AW482" s="320">
        <f>IF(List1!$L482="DR",List1!$E482*List1!$G482,0)</f>
        <v>0</v>
      </c>
      <c r="AX482" s="320">
        <f>IF(List1!$L482="F",List1!$E482*List1!$G482,0)</f>
        <v>0</v>
      </c>
      <c r="AY482" s="319">
        <f>IF(List1!$M482="A",(1*List1!$F482+80)*List1!$G482,0)</f>
        <v>0</v>
      </c>
      <c r="AZ482" s="319">
        <f>IF(List1!$M482="B",(1*List1!$F482+80)*List1!$G482,0)</f>
        <v>0</v>
      </c>
      <c r="BA482" s="319">
        <f>IF(List1!$M482="C",(1*List1!$F482+80)*List1!$G482,0)</f>
        <v>0</v>
      </c>
      <c r="BB482" s="319">
        <f>IF(List1!$M482="D",(1*List1!$F482+80)*List1!$G482,0)</f>
        <v>0</v>
      </c>
      <c r="BC482" s="319">
        <f>IF(List1!$M482="E",(1*List1!$F482+80)*List1!$G482,0)</f>
        <v>0</v>
      </c>
      <c r="BD482" s="319">
        <f>IF(List1!$M482="G",(1*List1!$F482+80)*List1!$G482,0)</f>
        <v>0</v>
      </c>
      <c r="BE482" s="319">
        <f>IF(List1!$M482="J",(1*List1!$F482+80)*List1!$G482,0)</f>
        <v>0</v>
      </c>
      <c r="BF482" s="319">
        <f>IF(List1!$M482="K",(1*List1!$F482+80)*List1!$G482,0)</f>
        <v>0</v>
      </c>
      <c r="BG482" s="319">
        <f>IF(List1!$M482="L",(1*List1!$F482+80)*List1!$G482,0)</f>
        <v>0</v>
      </c>
      <c r="BH482" s="318">
        <f>IF(List1!$M482="FL",(1*List1!$F482)*List1!$G482,0)</f>
        <v>0</v>
      </c>
      <c r="BI482" s="318">
        <f>IF(List1!$M482="FP",List1!$F482*List1!$G482,0)</f>
        <v>0</v>
      </c>
      <c r="BJ482" s="318">
        <f>IF(List1!$M482="DR",List1!$F482*List1!$G482,0)</f>
        <v>0</v>
      </c>
      <c r="BK482" s="318">
        <f>IF(List1!$M482="F",List1!$F482*List1!$G482,0)</f>
        <v>0</v>
      </c>
      <c r="BL482" s="317">
        <f>IF(List1!$N482="A",(1*List1!$F482+80)*List1!$G482,0)</f>
        <v>0</v>
      </c>
      <c r="BM482" s="317">
        <f>IF(List1!$N482="B",(1*List1!$F482+80)*List1!$G482,0)</f>
        <v>0</v>
      </c>
      <c r="BN482" s="317">
        <f>IF(List1!$N482="C",(1*List1!$F482+80)*List1!$G482,0)</f>
        <v>0</v>
      </c>
      <c r="BO482" s="317">
        <f>IF(List1!$N482="D",(1*List1!$F482+80)*List1!$G482,0)</f>
        <v>0</v>
      </c>
      <c r="BP482" s="317">
        <f>IF(List1!$N482="E",(1*List1!$F482+80)*List1!$G482,0)</f>
        <v>0</v>
      </c>
      <c r="BQ482" s="317">
        <f>IF(List1!$N482="G",(1*List1!$F482+80)*List1!$G482,0)</f>
        <v>0</v>
      </c>
      <c r="BR482" s="317">
        <f>IF(List1!$N482="J",(1*List1!$F482+80)*List1!$G482,0)</f>
        <v>0</v>
      </c>
      <c r="BS482" s="317">
        <f>IF(List1!$N482="K",(1*List1!$F482+80)*List1!$G482,0)</f>
        <v>0</v>
      </c>
      <c r="BT482" s="317">
        <f>IF(List1!$N482="L",(1*List1!$F482+80)*List1!$G482,0)</f>
        <v>0</v>
      </c>
      <c r="BU482" s="316">
        <f>IF(List1!$N482="FL",(1*List1!$F482)*List1!$G482,0)</f>
        <v>0</v>
      </c>
      <c r="BV482" s="315">
        <f>IF(List1!$N482="FP",List1!$F482*List1!$G482,0)</f>
        <v>0</v>
      </c>
      <c r="BW482" s="314">
        <f>IF(List1!$N482="DR",List1!$F482*List1!$G482,0)</f>
        <v>0</v>
      </c>
      <c r="BX482" s="313">
        <f>IF(List1!$N482="F",List1!$F482*List1!$G482,0)</f>
        <v>0</v>
      </c>
      <c r="BZ482" s="312" t="e">
        <f>((List1!$E482*List1!$F482)*List1!$G482)/1000000</f>
        <v>#VALUE!</v>
      </c>
      <c r="CA482" s="280" t="e">
        <f>IF(List1!$J482=$D$403,1*BZ482,0)</f>
        <v>#VALUE!</v>
      </c>
      <c r="CB482" s="280" t="e">
        <f>IF(List1!$J482=$D$404,1*BZ482,0)</f>
        <v>#VALUE!</v>
      </c>
      <c r="CC482" s="280" t="e">
        <f>IF(List1!$J482=$D$405,1*BZ482,0)</f>
        <v>#VALUE!</v>
      </c>
      <c r="CD482" s="280" t="e">
        <f>IF(List1!$J482=$D$406,1*BZ482,0)</f>
        <v>#VALUE!</v>
      </c>
      <c r="CE482" s="280" t="e">
        <f>IF(List1!$J482=$D$407,1*BZ482,0)</f>
        <v>#VALUE!</v>
      </c>
      <c r="CF482" s="311" t="e">
        <f>IF(List1!$J482=$D$408,1*BZ482,0)</f>
        <v>#VALUE!</v>
      </c>
      <c r="CG482" s="280" t="e">
        <f>IF(List1!$J482=$D$409,1*BZ482,0)</f>
        <v>#VALUE!</v>
      </c>
      <c r="CH482" s="280" t="e">
        <f>IF(List1!$J482=$D$410,1*BZ482,0)</f>
        <v>#VALUE!</v>
      </c>
      <c r="CJ482" s="303">
        <f>IF(AH482&gt;0,1*List1!$G482,0)</f>
        <v>0</v>
      </c>
      <c r="CK482" s="301">
        <f>IF(AI482&gt;0,1*List1!$G482,0)</f>
        <v>0</v>
      </c>
      <c r="CL482" s="301">
        <f>IF(AJ482&gt;0,1*List1!$G482,0)</f>
        <v>0</v>
      </c>
      <c r="CM482" s="302">
        <f>IF(AK482&gt;0,1*List1!$G482,0)</f>
        <v>0</v>
      </c>
      <c r="CN482" s="284">
        <f>IF(AU482&gt;0,1*List1!$G482,0)</f>
        <v>0</v>
      </c>
      <c r="CO482" s="284">
        <f>IF(AV482&gt;0,1*List1!$G482,0)</f>
        <v>0</v>
      </c>
      <c r="CP482" s="284">
        <f>IF(AW482&gt;0,1*List1!$G482,0)</f>
        <v>0</v>
      </c>
      <c r="CQ482" s="284">
        <f>IF(AX482&gt;0,1*List1!$G482,0)</f>
        <v>0</v>
      </c>
      <c r="CR482" s="303">
        <f>IF(BH482&gt;0,1*List1!$G482,0)</f>
        <v>0</v>
      </c>
      <c r="CS482" s="301">
        <f>IF(BI482&gt;0,1*List1!$G482,0)</f>
        <v>0</v>
      </c>
      <c r="CT482" s="301">
        <f>IF(BJ482&gt;0,1*List1!$G482,0)</f>
        <v>0</v>
      </c>
      <c r="CU482" s="302">
        <f>IF(BK482&gt;0,1*List1!$G482,0)</f>
        <v>0</v>
      </c>
      <c r="CV482" s="284">
        <f>IF(BU482&gt;0,1*List1!$G482,0)</f>
        <v>0</v>
      </c>
      <c r="CW482" s="284">
        <f>IF(BV482&gt;0,1*List1!$G482,0)</f>
        <v>0</v>
      </c>
      <c r="CX482" s="284">
        <f>IF(BW482&gt;0,1*List1!$G482,0)</f>
        <v>0</v>
      </c>
      <c r="CY482" s="322">
        <f>IF(BX482&gt;0,1*List1!$G482,0)</f>
        <v>0</v>
      </c>
      <c r="CZ482" s="284"/>
      <c r="DB482" s="294">
        <f>List1!D119</f>
        <v>0</v>
      </c>
      <c r="DC482" s="416" t="str">
        <f t="shared" si="116"/>
        <v>0</v>
      </c>
      <c r="DD482" s="416" t="str">
        <f t="shared" si="117"/>
        <v>0</v>
      </c>
      <c r="DE482" s="416" t="str">
        <f t="shared" si="118"/>
        <v>0</v>
      </c>
      <c r="DF482" s="416" t="str">
        <f t="shared" si="119"/>
        <v>0</v>
      </c>
      <c r="DG482" s="416" t="str">
        <f t="shared" si="120"/>
        <v>0</v>
      </c>
      <c r="DH482" s="416" t="str">
        <f t="shared" si="121"/>
        <v>0</v>
      </c>
      <c r="DI482" s="416" t="str">
        <f t="shared" si="122"/>
        <v>0</v>
      </c>
      <c r="DJ482" s="416" t="str">
        <f t="shared" si="123"/>
        <v>0</v>
      </c>
      <c r="DK482" s="416" t="str">
        <f t="shared" si="124"/>
        <v>0</v>
      </c>
      <c r="DL482" s="416" t="str">
        <f t="shared" si="125"/>
        <v>0</v>
      </c>
      <c r="DM482" s="416" t="str">
        <f t="shared" si="126"/>
        <v>0</v>
      </c>
      <c r="DN482" s="416" t="str">
        <f t="shared" si="127"/>
        <v>0</v>
      </c>
      <c r="DO482" s="416" t="str">
        <f t="shared" si="128"/>
        <v>0</v>
      </c>
      <c r="DP482" s="416" t="str">
        <f t="shared" si="129"/>
        <v>0</v>
      </c>
      <c r="DQ482" s="416" t="str">
        <f t="shared" si="130"/>
        <v>0</v>
      </c>
      <c r="DR482" s="416" t="str">
        <f t="shared" si="131"/>
        <v>0</v>
      </c>
      <c r="DS482" s="416" t="str">
        <f t="shared" si="132"/>
        <v>0</v>
      </c>
      <c r="DT482" s="416" t="str">
        <f t="shared" si="133"/>
        <v>0</v>
      </c>
      <c r="DU482" s="416" t="str">
        <f t="shared" si="134"/>
        <v>0</v>
      </c>
      <c r="DV482" s="416" t="str">
        <f t="shared" si="135"/>
        <v>0</v>
      </c>
      <c r="DW482" s="416" t="str">
        <f t="shared" si="136"/>
        <v>0</v>
      </c>
      <c r="DX482" s="416" t="str">
        <f t="shared" si="137"/>
        <v>0</v>
      </c>
      <c r="DY482" s="416" t="str">
        <f t="shared" si="138"/>
        <v>0</v>
      </c>
      <c r="DZ482" s="416" t="str">
        <f t="shared" si="139"/>
        <v>0</v>
      </c>
      <c r="EA482" s="417"/>
      <c r="EB482" s="417"/>
      <c r="EC482" s="417"/>
      <c r="ED482" s="417" t="str">
        <f>IF(List1!D119&gt;0,DZ482,"")</f>
        <v/>
      </c>
      <c r="EF482" s="416">
        <f>List1!J119</f>
        <v>0</v>
      </c>
      <c r="EG482" s="416" t="str">
        <f t="shared" si="92"/>
        <v>0</v>
      </c>
      <c r="EH482" s="416" t="str">
        <f t="shared" si="93"/>
        <v>0</v>
      </c>
      <c r="EI482" s="416" t="str">
        <f t="shared" si="94"/>
        <v>0</v>
      </c>
      <c r="EJ482" s="416" t="str">
        <f t="shared" si="95"/>
        <v>0</v>
      </c>
      <c r="EK482" s="416" t="str">
        <f t="shared" si="96"/>
        <v>0</v>
      </c>
      <c r="EL482" s="416" t="str">
        <f t="shared" si="97"/>
        <v>0</v>
      </c>
      <c r="EM482" s="416" t="str">
        <f t="shared" si="98"/>
        <v>0</v>
      </c>
      <c r="EN482" s="416" t="str">
        <f t="shared" si="99"/>
        <v>0</v>
      </c>
      <c r="EO482" s="416" t="str">
        <f t="shared" si="100"/>
        <v>0</v>
      </c>
      <c r="EP482" s="416" t="str">
        <f t="shared" si="101"/>
        <v>0</v>
      </c>
      <c r="EQ482" s="416" t="str">
        <f t="shared" si="102"/>
        <v>0</v>
      </c>
      <c r="ER482" s="416" t="str">
        <f t="shared" si="103"/>
        <v>0</v>
      </c>
      <c r="ES482" s="416" t="str">
        <f t="shared" si="104"/>
        <v>0</v>
      </c>
      <c r="ET482" s="416" t="str">
        <f t="shared" si="105"/>
        <v>0</v>
      </c>
      <c r="EU482" s="416" t="str">
        <f t="shared" si="106"/>
        <v>0</v>
      </c>
      <c r="EV482" s="416" t="str">
        <f t="shared" si="107"/>
        <v>0</v>
      </c>
      <c r="EW482" s="416" t="str">
        <f t="shared" si="108"/>
        <v>0</v>
      </c>
      <c r="EX482" s="416" t="str">
        <f t="shared" si="109"/>
        <v>0</v>
      </c>
      <c r="EY482" s="416" t="str">
        <f t="shared" si="110"/>
        <v>0</v>
      </c>
      <c r="EZ482" s="416" t="str">
        <f t="shared" si="111"/>
        <v>0</v>
      </c>
      <c r="FA482" s="416" t="str">
        <f t="shared" si="112"/>
        <v>0</v>
      </c>
      <c r="FB482" s="416" t="str">
        <f t="shared" si="113"/>
        <v>0</v>
      </c>
      <c r="FC482" s="416" t="str">
        <f t="shared" si="114"/>
        <v>0</v>
      </c>
      <c r="FD482" s="416" t="str">
        <f t="shared" si="115"/>
        <v>0</v>
      </c>
      <c r="FF482" s="269" t="str">
        <f>IF(List1!J119&gt;0,List1!FD482,"")</f>
        <v/>
      </c>
    </row>
    <row r="483" spans="2:162" s="269" customFormat="1" ht="19.5" customHeight="1" thickBot="1">
      <c r="B483" s="436">
        <v>65</v>
      </c>
      <c r="C483" s="308">
        <f t="shared" ref="C483:C514" si="140">LEN(D483)</f>
        <v>0</v>
      </c>
      <c r="D483" s="438" t="str">
        <f t="shared" ref="D483:D514" si="141">IF(ED483&gt;0,ED483,"")</f>
        <v/>
      </c>
      <c r="E483" s="439" t="str">
        <f>IF(List1!E120&gt;0,List1!E120,"")</f>
        <v/>
      </c>
      <c r="F483" s="439" t="str">
        <f>IF(List1!F120&gt;0,List1!F120,"")</f>
        <v/>
      </c>
      <c r="G483" s="439" t="str">
        <f>IF(List1!G120&gt;0,List1!G120,"")</f>
        <v/>
      </c>
      <c r="H483" s="439" t="str">
        <f>IF(List1!H120&gt;0,List1!H120,"")</f>
        <v/>
      </c>
      <c r="I483" s="439" t="str">
        <f>IF(List1!I120&gt;0,List1!I120,"")</f>
        <v/>
      </c>
      <c r="J483" s="439" t="str">
        <f t="shared" ref="J483:J514" si="142">IF(FF483&gt;0,FF483,"")</f>
        <v/>
      </c>
      <c r="K483" s="439" t="str">
        <f>IF(List1!K120&gt;0,List1!K120,"")</f>
        <v/>
      </c>
      <c r="L483" s="439" t="str">
        <f>IF(List1!L120&gt;0,List1!L120,"")</f>
        <v/>
      </c>
      <c r="M483" s="439" t="str">
        <f>IF(List1!M120&gt;0,List1!M120,"")</f>
        <v/>
      </c>
      <c r="N483" s="439" t="str">
        <f>IF(List1!N120&gt;0,List1!N120,"")</f>
        <v/>
      </c>
      <c r="O483" s="440">
        <v>0</v>
      </c>
      <c r="P483" s="603" t="str">
        <f>IF(List1!P120&gt;0,List1!P120,"")</f>
        <v/>
      </c>
      <c r="Q483" s="603"/>
      <c r="R483" s="603"/>
      <c r="S483" s="603"/>
      <c r="T483" s="603"/>
      <c r="U483" s="603"/>
      <c r="V483" s="603"/>
      <c r="W483" s="268"/>
      <c r="X483" s="307"/>
      <c r="Y483" s="319">
        <f>IF(List1!$K483="A",(1*List1!$E483+80)*List1!$G483,0)</f>
        <v>0</v>
      </c>
      <c r="Z483" s="319">
        <f>IF(List1!$K483="B",(1*List1!$E483+80)*List1!$G483,0)</f>
        <v>0</v>
      </c>
      <c r="AA483" s="319">
        <f>IF(List1!$K483="C",(1*List1!$E483+80)*List1!$G483,0)</f>
        <v>0</v>
      </c>
      <c r="AB483" s="319">
        <f>IF(List1!$K483="D",(1*List1!$E483+80)*List1!$G483,0)</f>
        <v>0</v>
      </c>
      <c r="AC483" s="319">
        <f>IF(List1!$K483="E",(1*List1!$E483+70)*List1!$G483,0)</f>
        <v>0</v>
      </c>
      <c r="AD483" s="319">
        <f>IF(List1!$K483="G",(1*List1!$E483+80)*List1!$G483,0)</f>
        <v>0</v>
      </c>
      <c r="AE483" s="319">
        <f>IF(List1!$K483="J",(1*List1!$E483+80)*List1!$G483,0)</f>
        <v>0</v>
      </c>
      <c r="AF483" s="319">
        <f>IF(List1!$K483="K",(1*List1!$E483+80)*List1!$G483,0)</f>
        <v>0</v>
      </c>
      <c r="AG483" s="319">
        <f>IF(List1!$K483="L",(1*List1!$E483+80)*List1!$G483,0)</f>
        <v>0</v>
      </c>
      <c r="AH483" s="318">
        <f>IF(List1!$K483="FL",(1*List1!$E483)*List1!$G483,0)</f>
        <v>0</v>
      </c>
      <c r="AI483" s="318">
        <f>IF(List1!$K483="FP",List1!$E483*List1!$G483,0)</f>
        <v>0</v>
      </c>
      <c r="AJ483" s="318">
        <f>IF(List1!$K483="DR",List1!$E483*List1!$G483,0)</f>
        <v>0</v>
      </c>
      <c r="AK483" s="318">
        <f>IF(List1!$K483="F",List1!$E483*List1!$G483,0)</f>
        <v>0</v>
      </c>
      <c r="AL483" s="321">
        <f>IF(List1!$L483="A",(1*List1!$E483+80)*List1!$G483,0)</f>
        <v>0</v>
      </c>
      <c r="AM483" s="321">
        <f>IF(List1!$L483="B",(1*List1!$E483+80)*List1!$G483,0)</f>
        <v>0</v>
      </c>
      <c r="AN483" s="321">
        <f>IF(List1!$L483="C",(1*List1!$E483+80)*List1!$G483,0)</f>
        <v>0</v>
      </c>
      <c r="AO483" s="321">
        <f>IF(List1!$L483="D",(1*List1!$E483+80)*List1!$G483,0)</f>
        <v>0</v>
      </c>
      <c r="AP483" s="321">
        <f>IF(List1!$L483="E",(1*List1!$E483+80)*List1!$G483,0)</f>
        <v>0</v>
      </c>
      <c r="AQ483" s="321">
        <f>IF(List1!$L483="G",(1*List1!$E483+80)*List1!$G483,0)</f>
        <v>0</v>
      </c>
      <c r="AR483" s="321">
        <f>IF(List1!$L483="J",(1*List1!$E483+80)*List1!$G483,0)</f>
        <v>0</v>
      </c>
      <c r="AS483" s="321">
        <f>IF(List1!$L483="K",(1*List1!$E483+80)*List1!$G483,0)</f>
        <v>0</v>
      </c>
      <c r="AT483" s="321">
        <f>IF(List1!$L483="L",(1*List1!$E483+80)*List1!$G483,0)</f>
        <v>0</v>
      </c>
      <c r="AU483" s="320">
        <f>IF(List1!$L483="FL",(1*List1!$E483)*List1!$G483,0)</f>
        <v>0</v>
      </c>
      <c r="AV483" s="320">
        <f>IF(List1!$L483="FP",List1!$E483*List1!$G483,0)</f>
        <v>0</v>
      </c>
      <c r="AW483" s="320">
        <f>IF(List1!$L483="DR",List1!$E483*List1!$G483,0)</f>
        <v>0</v>
      </c>
      <c r="AX483" s="320">
        <f>IF(List1!$L483="F",List1!$E483*List1!$G483,0)</f>
        <v>0</v>
      </c>
      <c r="AY483" s="319">
        <f>IF(List1!$M483="A",(1*List1!$F483+80)*List1!$G483,0)</f>
        <v>0</v>
      </c>
      <c r="AZ483" s="319">
        <f>IF(List1!$M483="B",(1*List1!$F483+80)*List1!$G483,0)</f>
        <v>0</v>
      </c>
      <c r="BA483" s="319">
        <f>IF(List1!$M483="C",(1*List1!$F483+80)*List1!$G483,0)</f>
        <v>0</v>
      </c>
      <c r="BB483" s="319">
        <f>IF(List1!$M483="D",(1*List1!$F483+80)*List1!$G483,0)</f>
        <v>0</v>
      </c>
      <c r="BC483" s="319">
        <f>IF(List1!$M483="E",(1*List1!$F483+80)*List1!$G483,0)</f>
        <v>0</v>
      </c>
      <c r="BD483" s="319">
        <f>IF(List1!$M483="G",(1*List1!$F483+80)*List1!$G483,0)</f>
        <v>0</v>
      </c>
      <c r="BE483" s="319">
        <f>IF(List1!$M483="J",(1*List1!$F483+80)*List1!$G483,0)</f>
        <v>0</v>
      </c>
      <c r="BF483" s="319">
        <f>IF(List1!$M483="K",(1*List1!$F483+80)*List1!$G483,0)</f>
        <v>0</v>
      </c>
      <c r="BG483" s="319">
        <f>IF(List1!$M483="L",(1*List1!$F483+80)*List1!$G483,0)</f>
        <v>0</v>
      </c>
      <c r="BH483" s="318">
        <f>IF(List1!$M483="FL",(1*List1!$F483)*List1!$G483,0)</f>
        <v>0</v>
      </c>
      <c r="BI483" s="318">
        <f>IF(List1!$M483="FP",List1!$F483*List1!$G483,0)</f>
        <v>0</v>
      </c>
      <c r="BJ483" s="318">
        <f>IF(List1!$M483="DR",List1!$F483*List1!$G483,0)</f>
        <v>0</v>
      </c>
      <c r="BK483" s="318">
        <f>IF(List1!$M483="F",List1!$F483*List1!$G483,0)</f>
        <v>0</v>
      </c>
      <c r="BL483" s="317">
        <f>IF(List1!$N483="A",(1*List1!$F483+80)*List1!$G483,0)</f>
        <v>0</v>
      </c>
      <c r="BM483" s="317">
        <f>IF(List1!$N483="B",(1*List1!$F483+80)*List1!$G483,0)</f>
        <v>0</v>
      </c>
      <c r="BN483" s="317">
        <f>IF(List1!$N483="C",(1*List1!$F483+80)*List1!$G483,0)</f>
        <v>0</v>
      </c>
      <c r="BO483" s="317">
        <f>IF(List1!$N483="D",(1*List1!$F483+80)*List1!$G483,0)</f>
        <v>0</v>
      </c>
      <c r="BP483" s="317">
        <f>IF(List1!$N483="E",(1*List1!$F483+80)*List1!$G483,0)</f>
        <v>0</v>
      </c>
      <c r="BQ483" s="317">
        <f>IF(List1!$N483="G",(1*List1!$F483+80)*List1!$G483,0)</f>
        <v>0</v>
      </c>
      <c r="BR483" s="317">
        <f>IF(List1!$N483="J",(1*List1!$F483+80)*List1!$G483,0)</f>
        <v>0</v>
      </c>
      <c r="BS483" s="317">
        <f>IF(List1!$N483="K",(1*List1!$F483+80)*List1!$G483,0)</f>
        <v>0</v>
      </c>
      <c r="BT483" s="317">
        <f>IF(List1!$N483="L",(1*List1!$F483+80)*List1!$G483,0)</f>
        <v>0</v>
      </c>
      <c r="BU483" s="316">
        <f>IF(List1!$N483="FL",(1*List1!$F483)*List1!$G483,0)</f>
        <v>0</v>
      </c>
      <c r="BV483" s="315">
        <f>IF(List1!$N483="FP",List1!$F483*List1!$G483,0)</f>
        <v>0</v>
      </c>
      <c r="BW483" s="314">
        <f>IF(List1!$N483="DR",List1!$F483*List1!$G483,0)</f>
        <v>0</v>
      </c>
      <c r="BX483" s="313">
        <f>IF(List1!$N483="F",List1!$F483*List1!$G483,0)</f>
        <v>0</v>
      </c>
      <c r="BZ483" s="312" t="e">
        <f>((List1!$E483*List1!$F483)*List1!$G483)/1000000</f>
        <v>#VALUE!</v>
      </c>
      <c r="CA483" s="280" t="e">
        <f>IF(List1!$J483=$D$403,1*BZ483,0)</f>
        <v>#VALUE!</v>
      </c>
      <c r="CB483" s="280" t="e">
        <f>IF(List1!$J483=$D$404,1*BZ483,0)</f>
        <v>#VALUE!</v>
      </c>
      <c r="CC483" s="280" t="e">
        <f>IF(List1!$J483=$D$405,1*BZ483,0)</f>
        <v>#VALUE!</v>
      </c>
      <c r="CD483" s="280" t="e">
        <f>IF(List1!$J483=$D$406,1*BZ483,0)</f>
        <v>#VALUE!</v>
      </c>
      <c r="CE483" s="280" t="e">
        <f>IF(List1!$J483=$D$407,1*BZ483,0)</f>
        <v>#VALUE!</v>
      </c>
      <c r="CF483" s="311" t="e">
        <f>IF(List1!$J483=$D$408,1*BZ483,0)</f>
        <v>#VALUE!</v>
      </c>
      <c r="CG483" s="280" t="e">
        <f>IF(List1!$J483=$D$409,1*BZ483,0)</f>
        <v>#VALUE!</v>
      </c>
      <c r="CH483" s="280" t="e">
        <f>IF(List1!$J483=$D$410,1*BZ483,0)</f>
        <v>#VALUE!</v>
      </c>
      <c r="CJ483" s="303">
        <f>IF(AH483&gt;0,1*List1!$G483,0)</f>
        <v>0</v>
      </c>
      <c r="CK483" s="301">
        <f>IF(AI483&gt;0,1*List1!$G483,0)</f>
        <v>0</v>
      </c>
      <c r="CL483" s="301">
        <f>IF(AJ483&gt;0,1*List1!$G483,0)</f>
        <v>0</v>
      </c>
      <c r="CM483" s="302">
        <f>IF(AK483&gt;0,1*List1!$G483,0)</f>
        <v>0</v>
      </c>
      <c r="CN483" s="284">
        <f>IF(AU483&gt;0,1*List1!$G483,0)</f>
        <v>0</v>
      </c>
      <c r="CO483" s="284">
        <f>IF(AV483&gt;0,1*List1!$G483,0)</f>
        <v>0</v>
      </c>
      <c r="CP483" s="284">
        <f>IF(AW483&gt;0,1*List1!$G483,0)</f>
        <v>0</v>
      </c>
      <c r="CQ483" s="284">
        <f>IF(AX483&gt;0,1*List1!$G483,0)</f>
        <v>0</v>
      </c>
      <c r="CR483" s="303">
        <f>IF(BH483&gt;0,1*List1!$G483,0)</f>
        <v>0</v>
      </c>
      <c r="CS483" s="301">
        <f>IF(BI483&gt;0,1*List1!$G483,0)</f>
        <v>0</v>
      </c>
      <c r="CT483" s="301">
        <f>IF(BJ483&gt;0,1*List1!$G483,0)</f>
        <v>0</v>
      </c>
      <c r="CU483" s="302">
        <f>IF(BK483&gt;0,1*List1!$G483,0)</f>
        <v>0</v>
      </c>
      <c r="CV483" s="284">
        <f>IF(BU483&gt;0,1*List1!$G483,0)</f>
        <v>0</v>
      </c>
      <c r="CW483" s="284">
        <f>IF(BV483&gt;0,1*List1!$G483,0)</f>
        <v>0</v>
      </c>
      <c r="CX483" s="284">
        <f>IF(BW483&gt;0,1*List1!$G483,0)</f>
        <v>0</v>
      </c>
      <c r="CY483" s="322">
        <f>IF(BX483&gt;0,1*List1!$G483,0)</f>
        <v>0</v>
      </c>
      <c r="CZ483" s="284"/>
      <c r="DB483" s="294">
        <f>List1!D120</f>
        <v>0</v>
      </c>
      <c r="DC483" s="416" t="str">
        <f t="shared" si="116"/>
        <v>0</v>
      </c>
      <c r="DD483" s="416" t="str">
        <f t="shared" si="117"/>
        <v>0</v>
      </c>
      <c r="DE483" s="416" t="str">
        <f t="shared" si="118"/>
        <v>0</v>
      </c>
      <c r="DF483" s="416" t="str">
        <f t="shared" si="119"/>
        <v>0</v>
      </c>
      <c r="DG483" s="416" t="str">
        <f t="shared" si="120"/>
        <v>0</v>
      </c>
      <c r="DH483" s="416" t="str">
        <f t="shared" si="121"/>
        <v>0</v>
      </c>
      <c r="DI483" s="416" t="str">
        <f t="shared" si="122"/>
        <v>0</v>
      </c>
      <c r="DJ483" s="416" t="str">
        <f t="shared" si="123"/>
        <v>0</v>
      </c>
      <c r="DK483" s="416" t="str">
        <f t="shared" si="124"/>
        <v>0</v>
      </c>
      <c r="DL483" s="416" t="str">
        <f t="shared" si="125"/>
        <v>0</v>
      </c>
      <c r="DM483" s="416" t="str">
        <f t="shared" si="126"/>
        <v>0</v>
      </c>
      <c r="DN483" s="416" t="str">
        <f t="shared" si="127"/>
        <v>0</v>
      </c>
      <c r="DO483" s="416" t="str">
        <f t="shared" si="128"/>
        <v>0</v>
      </c>
      <c r="DP483" s="416" t="str">
        <f t="shared" si="129"/>
        <v>0</v>
      </c>
      <c r="DQ483" s="416" t="str">
        <f t="shared" si="130"/>
        <v>0</v>
      </c>
      <c r="DR483" s="416" t="str">
        <f t="shared" si="131"/>
        <v>0</v>
      </c>
      <c r="DS483" s="416" t="str">
        <f t="shared" si="132"/>
        <v>0</v>
      </c>
      <c r="DT483" s="416" t="str">
        <f t="shared" si="133"/>
        <v>0</v>
      </c>
      <c r="DU483" s="416" t="str">
        <f t="shared" si="134"/>
        <v>0</v>
      </c>
      <c r="DV483" s="416" t="str">
        <f t="shared" si="135"/>
        <v>0</v>
      </c>
      <c r="DW483" s="416" t="str">
        <f t="shared" si="136"/>
        <v>0</v>
      </c>
      <c r="DX483" s="416" t="str">
        <f t="shared" si="137"/>
        <v>0</v>
      </c>
      <c r="DY483" s="416" t="str">
        <f t="shared" si="138"/>
        <v>0</v>
      </c>
      <c r="DZ483" s="416" t="str">
        <f t="shared" si="139"/>
        <v>0</v>
      </c>
      <c r="EA483" s="417"/>
      <c r="EB483" s="417"/>
      <c r="EC483" s="417"/>
      <c r="ED483" s="417" t="str">
        <f>IF(List1!D120&gt;0,DZ483,"")</f>
        <v/>
      </c>
      <c r="EF483" s="416">
        <f>List1!J120</f>
        <v>0</v>
      </c>
      <c r="EG483" s="416" t="str">
        <f t="shared" ref="EG483:EG514" si="143">SUBSTITUTE(EF483,"ě","e")</f>
        <v>0</v>
      </c>
      <c r="EH483" s="416" t="str">
        <f t="shared" ref="EH483:EH514" si="144">SUBSTITUTE(EG483,"š","s")</f>
        <v>0</v>
      </c>
      <c r="EI483" s="416" t="str">
        <f t="shared" ref="EI483:EI514" si="145">SUBSTITUTE(EH483,"č","c")</f>
        <v>0</v>
      </c>
      <c r="EJ483" s="416" t="str">
        <f t="shared" ref="EJ483:EJ514" si="146">SUBSTITUTE(EI483,"ř","r")</f>
        <v>0</v>
      </c>
      <c r="EK483" s="416" t="str">
        <f t="shared" ref="EK483:EK514" si="147">SUBSTITUTE(EJ483,"ž","z")</f>
        <v>0</v>
      </c>
      <c r="EL483" s="416" t="str">
        <f t="shared" ref="EL483:EL514" si="148">SUBSTITUTE(EK483,"ý","y")</f>
        <v>0</v>
      </c>
      <c r="EM483" s="416" t="str">
        <f t="shared" ref="EM483:EM514" si="149">SUBSTITUTE(EL483,"á","a")</f>
        <v>0</v>
      </c>
      <c r="EN483" s="416" t="str">
        <f t="shared" ref="EN483:EN514" si="150">SUBSTITUTE(EM483,"í","i")</f>
        <v>0</v>
      </c>
      <c r="EO483" s="416" t="str">
        <f t="shared" ref="EO483:EO514" si="151">SUBSTITUTE(EN483,"é","e")</f>
        <v>0</v>
      </c>
      <c r="EP483" s="416" t="str">
        <f t="shared" ref="EP483:EP514" si="152">SUBSTITUTE(EO483,"ů","u")</f>
        <v>0</v>
      </c>
      <c r="EQ483" s="416" t="str">
        <f t="shared" ref="EQ483:EQ514" si="153">SUBSTITUTE(EP483,"ú","u")</f>
        <v>0</v>
      </c>
      <c r="ER483" s="416" t="str">
        <f t="shared" ref="ER483:ER514" si="154">SUBSTITUTE(EQ483,"ň","n")</f>
        <v>0</v>
      </c>
      <c r="ES483" s="416" t="str">
        <f t="shared" ref="ES483:ES514" si="155">SUBSTITUTE(ER483,"Ě","E")</f>
        <v>0</v>
      </c>
      <c r="ET483" s="416" t="str">
        <f t="shared" ref="ET483:ET514" si="156">SUBSTITUTE(ES483,"Š","S")</f>
        <v>0</v>
      </c>
      <c r="EU483" s="416" t="str">
        <f t="shared" ref="EU483:EU514" si="157">SUBSTITUTE(ET483,"Č","C")</f>
        <v>0</v>
      </c>
      <c r="EV483" s="416" t="str">
        <f t="shared" ref="EV483:EV514" si="158">SUBSTITUTE(EU483,"Ř","R")</f>
        <v>0</v>
      </c>
      <c r="EW483" s="416" t="str">
        <f t="shared" ref="EW483:EW514" si="159">SUBSTITUTE(EV483,"Ž","Z")</f>
        <v>0</v>
      </c>
      <c r="EX483" s="416" t="str">
        <f t="shared" ref="EX483:EX514" si="160">SUBSTITUTE(EW483,"Ý","Y")</f>
        <v>0</v>
      </c>
      <c r="EY483" s="416" t="str">
        <f t="shared" ref="EY483:EY514" si="161">SUBSTITUTE(EX483,"Á","A")</f>
        <v>0</v>
      </c>
      <c r="EZ483" s="416" t="str">
        <f t="shared" ref="EZ483:EZ514" si="162">SUBSTITUTE(EY483,"Í","I")</f>
        <v>0</v>
      </c>
      <c r="FA483" s="416" t="str">
        <f t="shared" ref="FA483:FA514" si="163">SUBSTITUTE(EZ483,"É","E")</f>
        <v>0</v>
      </c>
      <c r="FB483" s="416" t="str">
        <f t="shared" ref="FB483:FB514" si="164">SUBSTITUTE(FA483,"Ú","U")</f>
        <v>0</v>
      </c>
      <c r="FC483" s="416" t="str">
        <f t="shared" ref="FC483:FC514" si="165">SUBSTITUTE(FB483,"Ů","U")</f>
        <v>0</v>
      </c>
      <c r="FD483" s="416" t="str">
        <f t="shared" ref="FD483:FD514" si="166">SUBSTITUTE(FC483,"Ň","N")</f>
        <v>0</v>
      </c>
      <c r="FF483" s="269" t="str">
        <f>IF(List1!J120&gt;0,List1!FD483,"")</f>
        <v/>
      </c>
    </row>
    <row r="484" spans="2:162" s="269" customFormat="1" ht="19.5" customHeight="1" thickBot="1">
      <c r="B484" s="436">
        <v>66</v>
      </c>
      <c r="C484" s="308">
        <f t="shared" si="140"/>
        <v>0</v>
      </c>
      <c r="D484" s="438" t="str">
        <f t="shared" si="141"/>
        <v/>
      </c>
      <c r="E484" s="439" t="str">
        <f>IF(List1!E121&gt;0,List1!E121,"")</f>
        <v/>
      </c>
      <c r="F484" s="439" t="str">
        <f>IF(List1!F121&gt;0,List1!F121,"")</f>
        <v/>
      </c>
      <c r="G484" s="439" t="str">
        <f>IF(List1!G121&gt;0,List1!G121,"")</f>
        <v/>
      </c>
      <c r="H484" s="439" t="str">
        <f>IF(List1!H121&gt;0,List1!H121,"")</f>
        <v/>
      </c>
      <c r="I484" s="439" t="str">
        <f>IF(List1!I121&gt;0,List1!I121,"")</f>
        <v/>
      </c>
      <c r="J484" s="439" t="str">
        <f t="shared" si="142"/>
        <v/>
      </c>
      <c r="K484" s="439" t="str">
        <f>IF(List1!K121&gt;0,List1!K121,"")</f>
        <v/>
      </c>
      <c r="L484" s="439" t="str">
        <f>IF(List1!L121&gt;0,List1!L121,"")</f>
        <v/>
      </c>
      <c r="M484" s="439" t="str">
        <f>IF(List1!M121&gt;0,List1!M121,"")</f>
        <v/>
      </c>
      <c r="N484" s="439" t="str">
        <f>IF(List1!N121&gt;0,List1!N121,"")</f>
        <v/>
      </c>
      <c r="O484" s="440">
        <v>0</v>
      </c>
      <c r="P484" s="603" t="str">
        <f>IF(List1!P121&gt;0,List1!P121,"")</f>
        <v/>
      </c>
      <c r="Q484" s="603"/>
      <c r="R484" s="603"/>
      <c r="S484" s="603"/>
      <c r="T484" s="603"/>
      <c r="U484" s="603"/>
      <c r="V484" s="603"/>
      <c r="W484" s="268"/>
      <c r="X484" s="307"/>
      <c r="Y484" s="319">
        <f>IF(List1!$K484="A",(1*List1!$E484+80)*List1!$G484,0)</f>
        <v>0</v>
      </c>
      <c r="Z484" s="319">
        <f>IF(List1!$K484="B",(1*List1!$E484+80)*List1!$G484,0)</f>
        <v>0</v>
      </c>
      <c r="AA484" s="319">
        <f>IF(List1!$K484="C",(1*List1!$E484+80)*List1!$G484,0)</f>
        <v>0</v>
      </c>
      <c r="AB484" s="319">
        <f>IF(List1!$K484="D",(1*List1!$E484+80)*List1!$G484,0)</f>
        <v>0</v>
      </c>
      <c r="AC484" s="319">
        <f>IF(List1!$K484="E",(1*List1!$E484+70)*List1!$G484,0)</f>
        <v>0</v>
      </c>
      <c r="AD484" s="319">
        <f>IF(List1!$K484="G",(1*List1!$E484+80)*List1!$G484,0)</f>
        <v>0</v>
      </c>
      <c r="AE484" s="319">
        <f>IF(List1!$K484="J",(1*List1!$E484+80)*List1!$G484,0)</f>
        <v>0</v>
      </c>
      <c r="AF484" s="319">
        <f>IF(List1!$K484="K",(1*List1!$E484+80)*List1!$G484,0)</f>
        <v>0</v>
      </c>
      <c r="AG484" s="319">
        <f>IF(List1!$K484="L",(1*List1!$E484+80)*List1!$G484,0)</f>
        <v>0</v>
      </c>
      <c r="AH484" s="318">
        <f>IF(List1!$K484="FL",(1*List1!$E484)*List1!$G484,0)</f>
        <v>0</v>
      </c>
      <c r="AI484" s="318">
        <f>IF(List1!$K484="FP",List1!$E484*List1!$G484,0)</f>
        <v>0</v>
      </c>
      <c r="AJ484" s="318">
        <f>IF(List1!$K484="DR",List1!$E484*List1!$G484,0)</f>
        <v>0</v>
      </c>
      <c r="AK484" s="318">
        <f>IF(List1!$K484="F",List1!$E484*List1!$G484,0)</f>
        <v>0</v>
      </c>
      <c r="AL484" s="321">
        <f>IF(List1!$L484="A",(1*List1!$E484+80)*List1!$G484,0)</f>
        <v>0</v>
      </c>
      <c r="AM484" s="321">
        <f>IF(List1!$L484="B",(1*List1!$E484+80)*List1!$G484,0)</f>
        <v>0</v>
      </c>
      <c r="AN484" s="321">
        <f>IF(List1!$L484="C",(1*List1!$E484+80)*List1!$G484,0)</f>
        <v>0</v>
      </c>
      <c r="AO484" s="321">
        <f>IF(List1!$L484="D",(1*List1!$E484+80)*List1!$G484,0)</f>
        <v>0</v>
      </c>
      <c r="AP484" s="321">
        <f>IF(List1!$L484="E",(1*List1!$E484+80)*List1!$G484,0)</f>
        <v>0</v>
      </c>
      <c r="AQ484" s="321">
        <f>IF(List1!$L484="G",(1*List1!$E484+80)*List1!$G484,0)</f>
        <v>0</v>
      </c>
      <c r="AR484" s="321">
        <f>IF(List1!$L484="J",(1*List1!$E484+80)*List1!$G484,0)</f>
        <v>0</v>
      </c>
      <c r="AS484" s="321">
        <f>IF(List1!$L484="K",(1*List1!$E484+80)*List1!$G484,0)</f>
        <v>0</v>
      </c>
      <c r="AT484" s="321">
        <f>IF(List1!$L484="L",(1*List1!$E484+80)*List1!$G484,0)</f>
        <v>0</v>
      </c>
      <c r="AU484" s="320">
        <f>IF(List1!$L484="FL",(1*List1!$E484)*List1!$G484,0)</f>
        <v>0</v>
      </c>
      <c r="AV484" s="320">
        <f>IF(List1!$L484="FP",List1!$E484*List1!$G484,0)</f>
        <v>0</v>
      </c>
      <c r="AW484" s="320">
        <f>IF(List1!$L484="DR",List1!$E484*List1!$G484,0)</f>
        <v>0</v>
      </c>
      <c r="AX484" s="320">
        <f>IF(List1!$L484="F",List1!$E484*List1!$G484,0)</f>
        <v>0</v>
      </c>
      <c r="AY484" s="319">
        <f>IF(List1!$M484="A",(1*List1!$F484+80)*List1!$G484,0)</f>
        <v>0</v>
      </c>
      <c r="AZ484" s="319">
        <f>IF(List1!$M484="B",(1*List1!$F484+80)*List1!$G484,0)</f>
        <v>0</v>
      </c>
      <c r="BA484" s="319">
        <f>IF(List1!$M484="C",(1*List1!$F484+80)*List1!$G484,0)</f>
        <v>0</v>
      </c>
      <c r="BB484" s="319">
        <f>IF(List1!$M484="D",(1*List1!$F484+80)*List1!$G484,0)</f>
        <v>0</v>
      </c>
      <c r="BC484" s="319">
        <f>IF(List1!$M484="E",(1*List1!$F484+80)*List1!$G484,0)</f>
        <v>0</v>
      </c>
      <c r="BD484" s="319">
        <f>IF(List1!$M484="G",(1*List1!$F484+80)*List1!$G484,0)</f>
        <v>0</v>
      </c>
      <c r="BE484" s="319">
        <f>IF(List1!$M484="J",(1*List1!$F484+80)*List1!$G484,0)</f>
        <v>0</v>
      </c>
      <c r="BF484" s="319">
        <f>IF(List1!$M484="K",(1*List1!$F484+80)*List1!$G484,0)</f>
        <v>0</v>
      </c>
      <c r="BG484" s="319">
        <f>IF(List1!$M484="L",(1*List1!$F484+80)*List1!$G484,0)</f>
        <v>0</v>
      </c>
      <c r="BH484" s="318">
        <f>IF(List1!$M484="FL",(1*List1!$F484)*List1!$G484,0)</f>
        <v>0</v>
      </c>
      <c r="BI484" s="318">
        <f>IF(List1!$M484="FP",List1!$F484*List1!$G484,0)</f>
        <v>0</v>
      </c>
      <c r="BJ484" s="318">
        <f>IF(List1!$M484="DR",List1!$F484*List1!$G484,0)</f>
        <v>0</v>
      </c>
      <c r="BK484" s="318">
        <f>IF(List1!$M484="F",List1!$F484*List1!$G484,0)</f>
        <v>0</v>
      </c>
      <c r="BL484" s="317">
        <f>IF(List1!$N484="A",(1*List1!$F484+80)*List1!$G484,0)</f>
        <v>0</v>
      </c>
      <c r="BM484" s="317">
        <f>IF(List1!$N484="B",(1*List1!$F484+80)*List1!$G484,0)</f>
        <v>0</v>
      </c>
      <c r="BN484" s="317">
        <f>IF(List1!$N484="C",(1*List1!$F484+80)*List1!$G484,0)</f>
        <v>0</v>
      </c>
      <c r="BO484" s="317">
        <f>IF(List1!$N484="D",(1*List1!$F484+80)*List1!$G484,0)</f>
        <v>0</v>
      </c>
      <c r="BP484" s="317">
        <f>IF(List1!$N484="E",(1*List1!$F484+80)*List1!$G484,0)</f>
        <v>0</v>
      </c>
      <c r="BQ484" s="317">
        <f>IF(List1!$N484="G",(1*List1!$F484+80)*List1!$G484,0)</f>
        <v>0</v>
      </c>
      <c r="BR484" s="317">
        <f>IF(List1!$N484="J",(1*List1!$F484+80)*List1!$G484,0)</f>
        <v>0</v>
      </c>
      <c r="BS484" s="317">
        <f>IF(List1!$N484="K",(1*List1!$F484+80)*List1!$G484,0)</f>
        <v>0</v>
      </c>
      <c r="BT484" s="317">
        <f>IF(List1!$N484="L",(1*List1!$F484+80)*List1!$G484,0)</f>
        <v>0</v>
      </c>
      <c r="BU484" s="316">
        <f>IF(List1!$N484="FL",(1*List1!$F484)*List1!$G484,0)</f>
        <v>0</v>
      </c>
      <c r="BV484" s="315">
        <f>IF(List1!$N484="FP",List1!$F484*List1!$G484,0)</f>
        <v>0</v>
      </c>
      <c r="BW484" s="314">
        <f>IF(List1!$N484="DR",List1!$F484*List1!$G484,0)</f>
        <v>0</v>
      </c>
      <c r="BX484" s="313">
        <f>IF(List1!$N484="F",List1!$F484*List1!$G484,0)</f>
        <v>0</v>
      </c>
      <c r="BZ484" s="312" t="e">
        <f>((List1!$E484*List1!$F484)*List1!$G484)/1000000</f>
        <v>#VALUE!</v>
      </c>
      <c r="CA484" s="280" t="e">
        <f>IF(List1!$J484=$D$403,1*BZ484,0)</f>
        <v>#VALUE!</v>
      </c>
      <c r="CB484" s="280" t="e">
        <f>IF(List1!$J484=$D$404,1*BZ484,0)</f>
        <v>#VALUE!</v>
      </c>
      <c r="CC484" s="280" t="e">
        <f>IF(List1!$J484=$D$405,1*BZ484,0)</f>
        <v>#VALUE!</v>
      </c>
      <c r="CD484" s="280" t="e">
        <f>IF(List1!$J484=$D$406,1*BZ484,0)</f>
        <v>#VALUE!</v>
      </c>
      <c r="CE484" s="280" t="e">
        <f>IF(List1!$J484=$D$407,1*BZ484,0)</f>
        <v>#VALUE!</v>
      </c>
      <c r="CF484" s="311" t="e">
        <f>IF(List1!$J484=$D$408,1*BZ484,0)</f>
        <v>#VALUE!</v>
      </c>
      <c r="CG484" s="280" t="e">
        <f>IF(List1!$J484=$D$409,1*BZ484,0)</f>
        <v>#VALUE!</v>
      </c>
      <c r="CH484" s="280" t="e">
        <f>IF(List1!$J484=$D$410,1*BZ484,0)</f>
        <v>#VALUE!</v>
      </c>
      <c r="CJ484" s="303">
        <f>IF(AH484&gt;0,1*List1!$G484,0)</f>
        <v>0</v>
      </c>
      <c r="CK484" s="301">
        <f>IF(AI484&gt;0,1*List1!$G484,0)</f>
        <v>0</v>
      </c>
      <c r="CL484" s="301">
        <f>IF(AJ484&gt;0,1*List1!$G484,0)</f>
        <v>0</v>
      </c>
      <c r="CM484" s="302">
        <f>IF(AK484&gt;0,1*List1!$G484,0)</f>
        <v>0</v>
      </c>
      <c r="CN484" s="284">
        <f>IF(AU484&gt;0,1*List1!$G484,0)</f>
        <v>0</v>
      </c>
      <c r="CO484" s="284">
        <f>IF(AV484&gt;0,1*List1!$G484,0)</f>
        <v>0</v>
      </c>
      <c r="CP484" s="284">
        <f>IF(AW484&gt;0,1*List1!$G484,0)</f>
        <v>0</v>
      </c>
      <c r="CQ484" s="284">
        <f>IF(AX484&gt;0,1*List1!$G484,0)</f>
        <v>0</v>
      </c>
      <c r="CR484" s="303">
        <f>IF(BH484&gt;0,1*List1!$G484,0)</f>
        <v>0</v>
      </c>
      <c r="CS484" s="301">
        <f>IF(BI484&gt;0,1*List1!$G484,0)</f>
        <v>0</v>
      </c>
      <c r="CT484" s="301">
        <f>IF(BJ484&gt;0,1*List1!$G484,0)</f>
        <v>0</v>
      </c>
      <c r="CU484" s="302">
        <f>IF(BK484&gt;0,1*List1!$G484,0)</f>
        <v>0</v>
      </c>
      <c r="CV484" s="284">
        <f>IF(BU484&gt;0,1*List1!$G484,0)</f>
        <v>0</v>
      </c>
      <c r="CW484" s="284">
        <f>IF(BV484&gt;0,1*List1!$G484,0)</f>
        <v>0</v>
      </c>
      <c r="CX484" s="284">
        <f>IF(BW484&gt;0,1*List1!$G484,0)</f>
        <v>0</v>
      </c>
      <c r="CY484" s="322">
        <f>IF(BX484&gt;0,1*List1!$G484,0)</f>
        <v>0</v>
      </c>
      <c r="CZ484" s="284"/>
      <c r="DB484" s="294">
        <f>List1!D121</f>
        <v>0</v>
      </c>
      <c r="DC484" s="416" t="str">
        <f t="shared" si="116"/>
        <v>0</v>
      </c>
      <c r="DD484" s="416" t="str">
        <f t="shared" si="117"/>
        <v>0</v>
      </c>
      <c r="DE484" s="416" t="str">
        <f t="shared" si="118"/>
        <v>0</v>
      </c>
      <c r="DF484" s="416" t="str">
        <f t="shared" si="119"/>
        <v>0</v>
      </c>
      <c r="DG484" s="416" t="str">
        <f t="shared" si="120"/>
        <v>0</v>
      </c>
      <c r="DH484" s="416" t="str">
        <f t="shared" si="121"/>
        <v>0</v>
      </c>
      <c r="DI484" s="416" t="str">
        <f t="shared" si="122"/>
        <v>0</v>
      </c>
      <c r="DJ484" s="416" t="str">
        <f t="shared" si="123"/>
        <v>0</v>
      </c>
      <c r="DK484" s="416" t="str">
        <f t="shared" si="124"/>
        <v>0</v>
      </c>
      <c r="DL484" s="416" t="str">
        <f t="shared" si="125"/>
        <v>0</v>
      </c>
      <c r="DM484" s="416" t="str">
        <f t="shared" si="126"/>
        <v>0</v>
      </c>
      <c r="DN484" s="416" t="str">
        <f t="shared" si="127"/>
        <v>0</v>
      </c>
      <c r="DO484" s="416" t="str">
        <f t="shared" si="128"/>
        <v>0</v>
      </c>
      <c r="DP484" s="416" t="str">
        <f t="shared" si="129"/>
        <v>0</v>
      </c>
      <c r="DQ484" s="416" t="str">
        <f t="shared" si="130"/>
        <v>0</v>
      </c>
      <c r="DR484" s="416" t="str">
        <f t="shared" si="131"/>
        <v>0</v>
      </c>
      <c r="DS484" s="416" t="str">
        <f t="shared" si="132"/>
        <v>0</v>
      </c>
      <c r="DT484" s="416" t="str">
        <f t="shared" si="133"/>
        <v>0</v>
      </c>
      <c r="DU484" s="416" t="str">
        <f t="shared" si="134"/>
        <v>0</v>
      </c>
      <c r="DV484" s="416" t="str">
        <f t="shared" si="135"/>
        <v>0</v>
      </c>
      <c r="DW484" s="416" t="str">
        <f t="shared" si="136"/>
        <v>0</v>
      </c>
      <c r="DX484" s="416" t="str">
        <f t="shared" si="137"/>
        <v>0</v>
      </c>
      <c r="DY484" s="416" t="str">
        <f t="shared" si="138"/>
        <v>0</v>
      </c>
      <c r="DZ484" s="416" t="str">
        <f t="shared" si="139"/>
        <v>0</v>
      </c>
      <c r="EA484" s="417"/>
      <c r="EB484" s="417"/>
      <c r="EC484" s="417"/>
      <c r="ED484" s="417" t="str">
        <f>IF(List1!D121&gt;0,DZ484,"")</f>
        <v/>
      </c>
      <c r="EF484" s="416">
        <f>List1!J121</f>
        <v>0</v>
      </c>
      <c r="EG484" s="416" t="str">
        <f t="shared" si="143"/>
        <v>0</v>
      </c>
      <c r="EH484" s="416" t="str">
        <f t="shared" si="144"/>
        <v>0</v>
      </c>
      <c r="EI484" s="416" t="str">
        <f t="shared" si="145"/>
        <v>0</v>
      </c>
      <c r="EJ484" s="416" t="str">
        <f t="shared" si="146"/>
        <v>0</v>
      </c>
      <c r="EK484" s="416" t="str">
        <f t="shared" si="147"/>
        <v>0</v>
      </c>
      <c r="EL484" s="416" t="str">
        <f t="shared" si="148"/>
        <v>0</v>
      </c>
      <c r="EM484" s="416" t="str">
        <f t="shared" si="149"/>
        <v>0</v>
      </c>
      <c r="EN484" s="416" t="str">
        <f t="shared" si="150"/>
        <v>0</v>
      </c>
      <c r="EO484" s="416" t="str">
        <f t="shared" si="151"/>
        <v>0</v>
      </c>
      <c r="EP484" s="416" t="str">
        <f t="shared" si="152"/>
        <v>0</v>
      </c>
      <c r="EQ484" s="416" t="str">
        <f t="shared" si="153"/>
        <v>0</v>
      </c>
      <c r="ER484" s="416" t="str">
        <f t="shared" si="154"/>
        <v>0</v>
      </c>
      <c r="ES484" s="416" t="str">
        <f t="shared" si="155"/>
        <v>0</v>
      </c>
      <c r="ET484" s="416" t="str">
        <f t="shared" si="156"/>
        <v>0</v>
      </c>
      <c r="EU484" s="416" t="str">
        <f t="shared" si="157"/>
        <v>0</v>
      </c>
      <c r="EV484" s="416" t="str">
        <f t="shared" si="158"/>
        <v>0</v>
      </c>
      <c r="EW484" s="416" t="str">
        <f t="shared" si="159"/>
        <v>0</v>
      </c>
      <c r="EX484" s="416" t="str">
        <f t="shared" si="160"/>
        <v>0</v>
      </c>
      <c r="EY484" s="416" t="str">
        <f t="shared" si="161"/>
        <v>0</v>
      </c>
      <c r="EZ484" s="416" t="str">
        <f t="shared" si="162"/>
        <v>0</v>
      </c>
      <c r="FA484" s="416" t="str">
        <f t="shared" si="163"/>
        <v>0</v>
      </c>
      <c r="FB484" s="416" t="str">
        <f t="shared" si="164"/>
        <v>0</v>
      </c>
      <c r="FC484" s="416" t="str">
        <f t="shared" si="165"/>
        <v>0</v>
      </c>
      <c r="FD484" s="416" t="str">
        <f t="shared" si="166"/>
        <v>0</v>
      </c>
      <c r="FF484" s="269" t="str">
        <f>IF(List1!J121&gt;0,List1!FD484,"")</f>
        <v/>
      </c>
    </row>
    <row r="485" spans="2:162" s="269" customFormat="1" ht="19.5" customHeight="1" thickBot="1">
      <c r="B485" s="435">
        <v>67</v>
      </c>
      <c r="C485" s="308">
        <f t="shared" si="140"/>
        <v>0</v>
      </c>
      <c r="D485" s="438" t="str">
        <f t="shared" si="141"/>
        <v/>
      </c>
      <c r="E485" s="439" t="str">
        <f>IF(List1!E122&gt;0,List1!E122,"")</f>
        <v/>
      </c>
      <c r="F485" s="439" t="str">
        <f>IF(List1!F122&gt;0,List1!F122,"")</f>
        <v/>
      </c>
      <c r="G485" s="439" t="str">
        <f>IF(List1!G122&gt;0,List1!G122,"")</f>
        <v/>
      </c>
      <c r="H485" s="439" t="str">
        <f>IF(List1!H122&gt;0,List1!H122,"")</f>
        <v/>
      </c>
      <c r="I485" s="439" t="str">
        <f>IF(List1!I122&gt;0,List1!I122,"")</f>
        <v/>
      </c>
      <c r="J485" s="439" t="str">
        <f t="shared" si="142"/>
        <v/>
      </c>
      <c r="K485" s="439" t="str">
        <f>IF(List1!K122&gt;0,List1!K122,"")</f>
        <v/>
      </c>
      <c r="L485" s="439" t="str">
        <f>IF(List1!L122&gt;0,List1!L122,"")</f>
        <v/>
      </c>
      <c r="M485" s="439" t="str">
        <f>IF(List1!M122&gt;0,List1!M122,"")</f>
        <v/>
      </c>
      <c r="N485" s="439" t="str">
        <f>IF(List1!N122&gt;0,List1!N122,"")</f>
        <v/>
      </c>
      <c r="O485" s="440">
        <v>0</v>
      </c>
      <c r="P485" s="603" t="str">
        <f>IF(List1!P122&gt;0,List1!P122,"")</f>
        <v/>
      </c>
      <c r="Q485" s="603"/>
      <c r="R485" s="603"/>
      <c r="S485" s="603"/>
      <c r="T485" s="603"/>
      <c r="U485" s="603"/>
      <c r="V485" s="603"/>
      <c r="W485" s="268"/>
      <c r="X485" s="323"/>
      <c r="Y485" s="319">
        <f>IF(List1!$K485="A",(1*List1!$E485+80)*List1!$G485,0)</f>
        <v>0</v>
      </c>
      <c r="Z485" s="319">
        <f>IF(List1!$K485="B",(1*List1!$E485+80)*List1!$G485,0)</f>
        <v>0</v>
      </c>
      <c r="AA485" s="319">
        <f>IF(List1!$K485="C",(1*List1!$E485+80)*List1!$G485,0)</f>
        <v>0</v>
      </c>
      <c r="AB485" s="319">
        <f>IF(List1!$K485="D",(1*List1!$E485+80)*List1!$G485,0)</f>
        <v>0</v>
      </c>
      <c r="AC485" s="319">
        <f>IF(List1!$K485="E",(1*List1!$E485+70)*List1!$G485,0)</f>
        <v>0</v>
      </c>
      <c r="AD485" s="319">
        <f>IF(List1!$K485="G",(1*List1!$E485+80)*List1!$G485,0)</f>
        <v>0</v>
      </c>
      <c r="AE485" s="319">
        <f>IF(List1!$K485="J",(1*List1!$E485+80)*List1!$G485,0)</f>
        <v>0</v>
      </c>
      <c r="AF485" s="319">
        <f>IF(List1!$K485="K",(1*List1!$E485+80)*List1!$G485,0)</f>
        <v>0</v>
      </c>
      <c r="AG485" s="319">
        <f>IF(List1!$K485="L",(1*List1!$E485+80)*List1!$G485,0)</f>
        <v>0</v>
      </c>
      <c r="AH485" s="318">
        <f>IF(List1!$K485="FL",(1*List1!$E485)*List1!$G485,0)</f>
        <v>0</v>
      </c>
      <c r="AI485" s="318">
        <f>IF(List1!$K485="FP",List1!$E485*List1!$G485,0)</f>
        <v>0</v>
      </c>
      <c r="AJ485" s="318">
        <f>IF(List1!$K485="DR",List1!$E485*List1!$G485,0)</f>
        <v>0</v>
      </c>
      <c r="AK485" s="318">
        <f>IF(List1!$K485="F",List1!$E485*List1!$G485,0)</f>
        <v>0</v>
      </c>
      <c r="AL485" s="321">
        <f>IF(List1!$L485="A",(1*List1!$E485+80)*List1!$G485,0)</f>
        <v>0</v>
      </c>
      <c r="AM485" s="321">
        <f>IF(List1!$L485="B",(1*List1!$E485+80)*List1!$G485,0)</f>
        <v>0</v>
      </c>
      <c r="AN485" s="321">
        <f>IF(List1!$L485="C",(1*List1!$E485+80)*List1!$G485,0)</f>
        <v>0</v>
      </c>
      <c r="AO485" s="321">
        <f>IF(List1!$L485="D",(1*List1!$E485+80)*List1!$G485,0)</f>
        <v>0</v>
      </c>
      <c r="AP485" s="321">
        <f>IF(List1!$L485="E",(1*List1!$E485+80)*List1!$G485,0)</f>
        <v>0</v>
      </c>
      <c r="AQ485" s="321">
        <f>IF(List1!$L485="G",(1*List1!$E485+80)*List1!$G485,0)</f>
        <v>0</v>
      </c>
      <c r="AR485" s="321">
        <f>IF(List1!$L485="J",(1*List1!$E485+80)*List1!$G485,0)</f>
        <v>0</v>
      </c>
      <c r="AS485" s="321">
        <f>IF(List1!$L485="K",(1*List1!$E485+80)*List1!$G485,0)</f>
        <v>0</v>
      </c>
      <c r="AT485" s="321">
        <f>IF(List1!$L485="L",(1*List1!$E485+80)*List1!$G485,0)</f>
        <v>0</v>
      </c>
      <c r="AU485" s="320">
        <f>IF(List1!$L485="FL",(1*List1!$E485)*List1!$G485,0)</f>
        <v>0</v>
      </c>
      <c r="AV485" s="320">
        <f>IF(List1!$L485="FP",List1!$E485*List1!$G485,0)</f>
        <v>0</v>
      </c>
      <c r="AW485" s="320">
        <f>IF(List1!$L485="DR",List1!$E485*List1!$G485,0)</f>
        <v>0</v>
      </c>
      <c r="AX485" s="320">
        <f>IF(List1!$L485="F",List1!$E485*List1!$G485,0)</f>
        <v>0</v>
      </c>
      <c r="AY485" s="319">
        <f>IF(List1!$M485="A",(1*List1!$F485+80)*List1!$G485,0)</f>
        <v>0</v>
      </c>
      <c r="AZ485" s="319">
        <f>IF(List1!$M485="B",(1*List1!$F485+80)*List1!$G485,0)</f>
        <v>0</v>
      </c>
      <c r="BA485" s="319">
        <f>IF(List1!$M485="C",(1*List1!$F485+80)*List1!$G485,0)</f>
        <v>0</v>
      </c>
      <c r="BB485" s="319">
        <f>IF(List1!$M485="D",(1*List1!$F485+80)*List1!$G485,0)</f>
        <v>0</v>
      </c>
      <c r="BC485" s="319">
        <f>IF(List1!$M485="E",(1*List1!$F485+80)*List1!$G485,0)</f>
        <v>0</v>
      </c>
      <c r="BD485" s="319">
        <f>IF(List1!$M485="G",(1*List1!$F485+80)*List1!$G485,0)</f>
        <v>0</v>
      </c>
      <c r="BE485" s="319">
        <f>IF(List1!$M485="J",(1*List1!$F485+80)*List1!$G485,0)</f>
        <v>0</v>
      </c>
      <c r="BF485" s="319">
        <f>IF(List1!$M485="K",(1*List1!$F485+80)*List1!$G485,0)</f>
        <v>0</v>
      </c>
      <c r="BG485" s="319">
        <f>IF(List1!$M485="L",(1*List1!$F485+80)*List1!$G485,0)</f>
        <v>0</v>
      </c>
      <c r="BH485" s="318">
        <f>IF(List1!$M485="FL",(1*List1!$F485)*List1!$G485,0)</f>
        <v>0</v>
      </c>
      <c r="BI485" s="318">
        <f>IF(List1!$M485="FP",List1!$F485*List1!$G485,0)</f>
        <v>0</v>
      </c>
      <c r="BJ485" s="318">
        <f>IF(List1!$M485="DR",List1!$F485*List1!$G485,0)</f>
        <v>0</v>
      </c>
      <c r="BK485" s="318">
        <f>IF(List1!$M485="F",List1!$F485*List1!$G485,0)</f>
        <v>0</v>
      </c>
      <c r="BL485" s="317">
        <f>IF(List1!$N485="A",(1*List1!$F485+80)*List1!$G485,0)</f>
        <v>0</v>
      </c>
      <c r="BM485" s="317">
        <f>IF(List1!$N485="B",(1*List1!$F485+80)*List1!$G485,0)</f>
        <v>0</v>
      </c>
      <c r="BN485" s="317">
        <f>IF(List1!$N485="C",(1*List1!$F485+80)*List1!$G485,0)</f>
        <v>0</v>
      </c>
      <c r="BO485" s="317">
        <f>IF(List1!$N485="D",(1*List1!$F485+80)*List1!$G485,0)</f>
        <v>0</v>
      </c>
      <c r="BP485" s="317">
        <f>IF(List1!$N485="E",(1*List1!$F485+80)*List1!$G485,0)</f>
        <v>0</v>
      </c>
      <c r="BQ485" s="317">
        <f>IF(List1!$N485="G",(1*List1!$F485+80)*List1!$G485,0)</f>
        <v>0</v>
      </c>
      <c r="BR485" s="317">
        <f>IF(List1!$N485="J",(1*List1!$F485+80)*List1!$G485,0)</f>
        <v>0</v>
      </c>
      <c r="BS485" s="317">
        <f>IF(List1!$N485="K",(1*List1!$F485+80)*List1!$G485,0)</f>
        <v>0</v>
      </c>
      <c r="BT485" s="317">
        <f>IF(List1!$N485="L",(1*List1!$F485+80)*List1!$G485,0)</f>
        <v>0</v>
      </c>
      <c r="BU485" s="316">
        <f>IF(List1!$N485="FL",(1*List1!$F485)*List1!$G485,0)</f>
        <v>0</v>
      </c>
      <c r="BV485" s="315">
        <f>IF(List1!$N485="FP",List1!$F485*List1!$G485,0)</f>
        <v>0</v>
      </c>
      <c r="BW485" s="314">
        <f>IF(List1!$N485="DR",List1!$F485*List1!$G485,0)</f>
        <v>0</v>
      </c>
      <c r="BX485" s="313">
        <f>IF(List1!$N485="F",List1!$F485*List1!$G485,0)</f>
        <v>0</v>
      </c>
      <c r="BZ485" s="312" t="e">
        <f>((List1!$E485*List1!$F485)*List1!$G485)/1000000</f>
        <v>#VALUE!</v>
      </c>
      <c r="CA485" s="280" t="e">
        <f>IF(List1!$J485=$D$403,1*BZ485,0)</f>
        <v>#VALUE!</v>
      </c>
      <c r="CB485" s="280" t="e">
        <f>IF(List1!$J485=$D$404,1*BZ485,0)</f>
        <v>#VALUE!</v>
      </c>
      <c r="CC485" s="280" t="e">
        <f>IF(List1!$J485=$D$405,1*BZ485,0)</f>
        <v>#VALUE!</v>
      </c>
      <c r="CD485" s="280" t="e">
        <f>IF(List1!$J485=$D$406,1*BZ485,0)</f>
        <v>#VALUE!</v>
      </c>
      <c r="CE485" s="280" t="e">
        <f>IF(List1!$J485=$D$407,1*BZ485,0)</f>
        <v>#VALUE!</v>
      </c>
      <c r="CF485" s="311" t="e">
        <f>IF(List1!$J485=$D$408,1*BZ485,0)</f>
        <v>#VALUE!</v>
      </c>
      <c r="CG485" s="280" t="e">
        <f>IF(List1!$J485=$D$409,1*BZ485,0)</f>
        <v>#VALUE!</v>
      </c>
      <c r="CH485" s="280" t="e">
        <f>IF(List1!$J485=$D$410,1*BZ485,0)</f>
        <v>#VALUE!</v>
      </c>
      <c r="CJ485" s="303">
        <f>IF(AH485&gt;0,1*List1!$G485,0)</f>
        <v>0</v>
      </c>
      <c r="CK485" s="301">
        <f>IF(AI485&gt;0,1*List1!$G485,0)</f>
        <v>0</v>
      </c>
      <c r="CL485" s="301">
        <f>IF(AJ485&gt;0,1*List1!$G485,0)</f>
        <v>0</v>
      </c>
      <c r="CM485" s="302">
        <f>IF(AK485&gt;0,1*List1!$G485,0)</f>
        <v>0</v>
      </c>
      <c r="CN485" s="284">
        <f>IF(AU485&gt;0,1*List1!$G485,0)</f>
        <v>0</v>
      </c>
      <c r="CO485" s="284">
        <f>IF(AV485&gt;0,1*List1!$G485,0)</f>
        <v>0</v>
      </c>
      <c r="CP485" s="284">
        <f>IF(AW485&gt;0,1*List1!$G485,0)</f>
        <v>0</v>
      </c>
      <c r="CQ485" s="284">
        <f>IF(AX485&gt;0,1*List1!$G485,0)</f>
        <v>0</v>
      </c>
      <c r="CR485" s="303">
        <f>IF(BH485&gt;0,1*List1!$G485,0)</f>
        <v>0</v>
      </c>
      <c r="CS485" s="301">
        <f>IF(BI485&gt;0,1*List1!$G485,0)</f>
        <v>0</v>
      </c>
      <c r="CT485" s="301">
        <f>IF(BJ485&gt;0,1*List1!$G485,0)</f>
        <v>0</v>
      </c>
      <c r="CU485" s="302">
        <f>IF(BK485&gt;0,1*List1!$G485,0)</f>
        <v>0</v>
      </c>
      <c r="CV485" s="284">
        <f>IF(BU485&gt;0,1*List1!$G485,0)</f>
        <v>0</v>
      </c>
      <c r="CW485" s="284">
        <f>IF(BV485&gt;0,1*List1!$G485,0)</f>
        <v>0</v>
      </c>
      <c r="CX485" s="284">
        <f>IF(BW485&gt;0,1*List1!$G485,0)</f>
        <v>0</v>
      </c>
      <c r="CY485" s="322">
        <f>IF(BX485&gt;0,1*List1!$G485,0)</f>
        <v>0</v>
      </c>
      <c r="CZ485" s="284"/>
      <c r="DB485" s="294">
        <f>List1!D122</f>
        <v>0</v>
      </c>
      <c r="DC485" s="416" t="str">
        <f t="shared" si="116"/>
        <v>0</v>
      </c>
      <c r="DD485" s="416" t="str">
        <f t="shared" si="117"/>
        <v>0</v>
      </c>
      <c r="DE485" s="416" t="str">
        <f t="shared" si="118"/>
        <v>0</v>
      </c>
      <c r="DF485" s="416" t="str">
        <f t="shared" si="119"/>
        <v>0</v>
      </c>
      <c r="DG485" s="416" t="str">
        <f t="shared" si="120"/>
        <v>0</v>
      </c>
      <c r="DH485" s="416" t="str">
        <f t="shared" si="121"/>
        <v>0</v>
      </c>
      <c r="DI485" s="416" t="str">
        <f t="shared" si="122"/>
        <v>0</v>
      </c>
      <c r="DJ485" s="416" t="str">
        <f t="shared" si="123"/>
        <v>0</v>
      </c>
      <c r="DK485" s="416" t="str">
        <f t="shared" si="124"/>
        <v>0</v>
      </c>
      <c r="DL485" s="416" t="str">
        <f t="shared" si="125"/>
        <v>0</v>
      </c>
      <c r="DM485" s="416" t="str">
        <f t="shared" si="126"/>
        <v>0</v>
      </c>
      <c r="DN485" s="416" t="str">
        <f t="shared" si="127"/>
        <v>0</v>
      </c>
      <c r="DO485" s="416" t="str">
        <f t="shared" si="128"/>
        <v>0</v>
      </c>
      <c r="DP485" s="416" t="str">
        <f t="shared" si="129"/>
        <v>0</v>
      </c>
      <c r="DQ485" s="416" t="str">
        <f t="shared" si="130"/>
        <v>0</v>
      </c>
      <c r="DR485" s="416" t="str">
        <f t="shared" si="131"/>
        <v>0</v>
      </c>
      <c r="DS485" s="416" t="str">
        <f t="shared" si="132"/>
        <v>0</v>
      </c>
      <c r="DT485" s="416" t="str">
        <f t="shared" si="133"/>
        <v>0</v>
      </c>
      <c r="DU485" s="416" t="str">
        <f t="shared" si="134"/>
        <v>0</v>
      </c>
      <c r="DV485" s="416" t="str">
        <f t="shared" si="135"/>
        <v>0</v>
      </c>
      <c r="DW485" s="416" t="str">
        <f t="shared" si="136"/>
        <v>0</v>
      </c>
      <c r="DX485" s="416" t="str">
        <f t="shared" si="137"/>
        <v>0</v>
      </c>
      <c r="DY485" s="416" t="str">
        <f t="shared" si="138"/>
        <v>0</v>
      </c>
      <c r="DZ485" s="416" t="str">
        <f t="shared" si="139"/>
        <v>0</v>
      </c>
      <c r="EA485" s="417"/>
      <c r="EB485" s="417"/>
      <c r="EC485" s="417"/>
      <c r="ED485" s="417" t="str">
        <f>IF(List1!D122&gt;0,DZ485,"")</f>
        <v/>
      </c>
      <c r="EF485" s="416">
        <f>List1!J122</f>
        <v>0</v>
      </c>
      <c r="EG485" s="416" t="str">
        <f t="shared" si="143"/>
        <v>0</v>
      </c>
      <c r="EH485" s="416" t="str">
        <f t="shared" si="144"/>
        <v>0</v>
      </c>
      <c r="EI485" s="416" t="str">
        <f t="shared" si="145"/>
        <v>0</v>
      </c>
      <c r="EJ485" s="416" t="str">
        <f t="shared" si="146"/>
        <v>0</v>
      </c>
      <c r="EK485" s="416" t="str">
        <f t="shared" si="147"/>
        <v>0</v>
      </c>
      <c r="EL485" s="416" t="str">
        <f t="shared" si="148"/>
        <v>0</v>
      </c>
      <c r="EM485" s="416" t="str">
        <f t="shared" si="149"/>
        <v>0</v>
      </c>
      <c r="EN485" s="416" t="str">
        <f t="shared" si="150"/>
        <v>0</v>
      </c>
      <c r="EO485" s="416" t="str">
        <f t="shared" si="151"/>
        <v>0</v>
      </c>
      <c r="EP485" s="416" t="str">
        <f t="shared" si="152"/>
        <v>0</v>
      </c>
      <c r="EQ485" s="416" t="str">
        <f t="shared" si="153"/>
        <v>0</v>
      </c>
      <c r="ER485" s="416" t="str">
        <f t="shared" si="154"/>
        <v>0</v>
      </c>
      <c r="ES485" s="416" t="str">
        <f t="shared" si="155"/>
        <v>0</v>
      </c>
      <c r="ET485" s="416" t="str">
        <f t="shared" si="156"/>
        <v>0</v>
      </c>
      <c r="EU485" s="416" t="str">
        <f t="shared" si="157"/>
        <v>0</v>
      </c>
      <c r="EV485" s="416" t="str">
        <f t="shared" si="158"/>
        <v>0</v>
      </c>
      <c r="EW485" s="416" t="str">
        <f t="shared" si="159"/>
        <v>0</v>
      </c>
      <c r="EX485" s="416" t="str">
        <f t="shared" si="160"/>
        <v>0</v>
      </c>
      <c r="EY485" s="416" t="str">
        <f t="shared" si="161"/>
        <v>0</v>
      </c>
      <c r="EZ485" s="416" t="str">
        <f t="shared" si="162"/>
        <v>0</v>
      </c>
      <c r="FA485" s="416" t="str">
        <f t="shared" si="163"/>
        <v>0</v>
      </c>
      <c r="FB485" s="416" t="str">
        <f t="shared" si="164"/>
        <v>0</v>
      </c>
      <c r="FC485" s="416" t="str">
        <f t="shared" si="165"/>
        <v>0</v>
      </c>
      <c r="FD485" s="416" t="str">
        <f t="shared" si="166"/>
        <v>0</v>
      </c>
      <c r="FF485" s="269" t="str">
        <f>IF(List1!J122&gt;0,List1!FD485,"")</f>
        <v/>
      </c>
    </row>
    <row r="486" spans="2:162" s="269" customFormat="1" ht="19.5" customHeight="1" thickBot="1">
      <c r="B486" s="436">
        <v>68</v>
      </c>
      <c r="C486" s="308">
        <f t="shared" si="140"/>
        <v>0</v>
      </c>
      <c r="D486" s="438" t="str">
        <f t="shared" si="141"/>
        <v/>
      </c>
      <c r="E486" s="439" t="str">
        <f>IF(List1!E123&gt;0,List1!E123,"")</f>
        <v/>
      </c>
      <c r="F486" s="439" t="str">
        <f>IF(List1!F123&gt;0,List1!F123,"")</f>
        <v/>
      </c>
      <c r="G486" s="439" t="str">
        <f>IF(List1!G123&gt;0,List1!G123,"")</f>
        <v/>
      </c>
      <c r="H486" s="439" t="str">
        <f>IF(List1!H123&gt;0,List1!H123,"")</f>
        <v/>
      </c>
      <c r="I486" s="439" t="str">
        <f>IF(List1!I123&gt;0,List1!I123,"")</f>
        <v/>
      </c>
      <c r="J486" s="439" t="str">
        <f t="shared" si="142"/>
        <v/>
      </c>
      <c r="K486" s="439" t="str">
        <f>IF(List1!K123&gt;0,List1!K123,"")</f>
        <v/>
      </c>
      <c r="L486" s="439" t="str">
        <f>IF(List1!L123&gt;0,List1!L123,"")</f>
        <v/>
      </c>
      <c r="M486" s="439" t="str">
        <f>IF(List1!M123&gt;0,List1!M123,"")</f>
        <v/>
      </c>
      <c r="N486" s="439" t="str">
        <f>IF(List1!N123&gt;0,List1!N123,"")</f>
        <v/>
      </c>
      <c r="O486" s="440">
        <v>0</v>
      </c>
      <c r="P486" s="603" t="str">
        <f>IF(List1!P123&gt;0,List1!P123,"")</f>
        <v/>
      </c>
      <c r="Q486" s="603"/>
      <c r="R486" s="603"/>
      <c r="S486" s="603"/>
      <c r="T486" s="603"/>
      <c r="U486" s="603"/>
      <c r="V486" s="603"/>
      <c r="W486" s="268"/>
      <c r="X486" s="307"/>
      <c r="Y486" s="319">
        <f>IF(List1!$K486="A",(1*List1!$E486+80)*List1!$G486,0)</f>
        <v>0</v>
      </c>
      <c r="Z486" s="319">
        <f>IF(List1!$K486="B",(1*List1!$E486+80)*List1!$G486,0)</f>
        <v>0</v>
      </c>
      <c r="AA486" s="319">
        <f>IF(List1!$K486="C",(1*List1!$E486+80)*List1!$G486,0)</f>
        <v>0</v>
      </c>
      <c r="AB486" s="319">
        <f>IF(List1!$K486="D",(1*List1!$E486+80)*List1!$G486,0)</f>
        <v>0</v>
      </c>
      <c r="AC486" s="319">
        <f>IF(List1!$K486="E",(1*List1!$E486+70)*List1!$G486,0)</f>
        <v>0</v>
      </c>
      <c r="AD486" s="319">
        <f>IF(List1!$K486="G",(1*List1!$E486+80)*List1!$G486,0)</f>
        <v>0</v>
      </c>
      <c r="AE486" s="319">
        <f>IF(List1!$K486="J",(1*List1!$E486+80)*List1!$G486,0)</f>
        <v>0</v>
      </c>
      <c r="AF486" s="319">
        <f>IF(List1!$K486="K",(1*List1!$E486+80)*List1!$G486,0)</f>
        <v>0</v>
      </c>
      <c r="AG486" s="319">
        <f>IF(List1!$K486="L",(1*List1!$E486+80)*List1!$G486,0)</f>
        <v>0</v>
      </c>
      <c r="AH486" s="318">
        <f>IF(List1!$K486="FL",(1*List1!$E486)*List1!$G486,0)</f>
        <v>0</v>
      </c>
      <c r="AI486" s="318">
        <f>IF(List1!$K486="FP",List1!$E486*List1!$G486,0)</f>
        <v>0</v>
      </c>
      <c r="AJ486" s="318">
        <f>IF(List1!$K486="DR",List1!$E486*List1!$G486,0)</f>
        <v>0</v>
      </c>
      <c r="AK486" s="318">
        <f>IF(List1!$K486="F",List1!$E486*List1!$G486,0)</f>
        <v>0</v>
      </c>
      <c r="AL486" s="321">
        <f>IF(List1!$L486="A",(1*List1!$E486+80)*List1!$G486,0)</f>
        <v>0</v>
      </c>
      <c r="AM486" s="321">
        <f>IF(List1!$L486="B",(1*List1!$E486+80)*List1!$G486,0)</f>
        <v>0</v>
      </c>
      <c r="AN486" s="321">
        <f>IF(List1!$L486="C",(1*List1!$E486+80)*List1!$G486,0)</f>
        <v>0</v>
      </c>
      <c r="AO486" s="321">
        <f>IF(List1!$L486="D",(1*List1!$E486+80)*List1!$G486,0)</f>
        <v>0</v>
      </c>
      <c r="AP486" s="321">
        <f>IF(List1!$L486="E",(1*List1!$E486+80)*List1!$G486,0)</f>
        <v>0</v>
      </c>
      <c r="AQ486" s="321">
        <f>IF(List1!$L486="G",(1*List1!$E486+80)*List1!$G486,0)</f>
        <v>0</v>
      </c>
      <c r="AR486" s="321">
        <f>IF(List1!$L486="J",(1*List1!$E486+80)*List1!$G486,0)</f>
        <v>0</v>
      </c>
      <c r="AS486" s="321">
        <f>IF(List1!$L486="K",(1*List1!$E486+80)*List1!$G486,0)</f>
        <v>0</v>
      </c>
      <c r="AT486" s="321">
        <f>IF(List1!$L486="L",(1*List1!$E486+80)*List1!$G486,0)</f>
        <v>0</v>
      </c>
      <c r="AU486" s="320">
        <f>IF(List1!$L486="FL",(1*List1!$E486)*List1!$G486,0)</f>
        <v>0</v>
      </c>
      <c r="AV486" s="320">
        <f>IF(List1!$L486="FP",List1!$E486*List1!$G486,0)</f>
        <v>0</v>
      </c>
      <c r="AW486" s="320">
        <f>IF(List1!$L486="DR",List1!$E486*List1!$G486,0)</f>
        <v>0</v>
      </c>
      <c r="AX486" s="320">
        <f>IF(List1!$L486="F",List1!$E486*List1!$G486,0)</f>
        <v>0</v>
      </c>
      <c r="AY486" s="319">
        <f>IF(List1!$M486="A",(1*List1!$F486+80)*List1!$G486,0)</f>
        <v>0</v>
      </c>
      <c r="AZ486" s="319">
        <f>IF(List1!$M486="B",(1*List1!$F486+80)*List1!$G486,0)</f>
        <v>0</v>
      </c>
      <c r="BA486" s="319">
        <f>IF(List1!$M486="C",(1*List1!$F486+80)*List1!$G486,0)</f>
        <v>0</v>
      </c>
      <c r="BB486" s="319">
        <f>IF(List1!$M486="D",(1*List1!$F486+80)*List1!$G486,0)</f>
        <v>0</v>
      </c>
      <c r="BC486" s="319">
        <f>IF(List1!$M486="E",(1*List1!$F486+80)*List1!$G486,0)</f>
        <v>0</v>
      </c>
      <c r="BD486" s="319">
        <f>IF(List1!$M486="G",(1*List1!$F486+80)*List1!$G486,0)</f>
        <v>0</v>
      </c>
      <c r="BE486" s="319">
        <f>IF(List1!$M486="J",(1*List1!$F486+80)*List1!$G486,0)</f>
        <v>0</v>
      </c>
      <c r="BF486" s="319">
        <f>IF(List1!$M486="K",(1*List1!$F486+80)*List1!$G486,0)</f>
        <v>0</v>
      </c>
      <c r="BG486" s="319">
        <f>IF(List1!$M486="L",(1*List1!$F486+80)*List1!$G486,0)</f>
        <v>0</v>
      </c>
      <c r="BH486" s="318">
        <f>IF(List1!$M486="FL",(1*List1!$F486)*List1!$G486,0)</f>
        <v>0</v>
      </c>
      <c r="BI486" s="318">
        <f>IF(List1!$M486="FP",List1!$F486*List1!$G486,0)</f>
        <v>0</v>
      </c>
      <c r="BJ486" s="318">
        <f>IF(List1!$M486="DR",List1!$F486*List1!$G486,0)</f>
        <v>0</v>
      </c>
      <c r="BK486" s="318">
        <f>IF(List1!$M486="F",List1!$F486*List1!$G486,0)</f>
        <v>0</v>
      </c>
      <c r="BL486" s="317">
        <f>IF(List1!$N486="A",(1*List1!$F486+80)*List1!$G486,0)</f>
        <v>0</v>
      </c>
      <c r="BM486" s="317">
        <f>IF(List1!$N486="B",(1*List1!$F486+80)*List1!$G486,0)</f>
        <v>0</v>
      </c>
      <c r="BN486" s="317">
        <f>IF(List1!$N486="C",(1*List1!$F486+80)*List1!$G486,0)</f>
        <v>0</v>
      </c>
      <c r="BO486" s="317">
        <f>IF(List1!$N486="D",(1*List1!$F486+80)*List1!$G486,0)</f>
        <v>0</v>
      </c>
      <c r="BP486" s="317">
        <f>IF(List1!$N486="E",(1*List1!$F486+80)*List1!$G486,0)</f>
        <v>0</v>
      </c>
      <c r="BQ486" s="317">
        <f>IF(List1!$N486="G",(1*List1!$F486+80)*List1!$G486,0)</f>
        <v>0</v>
      </c>
      <c r="BR486" s="317">
        <f>IF(List1!$N486="J",(1*List1!$F486+80)*List1!$G486,0)</f>
        <v>0</v>
      </c>
      <c r="BS486" s="317">
        <f>IF(List1!$N486="K",(1*List1!$F486+80)*List1!$G486,0)</f>
        <v>0</v>
      </c>
      <c r="BT486" s="317">
        <f>IF(List1!$N486="L",(1*List1!$F486+80)*List1!$G486,0)</f>
        <v>0</v>
      </c>
      <c r="BU486" s="316">
        <f>IF(List1!$N486="FL",(1*List1!$F486)*List1!$G486,0)</f>
        <v>0</v>
      </c>
      <c r="BV486" s="315">
        <f>IF(List1!$N486="FP",List1!$F486*List1!$G486,0)</f>
        <v>0</v>
      </c>
      <c r="BW486" s="314">
        <f>IF(List1!$N486="DR",List1!$F486*List1!$G486,0)</f>
        <v>0</v>
      </c>
      <c r="BX486" s="313">
        <f>IF(List1!$N486="F",List1!$F486*List1!$G486,0)</f>
        <v>0</v>
      </c>
      <c r="BZ486" s="312" t="e">
        <f>((List1!$E486*List1!$F486)*List1!$G486)/1000000</f>
        <v>#VALUE!</v>
      </c>
      <c r="CA486" s="280" t="e">
        <f>IF(List1!$J486=$D$403,1*BZ486,0)</f>
        <v>#VALUE!</v>
      </c>
      <c r="CB486" s="280" t="e">
        <f>IF(List1!$J486=$D$404,1*BZ486,0)</f>
        <v>#VALUE!</v>
      </c>
      <c r="CC486" s="280" t="e">
        <f>IF(List1!$J486=$D$405,1*BZ486,0)</f>
        <v>#VALUE!</v>
      </c>
      <c r="CD486" s="280" t="e">
        <f>IF(List1!$J486=$D$406,1*BZ486,0)</f>
        <v>#VALUE!</v>
      </c>
      <c r="CE486" s="280" t="e">
        <f>IF(List1!$J486=$D$407,1*BZ486,0)</f>
        <v>#VALUE!</v>
      </c>
      <c r="CF486" s="311" t="e">
        <f>IF(List1!$J486=$D$408,1*BZ486,0)</f>
        <v>#VALUE!</v>
      </c>
      <c r="CG486" s="280" t="e">
        <f>IF(List1!$J486=$D$409,1*BZ486,0)</f>
        <v>#VALUE!</v>
      </c>
      <c r="CH486" s="280" t="e">
        <f>IF(List1!$J486=$D$410,1*BZ486,0)</f>
        <v>#VALUE!</v>
      </c>
      <c r="CJ486" s="303">
        <f>IF(AH486&gt;0,1*List1!$G486,0)</f>
        <v>0</v>
      </c>
      <c r="CK486" s="301">
        <f>IF(AI486&gt;0,1*List1!$G486,0)</f>
        <v>0</v>
      </c>
      <c r="CL486" s="301">
        <f>IF(AJ486&gt;0,1*List1!$G486,0)</f>
        <v>0</v>
      </c>
      <c r="CM486" s="302">
        <f>IF(AK486&gt;0,1*List1!$G486,0)</f>
        <v>0</v>
      </c>
      <c r="CN486" s="284">
        <f>IF(AU486&gt;0,1*List1!$G486,0)</f>
        <v>0</v>
      </c>
      <c r="CO486" s="284">
        <f>IF(AV486&gt;0,1*List1!$G486,0)</f>
        <v>0</v>
      </c>
      <c r="CP486" s="284">
        <f>IF(AW486&gt;0,1*List1!$G486,0)</f>
        <v>0</v>
      </c>
      <c r="CQ486" s="284">
        <f>IF(AX486&gt;0,1*List1!$G486,0)</f>
        <v>0</v>
      </c>
      <c r="CR486" s="303">
        <f>IF(BH486&gt;0,1*List1!$G486,0)</f>
        <v>0</v>
      </c>
      <c r="CS486" s="301">
        <f>IF(BI486&gt;0,1*List1!$G486,0)</f>
        <v>0</v>
      </c>
      <c r="CT486" s="301">
        <f>IF(BJ486&gt;0,1*List1!$G486,0)</f>
        <v>0</v>
      </c>
      <c r="CU486" s="302">
        <f>IF(BK486&gt;0,1*List1!$G486,0)</f>
        <v>0</v>
      </c>
      <c r="CV486" s="284">
        <f>IF(BU486&gt;0,1*List1!$G486,0)</f>
        <v>0</v>
      </c>
      <c r="CW486" s="284">
        <f>IF(BV486&gt;0,1*List1!$G486,0)</f>
        <v>0</v>
      </c>
      <c r="CX486" s="284">
        <f>IF(BW486&gt;0,1*List1!$G486,0)</f>
        <v>0</v>
      </c>
      <c r="CY486" s="322">
        <f>IF(BX486&gt;0,1*List1!$G486,0)</f>
        <v>0</v>
      </c>
      <c r="CZ486" s="284"/>
      <c r="DB486" s="294">
        <f>List1!D123</f>
        <v>0</v>
      </c>
      <c r="DC486" s="416" t="str">
        <f t="shared" si="116"/>
        <v>0</v>
      </c>
      <c r="DD486" s="416" t="str">
        <f t="shared" si="117"/>
        <v>0</v>
      </c>
      <c r="DE486" s="416" t="str">
        <f t="shared" si="118"/>
        <v>0</v>
      </c>
      <c r="DF486" s="416" t="str">
        <f t="shared" si="119"/>
        <v>0</v>
      </c>
      <c r="DG486" s="416" t="str">
        <f t="shared" si="120"/>
        <v>0</v>
      </c>
      <c r="DH486" s="416" t="str">
        <f t="shared" si="121"/>
        <v>0</v>
      </c>
      <c r="DI486" s="416" t="str">
        <f t="shared" si="122"/>
        <v>0</v>
      </c>
      <c r="DJ486" s="416" t="str">
        <f t="shared" si="123"/>
        <v>0</v>
      </c>
      <c r="DK486" s="416" t="str">
        <f t="shared" si="124"/>
        <v>0</v>
      </c>
      <c r="DL486" s="416" t="str">
        <f t="shared" si="125"/>
        <v>0</v>
      </c>
      <c r="DM486" s="416" t="str">
        <f t="shared" si="126"/>
        <v>0</v>
      </c>
      <c r="DN486" s="416" t="str">
        <f t="shared" si="127"/>
        <v>0</v>
      </c>
      <c r="DO486" s="416" t="str">
        <f t="shared" si="128"/>
        <v>0</v>
      </c>
      <c r="DP486" s="416" t="str">
        <f t="shared" si="129"/>
        <v>0</v>
      </c>
      <c r="DQ486" s="416" t="str">
        <f t="shared" si="130"/>
        <v>0</v>
      </c>
      <c r="DR486" s="416" t="str">
        <f t="shared" si="131"/>
        <v>0</v>
      </c>
      <c r="DS486" s="416" t="str">
        <f t="shared" si="132"/>
        <v>0</v>
      </c>
      <c r="DT486" s="416" t="str">
        <f t="shared" si="133"/>
        <v>0</v>
      </c>
      <c r="DU486" s="416" t="str">
        <f t="shared" si="134"/>
        <v>0</v>
      </c>
      <c r="DV486" s="416" t="str">
        <f t="shared" si="135"/>
        <v>0</v>
      </c>
      <c r="DW486" s="416" t="str">
        <f t="shared" si="136"/>
        <v>0</v>
      </c>
      <c r="DX486" s="416" t="str">
        <f t="shared" si="137"/>
        <v>0</v>
      </c>
      <c r="DY486" s="416" t="str">
        <f t="shared" si="138"/>
        <v>0</v>
      </c>
      <c r="DZ486" s="416" t="str">
        <f t="shared" si="139"/>
        <v>0</v>
      </c>
      <c r="EA486" s="417"/>
      <c r="EB486" s="417"/>
      <c r="EC486" s="417"/>
      <c r="ED486" s="417" t="str">
        <f>IF(List1!D123&gt;0,DZ486,"")</f>
        <v/>
      </c>
      <c r="EF486" s="416">
        <f>List1!J123</f>
        <v>0</v>
      </c>
      <c r="EG486" s="416" t="str">
        <f t="shared" si="143"/>
        <v>0</v>
      </c>
      <c r="EH486" s="416" t="str">
        <f t="shared" si="144"/>
        <v>0</v>
      </c>
      <c r="EI486" s="416" t="str">
        <f t="shared" si="145"/>
        <v>0</v>
      </c>
      <c r="EJ486" s="416" t="str">
        <f t="shared" si="146"/>
        <v>0</v>
      </c>
      <c r="EK486" s="416" t="str">
        <f t="shared" si="147"/>
        <v>0</v>
      </c>
      <c r="EL486" s="416" t="str">
        <f t="shared" si="148"/>
        <v>0</v>
      </c>
      <c r="EM486" s="416" t="str">
        <f t="shared" si="149"/>
        <v>0</v>
      </c>
      <c r="EN486" s="416" t="str">
        <f t="shared" si="150"/>
        <v>0</v>
      </c>
      <c r="EO486" s="416" t="str">
        <f t="shared" si="151"/>
        <v>0</v>
      </c>
      <c r="EP486" s="416" t="str">
        <f t="shared" si="152"/>
        <v>0</v>
      </c>
      <c r="EQ486" s="416" t="str">
        <f t="shared" si="153"/>
        <v>0</v>
      </c>
      <c r="ER486" s="416" t="str">
        <f t="shared" si="154"/>
        <v>0</v>
      </c>
      <c r="ES486" s="416" t="str">
        <f t="shared" si="155"/>
        <v>0</v>
      </c>
      <c r="ET486" s="416" t="str">
        <f t="shared" si="156"/>
        <v>0</v>
      </c>
      <c r="EU486" s="416" t="str">
        <f t="shared" si="157"/>
        <v>0</v>
      </c>
      <c r="EV486" s="416" t="str">
        <f t="shared" si="158"/>
        <v>0</v>
      </c>
      <c r="EW486" s="416" t="str">
        <f t="shared" si="159"/>
        <v>0</v>
      </c>
      <c r="EX486" s="416" t="str">
        <f t="shared" si="160"/>
        <v>0</v>
      </c>
      <c r="EY486" s="416" t="str">
        <f t="shared" si="161"/>
        <v>0</v>
      </c>
      <c r="EZ486" s="416" t="str">
        <f t="shared" si="162"/>
        <v>0</v>
      </c>
      <c r="FA486" s="416" t="str">
        <f t="shared" si="163"/>
        <v>0</v>
      </c>
      <c r="FB486" s="416" t="str">
        <f t="shared" si="164"/>
        <v>0</v>
      </c>
      <c r="FC486" s="416" t="str">
        <f t="shared" si="165"/>
        <v>0</v>
      </c>
      <c r="FD486" s="416" t="str">
        <f t="shared" si="166"/>
        <v>0</v>
      </c>
      <c r="FF486" s="269" t="str">
        <f>IF(List1!J123&gt;0,List1!FD486,"")</f>
        <v/>
      </c>
    </row>
    <row r="487" spans="2:162" s="269" customFormat="1" ht="19.5" customHeight="1" thickBot="1">
      <c r="B487" s="436">
        <v>69</v>
      </c>
      <c r="C487" s="308">
        <f t="shared" si="140"/>
        <v>0</v>
      </c>
      <c r="D487" s="438" t="str">
        <f t="shared" si="141"/>
        <v/>
      </c>
      <c r="E487" s="439" t="str">
        <f>IF(List1!E124&gt;0,List1!E124,"")</f>
        <v/>
      </c>
      <c r="F487" s="439" t="str">
        <f>IF(List1!F124&gt;0,List1!F124,"")</f>
        <v/>
      </c>
      <c r="G487" s="439" t="str">
        <f>IF(List1!G124&gt;0,List1!G124,"")</f>
        <v/>
      </c>
      <c r="H487" s="439" t="str">
        <f>IF(List1!H124&gt;0,List1!H124,"")</f>
        <v/>
      </c>
      <c r="I487" s="439" t="str">
        <f>IF(List1!I124&gt;0,List1!I124,"")</f>
        <v/>
      </c>
      <c r="J487" s="439" t="str">
        <f t="shared" si="142"/>
        <v/>
      </c>
      <c r="K487" s="439" t="str">
        <f>IF(List1!K124&gt;0,List1!K124,"")</f>
        <v/>
      </c>
      <c r="L487" s="439" t="str">
        <f>IF(List1!L124&gt;0,List1!L124,"")</f>
        <v/>
      </c>
      <c r="M487" s="439" t="str">
        <f>IF(List1!M124&gt;0,List1!M124,"")</f>
        <v/>
      </c>
      <c r="N487" s="439" t="str">
        <f>IF(List1!N124&gt;0,List1!N124,"")</f>
        <v/>
      </c>
      <c r="O487" s="440">
        <v>0</v>
      </c>
      <c r="P487" s="603" t="str">
        <f>IF(List1!P124&gt;0,List1!P124,"")</f>
        <v/>
      </c>
      <c r="Q487" s="603"/>
      <c r="R487" s="603"/>
      <c r="S487" s="603"/>
      <c r="T487" s="603"/>
      <c r="U487" s="603"/>
      <c r="V487" s="603"/>
      <c r="W487" s="268"/>
      <c r="X487" s="323"/>
      <c r="Y487" s="319">
        <f>IF(List1!$K487="A",(1*List1!$E487+80)*List1!$G487,0)</f>
        <v>0</v>
      </c>
      <c r="Z487" s="319">
        <f>IF(List1!$K487="B",(1*List1!$E487+80)*List1!$G487,0)</f>
        <v>0</v>
      </c>
      <c r="AA487" s="319">
        <f>IF(List1!$K487="C",(1*List1!$E487+80)*List1!$G487,0)</f>
        <v>0</v>
      </c>
      <c r="AB487" s="319">
        <f>IF(List1!$K487="D",(1*List1!$E487+80)*List1!$G487,0)</f>
        <v>0</v>
      </c>
      <c r="AC487" s="319">
        <f>IF(List1!$K487="E",(1*List1!$E487+70)*List1!$G487,0)</f>
        <v>0</v>
      </c>
      <c r="AD487" s="319">
        <f>IF(List1!$K487="G",(1*List1!$E487+80)*List1!$G487,0)</f>
        <v>0</v>
      </c>
      <c r="AE487" s="319">
        <f>IF(List1!$K487="J",(1*List1!$E487+80)*List1!$G487,0)</f>
        <v>0</v>
      </c>
      <c r="AF487" s="319">
        <f>IF(List1!$K487="K",(1*List1!$E487+80)*List1!$G487,0)</f>
        <v>0</v>
      </c>
      <c r="AG487" s="319">
        <f>IF(List1!$K487="L",(1*List1!$E487+80)*List1!$G487,0)</f>
        <v>0</v>
      </c>
      <c r="AH487" s="318">
        <f>IF(List1!$K487="FL",(1*List1!$E487)*List1!$G487,0)</f>
        <v>0</v>
      </c>
      <c r="AI487" s="318">
        <f>IF(List1!$K487="FP",List1!$E487*List1!$G487,0)</f>
        <v>0</v>
      </c>
      <c r="AJ487" s="318">
        <f>IF(List1!$K487="DR",List1!$E487*List1!$G487,0)</f>
        <v>0</v>
      </c>
      <c r="AK487" s="318">
        <f>IF(List1!$K487="F",List1!$E487*List1!$G487,0)</f>
        <v>0</v>
      </c>
      <c r="AL487" s="321">
        <f>IF(List1!$L487="A",(1*List1!$E487+80)*List1!$G487,0)</f>
        <v>0</v>
      </c>
      <c r="AM487" s="321">
        <f>IF(List1!$L487="B",(1*List1!$E487+80)*List1!$G487,0)</f>
        <v>0</v>
      </c>
      <c r="AN487" s="321">
        <f>IF(List1!$L487="C",(1*List1!$E487+80)*List1!$G487,0)</f>
        <v>0</v>
      </c>
      <c r="AO487" s="321">
        <f>IF(List1!$L487="D",(1*List1!$E487+80)*List1!$G487,0)</f>
        <v>0</v>
      </c>
      <c r="AP487" s="321">
        <f>IF(List1!$L487="E",(1*List1!$E487+80)*List1!$G487,0)</f>
        <v>0</v>
      </c>
      <c r="AQ487" s="321">
        <f>IF(List1!$L487="G",(1*List1!$E487+80)*List1!$G487,0)</f>
        <v>0</v>
      </c>
      <c r="AR487" s="321">
        <f>IF(List1!$L487="J",(1*List1!$E487+80)*List1!$G487,0)</f>
        <v>0</v>
      </c>
      <c r="AS487" s="321">
        <f>IF(List1!$L487="K",(1*List1!$E487+80)*List1!$G487,0)</f>
        <v>0</v>
      </c>
      <c r="AT487" s="321">
        <f>IF(List1!$L487="L",(1*List1!$E487+80)*List1!$G487,0)</f>
        <v>0</v>
      </c>
      <c r="AU487" s="320">
        <f>IF(List1!$L487="FL",(1*List1!$E487)*List1!$G487,0)</f>
        <v>0</v>
      </c>
      <c r="AV487" s="320">
        <f>IF(List1!$L487="FP",List1!$E487*List1!$G487,0)</f>
        <v>0</v>
      </c>
      <c r="AW487" s="320">
        <f>IF(List1!$L487="DR",List1!$E487*List1!$G487,0)</f>
        <v>0</v>
      </c>
      <c r="AX487" s="320">
        <f>IF(List1!$L487="F",List1!$E487*List1!$G487,0)</f>
        <v>0</v>
      </c>
      <c r="AY487" s="319">
        <f>IF(List1!$M487="A",(1*List1!$F487+80)*List1!$G487,0)</f>
        <v>0</v>
      </c>
      <c r="AZ487" s="319">
        <f>IF(List1!$M487="B",(1*List1!$F487+80)*List1!$G487,0)</f>
        <v>0</v>
      </c>
      <c r="BA487" s="319">
        <f>IF(List1!$M487="C",(1*List1!$F487+80)*List1!$G487,0)</f>
        <v>0</v>
      </c>
      <c r="BB487" s="319">
        <f>IF(List1!$M487="D",(1*List1!$F487+80)*List1!$G487,0)</f>
        <v>0</v>
      </c>
      <c r="BC487" s="319">
        <f>IF(List1!$M487="E",(1*List1!$F487+80)*List1!$G487,0)</f>
        <v>0</v>
      </c>
      <c r="BD487" s="319">
        <f>IF(List1!$M487="G",(1*List1!$F487+80)*List1!$G487,0)</f>
        <v>0</v>
      </c>
      <c r="BE487" s="319">
        <f>IF(List1!$M487="J",(1*List1!$F487+80)*List1!$G487,0)</f>
        <v>0</v>
      </c>
      <c r="BF487" s="319">
        <f>IF(List1!$M487="K",(1*List1!$F487+80)*List1!$G487,0)</f>
        <v>0</v>
      </c>
      <c r="BG487" s="319">
        <f>IF(List1!$M487="L",(1*List1!$F487+80)*List1!$G487,0)</f>
        <v>0</v>
      </c>
      <c r="BH487" s="318">
        <f>IF(List1!$M487="FL",(1*List1!$F487)*List1!$G487,0)</f>
        <v>0</v>
      </c>
      <c r="BI487" s="318">
        <f>IF(List1!$M487="FP",List1!$F487*List1!$G487,0)</f>
        <v>0</v>
      </c>
      <c r="BJ487" s="318">
        <f>IF(List1!$M487="DR",List1!$F487*List1!$G487,0)</f>
        <v>0</v>
      </c>
      <c r="BK487" s="318">
        <f>IF(List1!$M487="F",List1!$F487*List1!$G487,0)</f>
        <v>0</v>
      </c>
      <c r="BL487" s="317">
        <f>IF(List1!$N487="A",(1*List1!$F487+80)*List1!$G487,0)</f>
        <v>0</v>
      </c>
      <c r="BM487" s="317">
        <f>IF(List1!$N487="B",(1*List1!$F487+80)*List1!$G487,0)</f>
        <v>0</v>
      </c>
      <c r="BN487" s="317">
        <f>IF(List1!$N487="C",(1*List1!$F487+80)*List1!$G487,0)</f>
        <v>0</v>
      </c>
      <c r="BO487" s="317">
        <f>IF(List1!$N487="D",(1*List1!$F487+80)*List1!$G487,0)</f>
        <v>0</v>
      </c>
      <c r="BP487" s="317">
        <f>IF(List1!$N487="E",(1*List1!$F487+80)*List1!$G487,0)</f>
        <v>0</v>
      </c>
      <c r="BQ487" s="317">
        <f>IF(List1!$N487="G",(1*List1!$F487+80)*List1!$G487,0)</f>
        <v>0</v>
      </c>
      <c r="BR487" s="317">
        <f>IF(List1!$N487="J",(1*List1!$F487+80)*List1!$G487,0)</f>
        <v>0</v>
      </c>
      <c r="BS487" s="317">
        <f>IF(List1!$N487="K",(1*List1!$F487+80)*List1!$G487,0)</f>
        <v>0</v>
      </c>
      <c r="BT487" s="317">
        <f>IF(List1!$N487="L",(1*List1!$F487+80)*List1!$G487,0)</f>
        <v>0</v>
      </c>
      <c r="BU487" s="316">
        <f>IF(List1!$N487="FL",(1*List1!$F487)*List1!$G487,0)</f>
        <v>0</v>
      </c>
      <c r="BV487" s="315">
        <f>IF(List1!$N487="FP",List1!$F487*List1!$G487,0)</f>
        <v>0</v>
      </c>
      <c r="BW487" s="314">
        <f>IF(List1!$N487="DR",List1!$F487*List1!$G487,0)</f>
        <v>0</v>
      </c>
      <c r="BX487" s="313">
        <f>IF(List1!$N487="F",List1!$F487*List1!$G487,0)</f>
        <v>0</v>
      </c>
      <c r="BZ487" s="312" t="e">
        <f>((List1!$E487*List1!$F487)*List1!$G487)/1000000</f>
        <v>#VALUE!</v>
      </c>
      <c r="CA487" s="280" t="e">
        <f>IF(List1!$J487=$D$403,1*BZ487,0)</f>
        <v>#VALUE!</v>
      </c>
      <c r="CB487" s="280" t="e">
        <f>IF(List1!$J487=$D$404,1*BZ487,0)</f>
        <v>#VALUE!</v>
      </c>
      <c r="CC487" s="280" t="e">
        <f>IF(List1!$J487=$D$405,1*BZ487,0)</f>
        <v>#VALUE!</v>
      </c>
      <c r="CD487" s="280" t="e">
        <f>IF(List1!$J487=$D$406,1*BZ487,0)</f>
        <v>#VALUE!</v>
      </c>
      <c r="CE487" s="280" t="e">
        <f>IF(List1!$J487=$D$407,1*BZ487,0)</f>
        <v>#VALUE!</v>
      </c>
      <c r="CF487" s="311" t="e">
        <f>IF(List1!$J487=$D$408,1*BZ487,0)</f>
        <v>#VALUE!</v>
      </c>
      <c r="CG487" s="280" t="e">
        <f>IF(List1!$J487=$D$409,1*BZ487,0)</f>
        <v>#VALUE!</v>
      </c>
      <c r="CH487" s="280" t="e">
        <f>IF(List1!$J487=$D$410,1*BZ487,0)</f>
        <v>#VALUE!</v>
      </c>
      <c r="CJ487" s="303">
        <f>IF(AH487&gt;0,1*List1!$G487,0)</f>
        <v>0</v>
      </c>
      <c r="CK487" s="301">
        <f>IF(AI487&gt;0,1*List1!$G487,0)</f>
        <v>0</v>
      </c>
      <c r="CL487" s="301">
        <f>IF(AJ487&gt;0,1*List1!$G487,0)</f>
        <v>0</v>
      </c>
      <c r="CM487" s="302">
        <f>IF(AK487&gt;0,1*List1!$G487,0)</f>
        <v>0</v>
      </c>
      <c r="CN487" s="284">
        <f>IF(AU487&gt;0,1*List1!$G487,0)</f>
        <v>0</v>
      </c>
      <c r="CO487" s="284">
        <f>IF(AV487&gt;0,1*List1!$G487,0)</f>
        <v>0</v>
      </c>
      <c r="CP487" s="284">
        <f>IF(AW487&gt;0,1*List1!$G487,0)</f>
        <v>0</v>
      </c>
      <c r="CQ487" s="284">
        <f>IF(AX487&gt;0,1*List1!$G487,0)</f>
        <v>0</v>
      </c>
      <c r="CR487" s="303">
        <f>IF(BH487&gt;0,1*List1!$G487,0)</f>
        <v>0</v>
      </c>
      <c r="CS487" s="301">
        <f>IF(BI487&gt;0,1*List1!$G487,0)</f>
        <v>0</v>
      </c>
      <c r="CT487" s="301">
        <f>IF(BJ487&gt;0,1*List1!$G487,0)</f>
        <v>0</v>
      </c>
      <c r="CU487" s="302">
        <f>IF(BK487&gt;0,1*List1!$G487,0)</f>
        <v>0</v>
      </c>
      <c r="CV487" s="284">
        <f>IF(BU487&gt;0,1*List1!$G487,0)</f>
        <v>0</v>
      </c>
      <c r="CW487" s="284">
        <f>IF(BV487&gt;0,1*List1!$G487,0)</f>
        <v>0</v>
      </c>
      <c r="CX487" s="284">
        <f>IF(BW487&gt;0,1*List1!$G487,0)</f>
        <v>0</v>
      </c>
      <c r="CY487" s="322">
        <f>IF(BX487&gt;0,1*List1!$G487,0)</f>
        <v>0</v>
      </c>
      <c r="CZ487" s="284"/>
      <c r="DB487" s="294">
        <f>List1!D124</f>
        <v>0</v>
      </c>
      <c r="DC487" s="416" t="str">
        <f t="shared" si="116"/>
        <v>0</v>
      </c>
      <c r="DD487" s="416" t="str">
        <f t="shared" si="117"/>
        <v>0</v>
      </c>
      <c r="DE487" s="416" t="str">
        <f t="shared" si="118"/>
        <v>0</v>
      </c>
      <c r="DF487" s="416" t="str">
        <f t="shared" si="119"/>
        <v>0</v>
      </c>
      <c r="DG487" s="416" t="str">
        <f t="shared" si="120"/>
        <v>0</v>
      </c>
      <c r="DH487" s="416" t="str">
        <f t="shared" si="121"/>
        <v>0</v>
      </c>
      <c r="DI487" s="416" t="str">
        <f t="shared" si="122"/>
        <v>0</v>
      </c>
      <c r="DJ487" s="416" t="str">
        <f t="shared" si="123"/>
        <v>0</v>
      </c>
      <c r="DK487" s="416" t="str">
        <f t="shared" si="124"/>
        <v>0</v>
      </c>
      <c r="DL487" s="416" t="str">
        <f t="shared" si="125"/>
        <v>0</v>
      </c>
      <c r="DM487" s="416" t="str">
        <f t="shared" si="126"/>
        <v>0</v>
      </c>
      <c r="DN487" s="416" t="str">
        <f t="shared" si="127"/>
        <v>0</v>
      </c>
      <c r="DO487" s="416" t="str">
        <f t="shared" si="128"/>
        <v>0</v>
      </c>
      <c r="DP487" s="416" t="str">
        <f t="shared" si="129"/>
        <v>0</v>
      </c>
      <c r="DQ487" s="416" t="str">
        <f t="shared" si="130"/>
        <v>0</v>
      </c>
      <c r="DR487" s="416" t="str">
        <f t="shared" si="131"/>
        <v>0</v>
      </c>
      <c r="DS487" s="416" t="str">
        <f t="shared" si="132"/>
        <v>0</v>
      </c>
      <c r="DT487" s="416" t="str">
        <f t="shared" si="133"/>
        <v>0</v>
      </c>
      <c r="DU487" s="416" t="str">
        <f t="shared" si="134"/>
        <v>0</v>
      </c>
      <c r="DV487" s="416" t="str">
        <f t="shared" si="135"/>
        <v>0</v>
      </c>
      <c r="DW487" s="416" t="str">
        <f t="shared" si="136"/>
        <v>0</v>
      </c>
      <c r="DX487" s="416" t="str">
        <f t="shared" si="137"/>
        <v>0</v>
      </c>
      <c r="DY487" s="416" t="str">
        <f t="shared" si="138"/>
        <v>0</v>
      </c>
      <c r="DZ487" s="416" t="str">
        <f t="shared" si="139"/>
        <v>0</v>
      </c>
      <c r="EA487" s="417"/>
      <c r="EB487" s="417"/>
      <c r="EC487" s="417"/>
      <c r="ED487" s="417" t="str">
        <f>IF(List1!D124&gt;0,DZ487,"")</f>
        <v/>
      </c>
      <c r="EF487" s="416">
        <f>List1!J124</f>
        <v>0</v>
      </c>
      <c r="EG487" s="416" t="str">
        <f t="shared" si="143"/>
        <v>0</v>
      </c>
      <c r="EH487" s="416" t="str">
        <f t="shared" si="144"/>
        <v>0</v>
      </c>
      <c r="EI487" s="416" t="str">
        <f t="shared" si="145"/>
        <v>0</v>
      </c>
      <c r="EJ487" s="416" t="str">
        <f t="shared" si="146"/>
        <v>0</v>
      </c>
      <c r="EK487" s="416" t="str">
        <f t="shared" si="147"/>
        <v>0</v>
      </c>
      <c r="EL487" s="416" t="str">
        <f t="shared" si="148"/>
        <v>0</v>
      </c>
      <c r="EM487" s="416" t="str">
        <f t="shared" si="149"/>
        <v>0</v>
      </c>
      <c r="EN487" s="416" t="str">
        <f t="shared" si="150"/>
        <v>0</v>
      </c>
      <c r="EO487" s="416" t="str">
        <f t="shared" si="151"/>
        <v>0</v>
      </c>
      <c r="EP487" s="416" t="str">
        <f t="shared" si="152"/>
        <v>0</v>
      </c>
      <c r="EQ487" s="416" t="str">
        <f t="shared" si="153"/>
        <v>0</v>
      </c>
      <c r="ER487" s="416" t="str">
        <f t="shared" si="154"/>
        <v>0</v>
      </c>
      <c r="ES487" s="416" t="str">
        <f t="shared" si="155"/>
        <v>0</v>
      </c>
      <c r="ET487" s="416" t="str">
        <f t="shared" si="156"/>
        <v>0</v>
      </c>
      <c r="EU487" s="416" t="str">
        <f t="shared" si="157"/>
        <v>0</v>
      </c>
      <c r="EV487" s="416" t="str">
        <f t="shared" si="158"/>
        <v>0</v>
      </c>
      <c r="EW487" s="416" t="str">
        <f t="shared" si="159"/>
        <v>0</v>
      </c>
      <c r="EX487" s="416" t="str">
        <f t="shared" si="160"/>
        <v>0</v>
      </c>
      <c r="EY487" s="416" t="str">
        <f t="shared" si="161"/>
        <v>0</v>
      </c>
      <c r="EZ487" s="416" t="str">
        <f t="shared" si="162"/>
        <v>0</v>
      </c>
      <c r="FA487" s="416" t="str">
        <f t="shared" si="163"/>
        <v>0</v>
      </c>
      <c r="FB487" s="416" t="str">
        <f t="shared" si="164"/>
        <v>0</v>
      </c>
      <c r="FC487" s="416" t="str">
        <f t="shared" si="165"/>
        <v>0</v>
      </c>
      <c r="FD487" s="416" t="str">
        <f t="shared" si="166"/>
        <v>0</v>
      </c>
      <c r="FF487" s="269" t="str">
        <f>IF(List1!J124&gt;0,List1!FD487,"")</f>
        <v/>
      </c>
    </row>
    <row r="488" spans="2:162" s="269" customFormat="1" ht="19.5" customHeight="1" thickBot="1">
      <c r="B488" s="435">
        <v>70</v>
      </c>
      <c r="C488" s="308">
        <f t="shared" si="140"/>
        <v>0</v>
      </c>
      <c r="D488" s="438" t="str">
        <f t="shared" si="141"/>
        <v/>
      </c>
      <c r="E488" s="439" t="str">
        <f>IF(List1!E125&gt;0,List1!E125,"")</f>
        <v/>
      </c>
      <c r="F488" s="439" t="str">
        <f>IF(List1!F125&gt;0,List1!F125,"")</f>
        <v/>
      </c>
      <c r="G488" s="439" t="str">
        <f>IF(List1!G125&gt;0,List1!G125,"")</f>
        <v/>
      </c>
      <c r="H488" s="439" t="str">
        <f>IF(List1!H125&gt;0,List1!H125,"")</f>
        <v/>
      </c>
      <c r="I488" s="439" t="str">
        <f>IF(List1!I125&gt;0,List1!I125,"")</f>
        <v/>
      </c>
      <c r="J488" s="439" t="str">
        <f t="shared" si="142"/>
        <v/>
      </c>
      <c r="K488" s="439" t="str">
        <f>IF(List1!K125&gt;0,List1!K125,"")</f>
        <v/>
      </c>
      <c r="L488" s="439" t="str">
        <f>IF(List1!L125&gt;0,List1!L125,"")</f>
        <v/>
      </c>
      <c r="M488" s="439" t="str">
        <f>IF(List1!M125&gt;0,List1!M125,"")</f>
        <v/>
      </c>
      <c r="N488" s="439" t="str">
        <f>IF(List1!N125&gt;0,List1!N125,"")</f>
        <v/>
      </c>
      <c r="O488" s="440">
        <v>0</v>
      </c>
      <c r="P488" s="603" t="str">
        <f>IF(List1!P125&gt;0,List1!P125,"")</f>
        <v/>
      </c>
      <c r="Q488" s="603"/>
      <c r="R488" s="603"/>
      <c r="S488" s="603"/>
      <c r="T488" s="603"/>
      <c r="U488" s="603"/>
      <c r="V488" s="603"/>
      <c r="W488" s="268"/>
      <c r="X488" s="307"/>
      <c r="Y488" s="319">
        <f>IF(List1!$K488="A",(1*List1!$E488+80)*List1!$G488,0)</f>
        <v>0</v>
      </c>
      <c r="Z488" s="319">
        <f>IF(List1!$K488="B",(1*List1!$E488+80)*List1!$G488,0)</f>
        <v>0</v>
      </c>
      <c r="AA488" s="319">
        <f>IF(List1!$K488="C",(1*List1!$E488+80)*List1!$G488,0)</f>
        <v>0</v>
      </c>
      <c r="AB488" s="319">
        <f>IF(List1!$K488="D",(1*List1!$E488+80)*List1!$G488,0)</f>
        <v>0</v>
      </c>
      <c r="AC488" s="319">
        <f>IF(List1!$K488="E",(1*List1!$E488+70)*List1!$G488,0)</f>
        <v>0</v>
      </c>
      <c r="AD488" s="319">
        <f>IF(List1!$K488="G",(1*List1!$E488+80)*List1!$G488,0)</f>
        <v>0</v>
      </c>
      <c r="AE488" s="319">
        <f>IF(List1!$K488="J",(1*List1!$E488+80)*List1!$G488,0)</f>
        <v>0</v>
      </c>
      <c r="AF488" s="319">
        <f>IF(List1!$K488="K",(1*List1!$E488+80)*List1!$G488,0)</f>
        <v>0</v>
      </c>
      <c r="AG488" s="319">
        <f>IF(List1!$K488="L",(1*List1!$E488+80)*List1!$G488,0)</f>
        <v>0</v>
      </c>
      <c r="AH488" s="318">
        <f>IF(List1!$K488="FL",(1*List1!$E488)*List1!$G488,0)</f>
        <v>0</v>
      </c>
      <c r="AI488" s="318">
        <f>IF(List1!$K488="FP",List1!$E488*List1!$G488,0)</f>
        <v>0</v>
      </c>
      <c r="AJ488" s="318">
        <f>IF(List1!$K488="DR",List1!$E488*List1!$G488,0)</f>
        <v>0</v>
      </c>
      <c r="AK488" s="318">
        <f>IF(List1!$K488="F",List1!$E488*List1!$G488,0)</f>
        <v>0</v>
      </c>
      <c r="AL488" s="321">
        <f>IF(List1!$L488="A",(1*List1!$E488+80)*List1!$G488,0)</f>
        <v>0</v>
      </c>
      <c r="AM488" s="321">
        <f>IF(List1!$L488="B",(1*List1!$E488+80)*List1!$G488,0)</f>
        <v>0</v>
      </c>
      <c r="AN488" s="321">
        <f>IF(List1!$L488="C",(1*List1!$E488+80)*List1!$G488,0)</f>
        <v>0</v>
      </c>
      <c r="AO488" s="321">
        <f>IF(List1!$L488="D",(1*List1!$E488+80)*List1!$G488,0)</f>
        <v>0</v>
      </c>
      <c r="AP488" s="321">
        <f>IF(List1!$L488="E",(1*List1!$E488+80)*List1!$G488,0)</f>
        <v>0</v>
      </c>
      <c r="AQ488" s="321">
        <f>IF(List1!$L488="G",(1*List1!$E488+80)*List1!$G488,0)</f>
        <v>0</v>
      </c>
      <c r="AR488" s="321">
        <f>IF(List1!$L488="J",(1*List1!$E488+80)*List1!$G488,0)</f>
        <v>0</v>
      </c>
      <c r="AS488" s="321">
        <f>IF(List1!$L488="K",(1*List1!$E488+80)*List1!$G488,0)</f>
        <v>0</v>
      </c>
      <c r="AT488" s="321">
        <f>IF(List1!$L488="L",(1*List1!$E488+80)*List1!$G488,0)</f>
        <v>0</v>
      </c>
      <c r="AU488" s="320">
        <f>IF(List1!$L488="FL",(1*List1!$E488)*List1!$G488,0)</f>
        <v>0</v>
      </c>
      <c r="AV488" s="320">
        <f>IF(List1!$L488="FP",List1!$E488*List1!$G488,0)</f>
        <v>0</v>
      </c>
      <c r="AW488" s="320">
        <f>IF(List1!$L488="DR",List1!$E488*List1!$G488,0)</f>
        <v>0</v>
      </c>
      <c r="AX488" s="320">
        <f>IF(List1!$L488="F",List1!$E488*List1!$G488,0)</f>
        <v>0</v>
      </c>
      <c r="AY488" s="319">
        <f>IF(List1!$M488="A",(1*List1!$F488+80)*List1!$G488,0)</f>
        <v>0</v>
      </c>
      <c r="AZ488" s="319">
        <f>IF(List1!$M488="B",(1*List1!$F488+80)*List1!$G488,0)</f>
        <v>0</v>
      </c>
      <c r="BA488" s="319">
        <f>IF(List1!$M488="C",(1*List1!$F488+80)*List1!$G488,0)</f>
        <v>0</v>
      </c>
      <c r="BB488" s="319">
        <f>IF(List1!$M488="D",(1*List1!$F488+80)*List1!$G488,0)</f>
        <v>0</v>
      </c>
      <c r="BC488" s="319">
        <f>IF(List1!$M488="E",(1*List1!$F488+80)*List1!$G488,0)</f>
        <v>0</v>
      </c>
      <c r="BD488" s="319">
        <f>IF(List1!$M488="G",(1*List1!$F488+80)*List1!$G488,0)</f>
        <v>0</v>
      </c>
      <c r="BE488" s="319">
        <f>IF(List1!$M488="J",(1*List1!$F488+80)*List1!$G488,0)</f>
        <v>0</v>
      </c>
      <c r="BF488" s="319">
        <f>IF(List1!$M488="K",(1*List1!$F488+80)*List1!$G488,0)</f>
        <v>0</v>
      </c>
      <c r="BG488" s="319">
        <f>IF(List1!$M488="L",(1*List1!$F488+80)*List1!$G488,0)</f>
        <v>0</v>
      </c>
      <c r="BH488" s="318">
        <f>IF(List1!$M488="FL",(1*List1!$F488)*List1!$G488,0)</f>
        <v>0</v>
      </c>
      <c r="BI488" s="318">
        <f>IF(List1!$M488="FP",List1!$F488*List1!$G488,0)</f>
        <v>0</v>
      </c>
      <c r="BJ488" s="318">
        <f>IF(List1!$M488="DR",List1!$F488*List1!$G488,0)</f>
        <v>0</v>
      </c>
      <c r="BK488" s="318">
        <f>IF(List1!$M488="F",List1!$F488*List1!$G488,0)</f>
        <v>0</v>
      </c>
      <c r="BL488" s="317">
        <f>IF(List1!$N488="A",(1*List1!$F488+80)*List1!$G488,0)</f>
        <v>0</v>
      </c>
      <c r="BM488" s="317">
        <f>IF(List1!$N488="B",(1*List1!$F488+80)*List1!$G488,0)</f>
        <v>0</v>
      </c>
      <c r="BN488" s="317">
        <f>IF(List1!$N488="C",(1*List1!$F488+80)*List1!$G488,0)</f>
        <v>0</v>
      </c>
      <c r="BO488" s="317">
        <f>IF(List1!$N488="D",(1*List1!$F488+80)*List1!$G488,0)</f>
        <v>0</v>
      </c>
      <c r="BP488" s="317">
        <f>IF(List1!$N488="E",(1*List1!$F488+80)*List1!$G488,0)</f>
        <v>0</v>
      </c>
      <c r="BQ488" s="317">
        <f>IF(List1!$N488="G",(1*List1!$F488+80)*List1!$G488,0)</f>
        <v>0</v>
      </c>
      <c r="BR488" s="317">
        <f>IF(List1!$N488="J",(1*List1!$F488+80)*List1!$G488,0)</f>
        <v>0</v>
      </c>
      <c r="BS488" s="317">
        <f>IF(List1!$N488="K",(1*List1!$F488+80)*List1!$G488,0)</f>
        <v>0</v>
      </c>
      <c r="BT488" s="317">
        <f>IF(List1!$N488="L",(1*List1!$F488+80)*List1!$G488,0)</f>
        <v>0</v>
      </c>
      <c r="BU488" s="316">
        <f>IF(List1!$N488="FL",(1*List1!$F488)*List1!$G488,0)</f>
        <v>0</v>
      </c>
      <c r="BV488" s="315">
        <f>IF(List1!$N488="FP",List1!$F488*List1!$G488,0)</f>
        <v>0</v>
      </c>
      <c r="BW488" s="314">
        <f>IF(List1!$N488="DR",List1!$F488*List1!$G488,0)</f>
        <v>0</v>
      </c>
      <c r="BX488" s="313">
        <f>IF(List1!$N488="F",List1!$F488*List1!$G488,0)</f>
        <v>0</v>
      </c>
      <c r="BZ488" s="312" t="e">
        <f>((List1!$E488*List1!$F488)*List1!$G488)/1000000</f>
        <v>#VALUE!</v>
      </c>
      <c r="CA488" s="280" t="e">
        <f>IF(List1!$J488=$D$403,1*BZ488,0)</f>
        <v>#VALUE!</v>
      </c>
      <c r="CB488" s="280" t="e">
        <f>IF(List1!$J488=$D$404,1*BZ488,0)</f>
        <v>#VALUE!</v>
      </c>
      <c r="CC488" s="280" t="e">
        <f>IF(List1!$J488=$D$405,1*BZ488,0)</f>
        <v>#VALUE!</v>
      </c>
      <c r="CD488" s="280" t="e">
        <f>IF(List1!$J488=$D$406,1*BZ488,0)</f>
        <v>#VALUE!</v>
      </c>
      <c r="CE488" s="280" t="e">
        <f>IF(List1!$J488=$D$407,1*BZ488,0)</f>
        <v>#VALUE!</v>
      </c>
      <c r="CF488" s="311" t="e">
        <f>IF(List1!$J488=$D$408,1*BZ488,0)</f>
        <v>#VALUE!</v>
      </c>
      <c r="CG488" s="280" t="e">
        <f>IF(List1!$J488=$D$409,1*BZ488,0)</f>
        <v>#VALUE!</v>
      </c>
      <c r="CH488" s="280" t="e">
        <f>IF(List1!$J488=$D$410,1*BZ488,0)</f>
        <v>#VALUE!</v>
      </c>
      <c r="CJ488" s="303">
        <f>IF(AH488&gt;0,1*List1!$G488,0)</f>
        <v>0</v>
      </c>
      <c r="CK488" s="301">
        <f>IF(AI488&gt;0,1*List1!$G488,0)</f>
        <v>0</v>
      </c>
      <c r="CL488" s="301">
        <f>IF(AJ488&gt;0,1*List1!$G488,0)</f>
        <v>0</v>
      </c>
      <c r="CM488" s="302">
        <f>IF(AK488&gt;0,1*List1!$G488,0)</f>
        <v>0</v>
      </c>
      <c r="CN488" s="284">
        <f>IF(AU488&gt;0,1*List1!$G488,0)</f>
        <v>0</v>
      </c>
      <c r="CO488" s="284">
        <f>IF(AV488&gt;0,1*List1!$G488,0)</f>
        <v>0</v>
      </c>
      <c r="CP488" s="284">
        <f>IF(AW488&gt;0,1*List1!$G488,0)</f>
        <v>0</v>
      </c>
      <c r="CQ488" s="284">
        <f>IF(AX488&gt;0,1*List1!$G488,0)</f>
        <v>0</v>
      </c>
      <c r="CR488" s="303">
        <f>IF(BH488&gt;0,1*List1!$G488,0)</f>
        <v>0</v>
      </c>
      <c r="CS488" s="301">
        <f>IF(BI488&gt;0,1*List1!$G488,0)</f>
        <v>0</v>
      </c>
      <c r="CT488" s="301">
        <f>IF(BJ488&gt;0,1*List1!$G488,0)</f>
        <v>0</v>
      </c>
      <c r="CU488" s="302">
        <f>IF(BK488&gt;0,1*List1!$G488,0)</f>
        <v>0</v>
      </c>
      <c r="CV488" s="284">
        <f>IF(BU488&gt;0,1*List1!$G488,0)</f>
        <v>0</v>
      </c>
      <c r="CW488" s="284">
        <f>IF(BV488&gt;0,1*List1!$G488,0)</f>
        <v>0</v>
      </c>
      <c r="CX488" s="284">
        <f>IF(BW488&gt;0,1*List1!$G488,0)</f>
        <v>0</v>
      </c>
      <c r="CY488" s="322">
        <f>IF(BX488&gt;0,1*List1!$G488,0)</f>
        <v>0</v>
      </c>
      <c r="CZ488" s="284"/>
      <c r="DB488" s="294">
        <f>List1!D125</f>
        <v>0</v>
      </c>
      <c r="DC488" s="416" t="str">
        <f t="shared" si="116"/>
        <v>0</v>
      </c>
      <c r="DD488" s="416" t="str">
        <f t="shared" si="117"/>
        <v>0</v>
      </c>
      <c r="DE488" s="416" t="str">
        <f t="shared" si="118"/>
        <v>0</v>
      </c>
      <c r="DF488" s="416" t="str">
        <f t="shared" si="119"/>
        <v>0</v>
      </c>
      <c r="DG488" s="416" t="str">
        <f t="shared" si="120"/>
        <v>0</v>
      </c>
      <c r="DH488" s="416" t="str">
        <f t="shared" si="121"/>
        <v>0</v>
      </c>
      <c r="DI488" s="416" t="str">
        <f t="shared" si="122"/>
        <v>0</v>
      </c>
      <c r="DJ488" s="416" t="str">
        <f t="shared" si="123"/>
        <v>0</v>
      </c>
      <c r="DK488" s="416" t="str">
        <f t="shared" si="124"/>
        <v>0</v>
      </c>
      <c r="DL488" s="416" t="str">
        <f t="shared" si="125"/>
        <v>0</v>
      </c>
      <c r="DM488" s="416" t="str">
        <f t="shared" si="126"/>
        <v>0</v>
      </c>
      <c r="DN488" s="416" t="str">
        <f t="shared" si="127"/>
        <v>0</v>
      </c>
      <c r="DO488" s="416" t="str">
        <f t="shared" si="128"/>
        <v>0</v>
      </c>
      <c r="DP488" s="416" t="str">
        <f t="shared" si="129"/>
        <v>0</v>
      </c>
      <c r="DQ488" s="416" t="str">
        <f t="shared" si="130"/>
        <v>0</v>
      </c>
      <c r="DR488" s="416" t="str">
        <f t="shared" si="131"/>
        <v>0</v>
      </c>
      <c r="DS488" s="416" t="str">
        <f t="shared" si="132"/>
        <v>0</v>
      </c>
      <c r="DT488" s="416" t="str">
        <f t="shared" si="133"/>
        <v>0</v>
      </c>
      <c r="DU488" s="416" t="str">
        <f t="shared" si="134"/>
        <v>0</v>
      </c>
      <c r="DV488" s="416" t="str">
        <f t="shared" si="135"/>
        <v>0</v>
      </c>
      <c r="DW488" s="416" t="str">
        <f t="shared" si="136"/>
        <v>0</v>
      </c>
      <c r="DX488" s="416" t="str">
        <f t="shared" si="137"/>
        <v>0</v>
      </c>
      <c r="DY488" s="416" t="str">
        <f t="shared" si="138"/>
        <v>0</v>
      </c>
      <c r="DZ488" s="416" t="str">
        <f t="shared" si="139"/>
        <v>0</v>
      </c>
      <c r="EA488" s="417"/>
      <c r="EB488" s="417"/>
      <c r="EC488" s="417"/>
      <c r="ED488" s="417" t="str">
        <f>IF(List1!D125&gt;0,DZ488,"")</f>
        <v/>
      </c>
      <c r="EF488" s="416">
        <f>List1!J125</f>
        <v>0</v>
      </c>
      <c r="EG488" s="416" t="str">
        <f t="shared" si="143"/>
        <v>0</v>
      </c>
      <c r="EH488" s="416" t="str">
        <f t="shared" si="144"/>
        <v>0</v>
      </c>
      <c r="EI488" s="416" t="str">
        <f t="shared" si="145"/>
        <v>0</v>
      </c>
      <c r="EJ488" s="416" t="str">
        <f t="shared" si="146"/>
        <v>0</v>
      </c>
      <c r="EK488" s="416" t="str">
        <f t="shared" si="147"/>
        <v>0</v>
      </c>
      <c r="EL488" s="416" t="str">
        <f t="shared" si="148"/>
        <v>0</v>
      </c>
      <c r="EM488" s="416" t="str">
        <f t="shared" si="149"/>
        <v>0</v>
      </c>
      <c r="EN488" s="416" t="str">
        <f t="shared" si="150"/>
        <v>0</v>
      </c>
      <c r="EO488" s="416" t="str">
        <f t="shared" si="151"/>
        <v>0</v>
      </c>
      <c r="EP488" s="416" t="str">
        <f t="shared" si="152"/>
        <v>0</v>
      </c>
      <c r="EQ488" s="416" t="str">
        <f t="shared" si="153"/>
        <v>0</v>
      </c>
      <c r="ER488" s="416" t="str">
        <f t="shared" si="154"/>
        <v>0</v>
      </c>
      <c r="ES488" s="416" t="str">
        <f t="shared" si="155"/>
        <v>0</v>
      </c>
      <c r="ET488" s="416" t="str">
        <f t="shared" si="156"/>
        <v>0</v>
      </c>
      <c r="EU488" s="416" t="str">
        <f t="shared" si="157"/>
        <v>0</v>
      </c>
      <c r="EV488" s="416" t="str">
        <f t="shared" si="158"/>
        <v>0</v>
      </c>
      <c r="EW488" s="416" t="str">
        <f t="shared" si="159"/>
        <v>0</v>
      </c>
      <c r="EX488" s="416" t="str">
        <f t="shared" si="160"/>
        <v>0</v>
      </c>
      <c r="EY488" s="416" t="str">
        <f t="shared" si="161"/>
        <v>0</v>
      </c>
      <c r="EZ488" s="416" t="str">
        <f t="shared" si="162"/>
        <v>0</v>
      </c>
      <c r="FA488" s="416" t="str">
        <f t="shared" si="163"/>
        <v>0</v>
      </c>
      <c r="FB488" s="416" t="str">
        <f t="shared" si="164"/>
        <v>0</v>
      </c>
      <c r="FC488" s="416" t="str">
        <f t="shared" si="165"/>
        <v>0</v>
      </c>
      <c r="FD488" s="416" t="str">
        <f t="shared" si="166"/>
        <v>0</v>
      </c>
      <c r="FF488" s="269" t="str">
        <f>IF(List1!J125&gt;0,List1!FD488,"")</f>
        <v/>
      </c>
    </row>
    <row r="489" spans="2:162" s="269" customFormat="1" ht="19.5" customHeight="1" thickBot="1">
      <c r="B489" s="436">
        <v>71</v>
      </c>
      <c r="C489" s="308">
        <f t="shared" si="140"/>
        <v>0</v>
      </c>
      <c r="D489" s="438" t="str">
        <f t="shared" si="141"/>
        <v/>
      </c>
      <c r="E489" s="439" t="str">
        <f>IF(List1!E126&gt;0,List1!E126,"")</f>
        <v/>
      </c>
      <c r="F489" s="439" t="str">
        <f>IF(List1!F126&gt;0,List1!F126,"")</f>
        <v/>
      </c>
      <c r="G489" s="439" t="str">
        <f>IF(List1!G126&gt;0,List1!G126,"")</f>
        <v/>
      </c>
      <c r="H489" s="439" t="str">
        <f>IF(List1!H126&gt;0,List1!H126,"")</f>
        <v/>
      </c>
      <c r="I489" s="439" t="str">
        <f>IF(List1!I126&gt;0,List1!I126,"")</f>
        <v/>
      </c>
      <c r="J489" s="439" t="str">
        <f t="shared" si="142"/>
        <v/>
      </c>
      <c r="K489" s="439" t="str">
        <f>IF(List1!K126&gt;0,List1!K126,"")</f>
        <v/>
      </c>
      <c r="L489" s="439" t="str">
        <f>IF(List1!L126&gt;0,List1!L126,"")</f>
        <v/>
      </c>
      <c r="M489" s="439" t="str">
        <f>IF(List1!M126&gt;0,List1!M126,"")</f>
        <v/>
      </c>
      <c r="N489" s="439" t="str">
        <f>IF(List1!N126&gt;0,List1!N126,"")</f>
        <v/>
      </c>
      <c r="O489" s="440">
        <v>0</v>
      </c>
      <c r="P489" s="603" t="str">
        <f>IF(List1!P126&gt;0,List1!P126,"")</f>
        <v/>
      </c>
      <c r="Q489" s="603"/>
      <c r="R489" s="603"/>
      <c r="S489" s="603"/>
      <c r="T489" s="603"/>
      <c r="U489" s="603"/>
      <c r="V489" s="603"/>
      <c r="W489" s="268"/>
      <c r="X489" s="323"/>
      <c r="Y489" s="319">
        <f>IF(List1!$K489="A",(1*List1!$E489+80)*List1!$G489,0)</f>
        <v>0</v>
      </c>
      <c r="Z489" s="319">
        <f>IF(List1!$K489="B",(1*List1!$E489+80)*List1!$G489,0)</f>
        <v>0</v>
      </c>
      <c r="AA489" s="319">
        <f>IF(List1!$K489="C",(1*List1!$E489+80)*List1!$G489,0)</f>
        <v>0</v>
      </c>
      <c r="AB489" s="319">
        <f>IF(List1!$K489="D",(1*List1!$E489+80)*List1!$G489,0)</f>
        <v>0</v>
      </c>
      <c r="AC489" s="319">
        <f>IF(List1!$K489="E",(1*List1!$E489+70)*List1!$G489,0)</f>
        <v>0</v>
      </c>
      <c r="AD489" s="319">
        <f>IF(List1!$K489="G",(1*List1!$E489+80)*List1!$G489,0)</f>
        <v>0</v>
      </c>
      <c r="AE489" s="319">
        <f>IF(List1!$K489="J",(1*List1!$E489+80)*List1!$G489,0)</f>
        <v>0</v>
      </c>
      <c r="AF489" s="319">
        <f>IF(List1!$K489="K",(1*List1!$E489+80)*List1!$G489,0)</f>
        <v>0</v>
      </c>
      <c r="AG489" s="319">
        <f>IF(List1!$K489="L",(1*List1!$E489+80)*List1!$G489,0)</f>
        <v>0</v>
      </c>
      <c r="AH489" s="318">
        <f>IF(List1!$K489="FL",(1*List1!$E489)*List1!$G489,0)</f>
        <v>0</v>
      </c>
      <c r="AI489" s="318">
        <f>IF(List1!$K489="FP",List1!$E489*List1!$G489,0)</f>
        <v>0</v>
      </c>
      <c r="AJ489" s="318">
        <f>IF(List1!$K489="DR",List1!$E489*List1!$G489,0)</f>
        <v>0</v>
      </c>
      <c r="AK489" s="318">
        <f>IF(List1!$K489="F",List1!$E489*List1!$G489,0)</f>
        <v>0</v>
      </c>
      <c r="AL489" s="321">
        <f>IF(List1!$L489="A",(1*List1!$E489+80)*List1!$G489,0)</f>
        <v>0</v>
      </c>
      <c r="AM489" s="321">
        <f>IF(List1!$L489="B",(1*List1!$E489+80)*List1!$G489,0)</f>
        <v>0</v>
      </c>
      <c r="AN489" s="321">
        <f>IF(List1!$L489="C",(1*List1!$E489+80)*List1!$G489,0)</f>
        <v>0</v>
      </c>
      <c r="AO489" s="321">
        <f>IF(List1!$L489="D",(1*List1!$E489+80)*List1!$G489,0)</f>
        <v>0</v>
      </c>
      <c r="AP489" s="321">
        <f>IF(List1!$L489="E",(1*List1!$E489+80)*List1!$G489,0)</f>
        <v>0</v>
      </c>
      <c r="AQ489" s="321">
        <f>IF(List1!$L489="G",(1*List1!$E489+80)*List1!$G489,0)</f>
        <v>0</v>
      </c>
      <c r="AR489" s="321">
        <f>IF(List1!$L489="J",(1*List1!$E489+80)*List1!$G489,0)</f>
        <v>0</v>
      </c>
      <c r="AS489" s="321">
        <f>IF(List1!$L489="K",(1*List1!$E489+80)*List1!$G489,0)</f>
        <v>0</v>
      </c>
      <c r="AT489" s="321">
        <f>IF(List1!$L489="L",(1*List1!$E489+80)*List1!$G489,0)</f>
        <v>0</v>
      </c>
      <c r="AU489" s="320">
        <f>IF(List1!$L489="FL",(1*List1!$E489)*List1!$G489,0)</f>
        <v>0</v>
      </c>
      <c r="AV489" s="320">
        <f>IF(List1!$L489="FP",List1!$E489*List1!$G489,0)</f>
        <v>0</v>
      </c>
      <c r="AW489" s="320">
        <f>IF(List1!$L489="DR",List1!$E489*List1!$G489,0)</f>
        <v>0</v>
      </c>
      <c r="AX489" s="320">
        <f>IF(List1!$L489="F",List1!$E489*List1!$G489,0)</f>
        <v>0</v>
      </c>
      <c r="AY489" s="319">
        <f>IF(List1!$M489="A",(1*List1!$F489+80)*List1!$G489,0)</f>
        <v>0</v>
      </c>
      <c r="AZ489" s="319">
        <f>IF(List1!$M489="B",(1*List1!$F489+80)*List1!$G489,0)</f>
        <v>0</v>
      </c>
      <c r="BA489" s="319">
        <f>IF(List1!$M489="C",(1*List1!$F489+80)*List1!$G489,0)</f>
        <v>0</v>
      </c>
      <c r="BB489" s="319">
        <f>IF(List1!$M489="D",(1*List1!$F489+80)*List1!$G489,0)</f>
        <v>0</v>
      </c>
      <c r="BC489" s="319">
        <f>IF(List1!$M489="E",(1*List1!$F489+80)*List1!$G489,0)</f>
        <v>0</v>
      </c>
      <c r="BD489" s="319">
        <f>IF(List1!$M489="G",(1*List1!$F489+80)*List1!$G489,0)</f>
        <v>0</v>
      </c>
      <c r="BE489" s="319">
        <f>IF(List1!$M489="J",(1*List1!$F489+80)*List1!$G489,0)</f>
        <v>0</v>
      </c>
      <c r="BF489" s="319">
        <f>IF(List1!$M489="K",(1*List1!$F489+80)*List1!$G489,0)</f>
        <v>0</v>
      </c>
      <c r="BG489" s="319">
        <f>IF(List1!$M489="L",(1*List1!$F489+80)*List1!$G489,0)</f>
        <v>0</v>
      </c>
      <c r="BH489" s="318">
        <f>IF(List1!$M489="FL",(1*List1!$F489)*List1!$G489,0)</f>
        <v>0</v>
      </c>
      <c r="BI489" s="318">
        <f>IF(List1!$M489="FP",List1!$F489*List1!$G489,0)</f>
        <v>0</v>
      </c>
      <c r="BJ489" s="318">
        <f>IF(List1!$M489="DR",List1!$F489*List1!$G489,0)</f>
        <v>0</v>
      </c>
      <c r="BK489" s="318">
        <f>IF(List1!$M489="F",List1!$F489*List1!$G489,0)</f>
        <v>0</v>
      </c>
      <c r="BL489" s="317">
        <f>IF(List1!$N489="A",(1*List1!$F489+80)*List1!$G489,0)</f>
        <v>0</v>
      </c>
      <c r="BM489" s="317">
        <f>IF(List1!$N489="B",(1*List1!$F489+80)*List1!$G489,0)</f>
        <v>0</v>
      </c>
      <c r="BN489" s="317">
        <f>IF(List1!$N489="C",(1*List1!$F489+80)*List1!$G489,0)</f>
        <v>0</v>
      </c>
      <c r="BO489" s="317">
        <f>IF(List1!$N489="D",(1*List1!$F489+80)*List1!$G489,0)</f>
        <v>0</v>
      </c>
      <c r="BP489" s="317">
        <f>IF(List1!$N489="E",(1*List1!$F489+80)*List1!$G489,0)</f>
        <v>0</v>
      </c>
      <c r="BQ489" s="317">
        <f>IF(List1!$N489="G",(1*List1!$F489+80)*List1!$G489,0)</f>
        <v>0</v>
      </c>
      <c r="BR489" s="317">
        <f>IF(List1!$N489="J",(1*List1!$F489+80)*List1!$G489,0)</f>
        <v>0</v>
      </c>
      <c r="BS489" s="317">
        <f>IF(List1!$N489="K",(1*List1!$F489+80)*List1!$G489,0)</f>
        <v>0</v>
      </c>
      <c r="BT489" s="317">
        <f>IF(List1!$N489="L",(1*List1!$F489+80)*List1!$G489,0)</f>
        <v>0</v>
      </c>
      <c r="BU489" s="316">
        <f>IF(List1!$N489="FL",(1*List1!$F489)*List1!$G489,0)</f>
        <v>0</v>
      </c>
      <c r="BV489" s="315">
        <f>IF(List1!$N489="FP",List1!$F489*List1!$G489,0)</f>
        <v>0</v>
      </c>
      <c r="BW489" s="314">
        <f>IF(List1!$N489="DR",List1!$F489*List1!$G489,0)</f>
        <v>0</v>
      </c>
      <c r="BX489" s="313">
        <f>IF(List1!$N489="F",List1!$F489*List1!$G489,0)</f>
        <v>0</v>
      </c>
      <c r="BZ489" s="312" t="e">
        <f>((List1!$E489*List1!$F489)*List1!$G489)/1000000</f>
        <v>#VALUE!</v>
      </c>
      <c r="CA489" s="280" t="e">
        <f>IF(List1!$J489=$D$403,1*BZ489,0)</f>
        <v>#VALUE!</v>
      </c>
      <c r="CB489" s="280" t="e">
        <f>IF(List1!$J489=$D$404,1*BZ489,0)</f>
        <v>#VALUE!</v>
      </c>
      <c r="CC489" s="280" t="e">
        <f>IF(List1!$J489=$D$405,1*BZ489,0)</f>
        <v>#VALUE!</v>
      </c>
      <c r="CD489" s="280" t="e">
        <f>IF(List1!$J489=$D$406,1*BZ489,0)</f>
        <v>#VALUE!</v>
      </c>
      <c r="CE489" s="280" t="e">
        <f>IF(List1!$J489=$D$407,1*BZ489,0)</f>
        <v>#VALUE!</v>
      </c>
      <c r="CF489" s="311" t="e">
        <f>IF(List1!$J489=$D$408,1*BZ489,0)</f>
        <v>#VALUE!</v>
      </c>
      <c r="CG489" s="280" t="e">
        <f>IF(List1!$J489=$D$409,1*BZ489,0)</f>
        <v>#VALUE!</v>
      </c>
      <c r="CH489" s="280" t="e">
        <f>IF(List1!$J489=$D$410,1*BZ489,0)</f>
        <v>#VALUE!</v>
      </c>
      <c r="CJ489" s="303">
        <f>IF(AH489&gt;0,1*List1!$G489,0)</f>
        <v>0</v>
      </c>
      <c r="CK489" s="301">
        <f>IF(AI489&gt;0,1*List1!$G489,0)</f>
        <v>0</v>
      </c>
      <c r="CL489" s="301">
        <f>IF(AJ489&gt;0,1*List1!$G489,0)</f>
        <v>0</v>
      </c>
      <c r="CM489" s="302">
        <f>IF(AK489&gt;0,1*List1!$G489,0)</f>
        <v>0</v>
      </c>
      <c r="CN489" s="284">
        <f>IF(AU489&gt;0,1*List1!$G489,0)</f>
        <v>0</v>
      </c>
      <c r="CO489" s="284">
        <f>IF(AV489&gt;0,1*List1!$G489,0)</f>
        <v>0</v>
      </c>
      <c r="CP489" s="284">
        <f>IF(AW489&gt;0,1*List1!$G489,0)</f>
        <v>0</v>
      </c>
      <c r="CQ489" s="284">
        <f>IF(AX489&gt;0,1*List1!$G489,0)</f>
        <v>0</v>
      </c>
      <c r="CR489" s="303">
        <f>IF(BH489&gt;0,1*List1!$G489,0)</f>
        <v>0</v>
      </c>
      <c r="CS489" s="301">
        <f>IF(BI489&gt;0,1*List1!$G489,0)</f>
        <v>0</v>
      </c>
      <c r="CT489" s="301">
        <f>IF(BJ489&gt;0,1*List1!$G489,0)</f>
        <v>0</v>
      </c>
      <c r="CU489" s="302">
        <f>IF(BK489&gt;0,1*List1!$G489,0)</f>
        <v>0</v>
      </c>
      <c r="CV489" s="284">
        <f>IF(BU489&gt;0,1*List1!$G489,0)</f>
        <v>0</v>
      </c>
      <c r="CW489" s="284">
        <f>IF(BV489&gt;0,1*List1!$G489,0)</f>
        <v>0</v>
      </c>
      <c r="CX489" s="284">
        <f>IF(BW489&gt;0,1*List1!$G489,0)</f>
        <v>0</v>
      </c>
      <c r="CY489" s="322">
        <f>IF(BX489&gt;0,1*List1!$G489,0)</f>
        <v>0</v>
      </c>
      <c r="CZ489" s="284"/>
      <c r="DB489" s="294">
        <f>List1!D126</f>
        <v>0</v>
      </c>
      <c r="DC489" s="416" t="str">
        <f t="shared" si="116"/>
        <v>0</v>
      </c>
      <c r="DD489" s="416" t="str">
        <f t="shared" si="117"/>
        <v>0</v>
      </c>
      <c r="DE489" s="416" t="str">
        <f t="shared" si="118"/>
        <v>0</v>
      </c>
      <c r="DF489" s="416" t="str">
        <f t="shared" si="119"/>
        <v>0</v>
      </c>
      <c r="DG489" s="416" t="str">
        <f t="shared" si="120"/>
        <v>0</v>
      </c>
      <c r="DH489" s="416" t="str">
        <f t="shared" si="121"/>
        <v>0</v>
      </c>
      <c r="DI489" s="416" t="str">
        <f t="shared" si="122"/>
        <v>0</v>
      </c>
      <c r="DJ489" s="416" t="str">
        <f t="shared" si="123"/>
        <v>0</v>
      </c>
      <c r="DK489" s="416" t="str">
        <f t="shared" si="124"/>
        <v>0</v>
      </c>
      <c r="DL489" s="416" t="str">
        <f t="shared" si="125"/>
        <v>0</v>
      </c>
      <c r="DM489" s="416" t="str">
        <f t="shared" si="126"/>
        <v>0</v>
      </c>
      <c r="DN489" s="416" t="str">
        <f t="shared" si="127"/>
        <v>0</v>
      </c>
      <c r="DO489" s="416" t="str">
        <f t="shared" si="128"/>
        <v>0</v>
      </c>
      <c r="DP489" s="416" t="str">
        <f t="shared" si="129"/>
        <v>0</v>
      </c>
      <c r="DQ489" s="416" t="str">
        <f t="shared" si="130"/>
        <v>0</v>
      </c>
      <c r="DR489" s="416" t="str">
        <f t="shared" si="131"/>
        <v>0</v>
      </c>
      <c r="DS489" s="416" t="str">
        <f t="shared" si="132"/>
        <v>0</v>
      </c>
      <c r="DT489" s="416" t="str">
        <f t="shared" si="133"/>
        <v>0</v>
      </c>
      <c r="DU489" s="416" t="str">
        <f t="shared" si="134"/>
        <v>0</v>
      </c>
      <c r="DV489" s="416" t="str">
        <f t="shared" si="135"/>
        <v>0</v>
      </c>
      <c r="DW489" s="416" t="str">
        <f t="shared" si="136"/>
        <v>0</v>
      </c>
      <c r="DX489" s="416" t="str">
        <f t="shared" si="137"/>
        <v>0</v>
      </c>
      <c r="DY489" s="416" t="str">
        <f t="shared" si="138"/>
        <v>0</v>
      </c>
      <c r="DZ489" s="416" t="str">
        <f t="shared" si="139"/>
        <v>0</v>
      </c>
      <c r="EA489" s="417"/>
      <c r="EB489" s="417"/>
      <c r="EC489" s="417"/>
      <c r="ED489" s="417" t="str">
        <f>IF(List1!D126&gt;0,DZ489,"")</f>
        <v/>
      </c>
      <c r="EF489" s="416">
        <f>List1!J126</f>
        <v>0</v>
      </c>
      <c r="EG489" s="416" t="str">
        <f t="shared" si="143"/>
        <v>0</v>
      </c>
      <c r="EH489" s="416" t="str">
        <f t="shared" si="144"/>
        <v>0</v>
      </c>
      <c r="EI489" s="416" t="str">
        <f t="shared" si="145"/>
        <v>0</v>
      </c>
      <c r="EJ489" s="416" t="str">
        <f t="shared" si="146"/>
        <v>0</v>
      </c>
      <c r="EK489" s="416" t="str">
        <f t="shared" si="147"/>
        <v>0</v>
      </c>
      <c r="EL489" s="416" t="str">
        <f t="shared" si="148"/>
        <v>0</v>
      </c>
      <c r="EM489" s="416" t="str">
        <f t="shared" si="149"/>
        <v>0</v>
      </c>
      <c r="EN489" s="416" t="str">
        <f t="shared" si="150"/>
        <v>0</v>
      </c>
      <c r="EO489" s="416" t="str">
        <f t="shared" si="151"/>
        <v>0</v>
      </c>
      <c r="EP489" s="416" t="str">
        <f t="shared" si="152"/>
        <v>0</v>
      </c>
      <c r="EQ489" s="416" t="str">
        <f t="shared" si="153"/>
        <v>0</v>
      </c>
      <c r="ER489" s="416" t="str">
        <f t="shared" si="154"/>
        <v>0</v>
      </c>
      <c r="ES489" s="416" t="str">
        <f t="shared" si="155"/>
        <v>0</v>
      </c>
      <c r="ET489" s="416" t="str">
        <f t="shared" si="156"/>
        <v>0</v>
      </c>
      <c r="EU489" s="416" t="str">
        <f t="shared" si="157"/>
        <v>0</v>
      </c>
      <c r="EV489" s="416" t="str">
        <f t="shared" si="158"/>
        <v>0</v>
      </c>
      <c r="EW489" s="416" t="str">
        <f t="shared" si="159"/>
        <v>0</v>
      </c>
      <c r="EX489" s="416" t="str">
        <f t="shared" si="160"/>
        <v>0</v>
      </c>
      <c r="EY489" s="416" t="str">
        <f t="shared" si="161"/>
        <v>0</v>
      </c>
      <c r="EZ489" s="416" t="str">
        <f t="shared" si="162"/>
        <v>0</v>
      </c>
      <c r="FA489" s="416" t="str">
        <f t="shared" si="163"/>
        <v>0</v>
      </c>
      <c r="FB489" s="416" t="str">
        <f t="shared" si="164"/>
        <v>0</v>
      </c>
      <c r="FC489" s="416" t="str">
        <f t="shared" si="165"/>
        <v>0</v>
      </c>
      <c r="FD489" s="416" t="str">
        <f t="shared" si="166"/>
        <v>0</v>
      </c>
      <c r="FF489" s="269" t="str">
        <f>IF(List1!J126&gt;0,List1!FD489,"")</f>
        <v/>
      </c>
    </row>
    <row r="490" spans="2:162" s="269" customFormat="1" ht="19.5" customHeight="1" thickBot="1">
      <c r="B490" s="436">
        <v>72</v>
      </c>
      <c r="C490" s="308">
        <f t="shared" si="140"/>
        <v>0</v>
      </c>
      <c r="D490" s="438" t="str">
        <f t="shared" si="141"/>
        <v/>
      </c>
      <c r="E490" s="439" t="str">
        <f>IF(List1!E127&gt;0,List1!E127,"")</f>
        <v/>
      </c>
      <c r="F490" s="439" t="str">
        <f>IF(List1!F127&gt;0,List1!F127,"")</f>
        <v/>
      </c>
      <c r="G490" s="439" t="str">
        <f>IF(List1!G127&gt;0,List1!G127,"")</f>
        <v/>
      </c>
      <c r="H490" s="439" t="str">
        <f>IF(List1!H127&gt;0,List1!H127,"")</f>
        <v/>
      </c>
      <c r="I490" s="439" t="str">
        <f>IF(List1!I127&gt;0,List1!I127,"")</f>
        <v/>
      </c>
      <c r="J490" s="439" t="str">
        <f t="shared" si="142"/>
        <v/>
      </c>
      <c r="K490" s="439" t="str">
        <f>IF(List1!K127&gt;0,List1!K127,"")</f>
        <v/>
      </c>
      <c r="L490" s="439" t="str">
        <f>IF(List1!L127&gt;0,List1!L127,"")</f>
        <v/>
      </c>
      <c r="M490" s="439" t="str">
        <f>IF(List1!M127&gt;0,List1!M127,"")</f>
        <v/>
      </c>
      <c r="N490" s="439" t="str">
        <f>IF(List1!N127&gt;0,List1!N127,"")</f>
        <v/>
      </c>
      <c r="O490" s="440">
        <v>0</v>
      </c>
      <c r="P490" s="603" t="str">
        <f>IF(List1!P127&gt;0,List1!P127,"")</f>
        <v/>
      </c>
      <c r="Q490" s="603"/>
      <c r="R490" s="603"/>
      <c r="S490" s="603"/>
      <c r="T490" s="603"/>
      <c r="U490" s="603"/>
      <c r="V490" s="603"/>
      <c r="W490" s="268"/>
      <c r="X490" s="323"/>
      <c r="Y490" s="319">
        <f>IF(List1!$K490="A",(1*List1!$E490+80)*List1!$G490,0)</f>
        <v>0</v>
      </c>
      <c r="Z490" s="319">
        <f>IF(List1!$K490="B",(1*List1!$E490+80)*List1!$G490,0)</f>
        <v>0</v>
      </c>
      <c r="AA490" s="319">
        <f>IF(List1!$K490="C",(1*List1!$E490+80)*List1!$G490,0)</f>
        <v>0</v>
      </c>
      <c r="AB490" s="319">
        <f>IF(List1!$K490="D",(1*List1!$E490+80)*List1!$G490,0)</f>
        <v>0</v>
      </c>
      <c r="AC490" s="319">
        <f>IF(List1!$K490="E",(1*List1!$E490+70)*List1!$G490,0)</f>
        <v>0</v>
      </c>
      <c r="AD490" s="319">
        <f>IF(List1!$K490="G",(1*List1!$E490+80)*List1!$G490,0)</f>
        <v>0</v>
      </c>
      <c r="AE490" s="319">
        <f>IF(List1!$K490="J",(1*List1!$E490+80)*List1!$G490,0)</f>
        <v>0</v>
      </c>
      <c r="AF490" s="319">
        <f>IF(List1!$K490="K",(1*List1!$E490+80)*List1!$G490,0)</f>
        <v>0</v>
      </c>
      <c r="AG490" s="319">
        <f>IF(List1!$K490="L",(1*List1!$E490+80)*List1!$G490,0)</f>
        <v>0</v>
      </c>
      <c r="AH490" s="318">
        <f>IF(List1!$K490="FL",(1*List1!$E490)*List1!$G490,0)</f>
        <v>0</v>
      </c>
      <c r="AI490" s="318">
        <f>IF(List1!$K490="FP",List1!$E490*List1!$G490,0)</f>
        <v>0</v>
      </c>
      <c r="AJ490" s="318">
        <f>IF(List1!$K490="DR",List1!$E490*List1!$G490,0)</f>
        <v>0</v>
      </c>
      <c r="AK490" s="318">
        <f>IF(List1!$K490="F",List1!$E490*List1!$G490,0)</f>
        <v>0</v>
      </c>
      <c r="AL490" s="321">
        <f>IF(List1!$L490="A",(1*List1!$E490+80)*List1!$G490,0)</f>
        <v>0</v>
      </c>
      <c r="AM490" s="321">
        <f>IF(List1!$L490="B",(1*List1!$E490+80)*List1!$G490,0)</f>
        <v>0</v>
      </c>
      <c r="AN490" s="321">
        <f>IF(List1!$L490="C",(1*List1!$E490+80)*List1!$G490,0)</f>
        <v>0</v>
      </c>
      <c r="AO490" s="321">
        <f>IF(List1!$L490="D",(1*List1!$E490+80)*List1!$G490,0)</f>
        <v>0</v>
      </c>
      <c r="AP490" s="321">
        <f>IF(List1!$L490="E",(1*List1!$E490+80)*List1!$G490,0)</f>
        <v>0</v>
      </c>
      <c r="AQ490" s="321">
        <f>IF(List1!$L490="G",(1*List1!$E490+80)*List1!$G490,0)</f>
        <v>0</v>
      </c>
      <c r="AR490" s="321">
        <f>IF(List1!$L490="J",(1*List1!$E490+80)*List1!$G490,0)</f>
        <v>0</v>
      </c>
      <c r="AS490" s="321">
        <f>IF(List1!$L490="K",(1*List1!$E490+80)*List1!$G490,0)</f>
        <v>0</v>
      </c>
      <c r="AT490" s="321">
        <f>IF(List1!$L490="L",(1*List1!$E490+80)*List1!$G490,0)</f>
        <v>0</v>
      </c>
      <c r="AU490" s="320">
        <f>IF(List1!$L490="FL",(1*List1!$E490)*List1!$G490,0)</f>
        <v>0</v>
      </c>
      <c r="AV490" s="320">
        <f>IF(List1!$L490="FP",List1!$E490*List1!$G490,0)</f>
        <v>0</v>
      </c>
      <c r="AW490" s="320">
        <f>IF(List1!$L490="DR",List1!$E490*List1!$G490,0)</f>
        <v>0</v>
      </c>
      <c r="AX490" s="320">
        <f>IF(List1!$L490="F",List1!$E490*List1!$G490,0)</f>
        <v>0</v>
      </c>
      <c r="AY490" s="319">
        <f>IF(List1!$M490="A",(1*List1!$F490+80)*List1!$G490,0)</f>
        <v>0</v>
      </c>
      <c r="AZ490" s="319">
        <f>IF(List1!$M490="B",(1*List1!$F490+80)*List1!$G490,0)</f>
        <v>0</v>
      </c>
      <c r="BA490" s="319">
        <f>IF(List1!$M490="C",(1*List1!$F490+80)*List1!$G490,0)</f>
        <v>0</v>
      </c>
      <c r="BB490" s="319">
        <f>IF(List1!$M490="D",(1*List1!$F490+80)*List1!$G490,0)</f>
        <v>0</v>
      </c>
      <c r="BC490" s="319">
        <f>IF(List1!$M490="E",(1*List1!$F490+80)*List1!$G490,0)</f>
        <v>0</v>
      </c>
      <c r="BD490" s="319">
        <f>IF(List1!$M490="G",(1*List1!$F490+80)*List1!$G490,0)</f>
        <v>0</v>
      </c>
      <c r="BE490" s="319">
        <f>IF(List1!$M490="J",(1*List1!$F490+80)*List1!$G490,0)</f>
        <v>0</v>
      </c>
      <c r="BF490" s="319">
        <f>IF(List1!$M490="K",(1*List1!$F490+80)*List1!$G490,0)</f>
        <v>0</v>
      </c>
      <c r="BG490" s="319">
        <f>IF(List1!$M490="L",(1*List1!$F490+80)*List1!$G490,0)</f>
        <v>0</v>
      </c>
      <c r="BH490" s="318">
        <f>IF(List1!$M490="FL",(1*List1!$F490)*List1!$G490,0)</f>
        <v>0</v>
      </c>
      <c r="BI490" s="318">
        <f>IF(List1!$M490="FP",List1!$F490*List1!$G490,0)</f>
        <v>0</v>
      </c>
      <c r="BJ490" s="318">
        <f>IF(List1!$M490="DR",List1!$F490*List1!$G490,0)</f>
        <v>0</v>
      </c>
      <c r="BK490" s="318">
        <f>IF(List1!$M490="F",List1!$F490*List1!$G490,0)</f>
        <v>0</v>
      </c>
      <c r="BL490" s="317">
        <f>IF(List1!$N490="A",(1*List1!$F490+80)*List1!$G490,0)</f>
        <v>0</v>
      </c>
      <c r="BM490" s="317">
        <f>IF(List1!$N490="B",(1*List1!$F490+80)*List1!$G490,0)</f>
        <v>0</v>
      </c>
      <c r="BN490" s="317">
        <f>IF(List1!$N490="C",(1*List1!$F490+80)*List1!$G490,0)</f>
        <v>0</v>
      </c>
      <c r="BO490" s="317">
        <f>IF(List1!$N490="D",(1*List1!$F490+80)*List1!$G490,0)</f>
        <v>0</v>
      </c>
      <c r="BP490" s="317">
        <f>IF(List1!$N490="E",(1*List1!$F490+80)*List1!$G490,0)</f>
        <v>0</v>
      </c>
      <c r="BQ490" s="317">
        <f>IF(List1!$N490="G",(1*List1!$F490+80)*List1!$G490,0)</f>
        <v>0</v>
      </c>
      <c r="BR490" s="317">
        <f>IF(List1!$N490="J",(1*List1!$F490+80)*List1!$G490,0)</f>
        <v>0</v>
      </c>
      <c r="BS490" s="317">
        <f>IF(List1!$N490="K",(1*List1!$F490+80)*List1!$G490,0)</f>
        <v>0</v>
      </c>
      <c r="BT490" s="317">
        <f>IF(List1!$N490="L",(1*List1!$F490+80)*List1!$G490,0)</f>
        <v>0</v>
      </c>
      <c r="BU490" s="316">
        <f>IF(List1!$N490="FL",(1*List1!$F490)*List1!$G490,0)</f>
        <v>0</v>
      </c>
      <c r="BV490" s="315">
        <f>IF(List1!$N490="FP",List1!$F490*List1!$G490,0)</f>
        <v>0</v>
      </c>
      <c r="BW490" s="314">
        <f>IF(List1!$N490="DR",List1!$F490*List1!$G490,0)</f>
        <v>0</v>
      </c>
      <c r="BX490" s="313">
        <f>IF(List1!$N490="F",List1!$F490*List1!$G490,0)</f>
        <v>0</v>
      </c>
      <c r="BZ490" s="312" t="e">
        <f>((List1!$E490*List1!$F490)*List1!$G490)/1000000</f>
        <v>#VALUE!</v>
      </c>
      <c r="CA490" s="280" t="e">
        <f>IF(List1!$J490=$D$403,1*BZ490,0)</f>
        <v>#VALUE!</v>
      </c>
      <c r="CB490" s="280" t="e">
        <f>IF(List1!$J490=$D$404,1*BZ490,0)</f>
        <v>#VALUE!</v>
      </c>
      <c r="CC490" s="280" t="e">
        <f>IF(List1!$J490=$D$405,1*BZ490,0)</f>
        <v>#VALUE!</v>
      </c>
      <c r="CD490" s="280" t="e">
        <f>IF(List1!$J490=$D$406,1*BZ490,0)</f>
        <v>#VALUE!</v>
      </c>
      <c r="CE490" s="280" t="e">
        <f>IF(List1!$J490=$D$407,1*BZ490,0)</f>
        <v>#VALUE!</v>
      </c>
      <c r="CF490" s="311" t="e">
        <f>IF(List1!$J490=$D$408,1*BZ490,0)</f>
        <v>#VALUE!</v>
      </c>
      <c r="CG490" s="280" t="e">
        <f>IF(List1!$J490=$D$409,1*BZ490,0)</f>
        <v>#VALUE!</v>
      </c>
      <c r="CH490" s="280" t="e">
        <f>IF(List1!$J490=$D$410,1*BZ490,0)</f>
        <v>#VALUE!</v>
      </c>
      <c r="CJ490" s="303">
        <f>IF(AH490&gt;0,1*List1!$G490,0)</f>
        <v>0</v>
      </c>
      <c r="CK490" s="301">
        <f>IF(AI490&gt;0,1*List1!$G490,0)</f>
        <v>0</v>
      </c>
      <c r="CL490" s="301">
        <f>IF(AJ490&gt;0,1*List1!$G490,0)</f>
        <v>0</v>
      </c>
      <c r="CM490" s="302">
        <f>IF(AK490&gt;0,1*List1!$G490,0)</f>
        <v>0</v>
      </c>
      <c r="CN490" s="284">
        <f>IF(AU490&gt;0,1*List1!$G490,0)</f>
        <v>0</v>
      </c>
      <c r="CO490" s="284">
        <f>IF(AV490&gt;0,1*List1!$G490,0)</f>
        <v>0</v>
      </c>
      <c r="CP490" s="284">
        <f>IF(AW490&gt;0,1*List1!$G490,0)</f>
        <v>0</v>
      </c>
      <c r="CQ490" s="284">
        <f>IF(AX490&gt;0,1*List1!$G490,0)</f>
        <v>0</v>
      </c>
      <c r="CR490" s="303">
        <f>IF(BH490&gt;0,1*List1!$G490,0)</f>
        <v>0</v>
      </c>
      <c r="CS490" s="301">
        <f>IF(BI490&gt;0,1*List1!$G490,0)</f>
        <v>0</v>
      </c>
      <c r="CT490" s="301">
        <f>IF(BJ490&gt;0,1*List1!$G490,0)</f>
        <v>0</v>
      </c>
      <c r="CU490" s="302">
        <f>IF(BK490&gt;0,1*List1!$G490,0)</f>
        <v>0</v>
      </c>
      <c r="CV490" s="284">
        <f>IF(BU490&gt;0,1*List1!$G490,0)</f>
        <v>0</v>
      </c>
      <c r="CW490" s="284">
        <f>IF(BV490&gt;0,1*List1!$G490,0)</f>
        <v>0</v>
      </c>
      <c r="CX490" s="284">
        <f>IF(BW490&gt;0,1*List1!$G490,0)</f>
        <v>0</v>
      </c>
      <c r="CY490" s="322">
        <f>IF(BX490&gt;0,1*List1!$G490,0)</f>
        <v>0</v>
      </c>
      <c r="CZ490" s="284"/>
      <c r="DB490" s="294">
        <f>List1!D127</f>
        <v>0</v>
      </c>
      <c r="DC490" s="416" t="str">
        <f t="shared" si="116"/>
        <v>0</v>
      </c>
      <c r="DD490" s="416" t="str">
        <f t="shared" si="117"/>
        <v>0</v>
      </c>
      <c r="DE490" s="416" t="str">
        <f t="shared" si="118"/>
        <v>0</v>
      </c>
      <c r="DF490" s="416" t="str">
        <f t="shared" si="119"/>
        <v>0</v>
      </c>
      <c r="DG490" s="416" t="str">
        <f t="shared" si="120"/>
        <v>0</v>
      </c>
      <c r="DH490" s="416" t="str">
        <f t="shared" si="121"/>
        <v>0</v>
      </c>
      <c r="DI490" s="416" t="str">
        <f t="shared" si="122"/>
        <v>0</v>
      </c>
      <c r="DJ490" s="416" t="str">
        <f t="shared" si="123"/>
        <v>0</v>
      </c>
      <c r="DK490" s="416" t="str">
        <f t="shared" si="124"/>
        <v>0</v>
      </c>
      <c r="DL490" s="416" t="str">
        <f t="shared" si="125"/>
        <v>0</v>
      </c>
      <c r="DM490" s="416" t="str">
        <f t="shared" si="126"/>
        <v>0</v>
      </c>
      <c r="DN490" s="416" t="str">
        <f t="shared" si="127"/>
        <v>0</v>
      </c>
      <c r="DO490" s="416" t="str">
        <f t="shared" si="128"/>
        <v>0</v>
      </c>
      <c r="DP490" s="416" t="str">
        <f t="shared" si="129"/>
        <v>0</v>
      </c>
      <c r="DQ490" s="416" t="str">
        <f t="shared" si="130"/>
        <v>0</v>
      </c>
      <c r="DR490" s="416" t="str">
        <f t="shared" si="131"/>
        <v>0</v>
      </c>
      <c r="DS490" s="416" t="str">
        <f t="shared" si="132"/>
        <v>0</v>
      </c>
      <c r="DT490" s="416" t="str">
        <f t="shared" si="133"/>
        <v>0</v>
      </c>
      <c r="DU490" s="416" t="str">
        <f t="shared" si="134"/>
        <v>0</v>
      </c>
      <c r="DV490" s="416" t="str">
        <f t="shared" si="135"/>
        <v>0</v>
      </c>
      <c r="DW490" s="416" t="str">
        <f t="shared" si="136"/>
        <v>0</v>
      </c>
      <c r="DX490" s="416" t="str">
        <f t="shared" si="137"/>
        <v>0</v>
      </c>
      <c r="DY490" s="416" t="str">
        <f t="shared" si="138"/>
        <v>0</v>
      </c>
      <c r="DZ490" s="416" t="str">
        <f t="shared" si="139"/>
        <v>0</v>
      </c>
      <c r="EA490" s="417"/>
      <c r="EB490" s="417"/>
      <c r="EC490" s="417"/>
      <c r="ED490" s="417" t="str">
        <f>IF(List1!D127&gt;0,DZ490,"")</f>
        <v/>
      </c>
      <c r="EF490" s="416">
        <f>List1!J127</f>
        <v>0</v>
      </c>
      <c r="EG490" s="416" t="str">
        <f t="shared" si="143"/>
        <v>0</v>
      </c>
      <c r="EH490" s="416" t="str">
        <f t="shared" si="144"/>
        <v>0</v>
      </c>
      <c r="EI490" s="416" t="str">
        <f t="shared" si="145"/>
        <v>0</v>
      </c>
      <c r="EJ490" s="416" t="str">
        <f t="shared" si="146"/>
        <v>0</v>
      </c>
      <c r="EK490" s="416" t="str">
        <f t="shared" si="147"/>
        <v>0</v>
      </c>
      <c r="EL490" s="416" t="str">
        <f t="shared" si="148"/>
        <v>0</v>
      </c>
      <c r="EM490" s="416" t="str">
        <f t="shared" si="149"/>
        <v>0</v>
      </c>
      <c r="EN490" s="416" t="str">
        <f t="shared" si="150"/>
        <v>0</v>
      </c>
      <c r="EO490" s="416" t="str">
        <f t="shared" si="151"/>
        <v>0</v>
      </c>
      <c r="EP490" s="416" t="str">
        <f t="shared" si="152"/>
        <v>0</v>
      </c>
      <c r="EQ490" s="416" t="str">
        <f t="shared" si="153"/>
        <v>0</v>
      </c>
      <c r="ER490" s="416" t="str">
        <f t="shared" si="154"/>
        <v>0</v>
      </c>
      <c r="ES490" s="416" t="str">
        <f t="shared" si="155"/>
        <v>0</v>
      </c>
      <c r="ET490" s="416" t="str">
        <f t="shared" si="156"/>
        <v>0</v>
      </c>
      <c r="EU490" s="416" t="str">
        <f t="shared" si="157"/>
        <v>0</v>
      </c>
      <c r="EV490" s="416" t="str">
        <f t="shared" si="158"/>
        <v>0</v>
      </c>
      <c r="EW490" s="416" t="str">
        <f t="shared" si="159"/>
        <v>0</v>
      </c>
      <c r="EX490" s="416" t="str">
        <f t="shared" si="160"/>
        <v>0</v>
      </c>
      <c r="EY490" s="416" t="str">
        <f t="shared" si="161"/>
        <v>0</v>
      </c>
      <c r="EZ490" s="416" t="str">
        <f t="shared" si="162"/>
        <v>0</v>
      </c>
      <c r="FA490" s="416" t="str">
        <f t="shared" si="163"/>
        <v>0</v>
      </c>
      <c r="FB490" s="416" t="str">
        <f t="shared" si="164"/>
        <v>0</v>
      </c>
      <c r="FC490" s="416" t="str">
        <f t="shared" si="165"/>
        <v>0</v>
      </c>
      <c r="FD490" s="416" t="str">
        <f t="shared" si="166"/>
        <v>0</v>
      </c>
      <c r="FF490" s="269" t="str">
        <f>IF(List1!J127&gt;0,List1!FD490,"")</f>
        <v/>
      </c>
    </row>
    <row r="491" spans="2:162" s="269" customFormat="1" ht="19.5" customHeight="1" thickBot="1">
      <c r="B491" s="435">
        <v>73</v>
      </c>
      <c r="C491" s="308">
        <f t="shared" si="140"/>
        <v>0</v>
      </c>
      <c r="D491" s="438" t="str">
        <f t="shared" si="141"/>
        <v/>
      </c>
      <c r="E491" s="439" t="str">
        <f>IF(List1!E128&gt;0,List1!E128,"")</f>
        <v/>
      </c>
      <c r="F491" s="439" t="str">
        <f>IF(List1!F128&gt;0,List1!F128,"")</f>
        <v/>
      </c>
      <c r="G491" s="439" t="str">
        <f>IF(List1!G128&gt;0,List1!G128,"")</f>
        <v/>
      </c>
      <c r="H491" s="439" t="str">
        <f>IF(List1!H128&gt;0,List1!H128,"")</f>
        <v/>
      </c>
      <c r="I491" s="439" t="str">
        <f>IF(List1!I128&gt;0,List1!I128,"")</f>
        <v/>
      </c>
      <c r="J491" s="439" t="str">
        <f t="shared" si="142"/>
        <v/>
      </c>
      <c r="K491" s="439" t="str">
        <f>IF(List1!K128&gt;0,List1!K128,"")</f>
        <v/>
      </c>
      <c r="L491" s="439" t="str">
        <f>IF(List1!L128&gt;0,List1!L128,"")</f>
        <v/>
      </c>
      <c r="M491" s="439" t="str">
        <f>IF(List1!M128&gt;0,List1!M128,"")</f>
        <v/>
      </c>
      <c r="N491" s="439" t="str">
        <f>IF(List1!N128&gt;0,List1!N128,"")</f>
        <v/>
      </c>
      <c r="O491" s="440">
        <v>0</v>
      </c>
      <c r="P491" s="603" t="str">
        <f>IF(List1!P128&gt;0,List1!P128,"")</f>
        <v/>
      </c>
      <c r="Q491" s="603"/>
      <c r="R491" s="603"/>
      <c r="S491" s="603"/>
      <c r="T491" s="603"/>
      <c r="U491" s="603"/>
      <c r="V491" s="603"/>
      <c r="W491" s="268"/>
      <c r="X491" s="323"/>
      <c r="Y491" s="319">
        <f>IF(List1!$K491="A",(1*List1!$E491+80)*List1!$G491,0)</f>
        <v>0</v>
      </c>
      <c r="Z491" s="319">
        <f>IF(List1!$K491="B",(1*List1!$E491+80)*List1!$G491,0)</f>
        <v>0</v>
      </c>
      <c r="AA491" s="319">
        <f>IF(List1!$K491="C",(1*List1!$E491+80)*List1!$G491,0)</f>
        <v>0</v>
      </c>
      <c r="AB491" s="319">
        <f>IF(List1!$K491="D",(1*List1!$E491+80)*List1!$G491,0)</f>
        <v>0</v>
      </c>
      <c r="AC491" s="319">
        <f>IF(List1!$K491="E",(1*List1!$E491+70)*List1!$G491,0)</f>
        <v>0</v>
      </c>
      <c r="AD491" s="319">
        <f>IF(List1!$K491="G",(1*List1!$E491+80)*List1!$G491,0)</f>
        <v>0</v>
      </c>
      <c r="AE491" s="319">
        <f>IF(List1!$K491="J",(1*List1!$E491+80)*List1!$G491,0)</f>
        <v>0</v>
      </c>
      <c r="AF491" s="319">
        <f>IF(List1!$K491="K",(1*List1!$E491+80)*List1!$G491,0)</f>
        <v>0</v>
      </c>
      <c r="AG491" s="319">
        <f>IF(List1!$K491="L",(1*List1!$E491+80)*List1!$G491,0)</f>
        <v>0</v>
      </c>
      <c r="AH491" s="318">
        <f>IF(List1!$K491="FL",(1*List1!$E491)*List1!$G491,0)</f>
        <v>0</v>
      </c>
      <c r="AI491" s="318">
        <f>IF(List1!$K491="FP",List1!$E491*List1!$G491,0)</f>
        <v>0</v>
      </c>
      <c r="AJ491" s="318">
        <f>IF(List1!$K491="DR",List1!$E491*List1!$G491,0)</f>
        <v>0</v>
      </c>
      <c r="AK491" s="318">
        <f>IF(List1!$K491="F",List1!$E491*List1!$G491,0)</f>
        <v>0</v>
      </c>
      <c r="AL491" s="321">
        <f>IF(List1!$L491="A",(1*List1!$E491+80)*List1!$G491,0)</f>
        <v>0</v>
      </c>
      <c r="AM491" s="321">
        <f>IF(List1!$L491="B",(1*List1!$E491+80)*List1!$G491,0)</f>
        <v>0</v>
      </c>
      <c r="AN491" s="321">
        <f>IF(List1!$L491="C",(1*List1!$E491+80)*List1!$G491,0)</f>
        <v>0</v>
      </c>
      <c r="AO491" s="321">
        <f>IF(List1!$L491="D",(1*List1!$E491+80)*List1!$G491,0)</f>
        <v>0</v>
      </c>
      <c r="AP491" s="321">
        <f>IF(List1!$L491="E",(1*List1!$E491+80)*List1!$G491,0)</f>
        <v>0</v>
      </c>
      <c r="AQ491" s="321">
        <f>IF(List1!$L491="G",(1*List1!$E491+80)*List1!$G491,0)</f>
        <v>0</v>
      </c>
      <c r="AR491" s="321">
        <f>IF(List1!$L491="J",(1*List1!$E491+80)*List1!$G491,0)</f>
        <v>0</v>
      </c>
      <c r="AS491" s="321">
        <f>IF(List1!$L491="K",(1*List1!$E491+80)*List1!$G491,0)</f>
        <v>0</v>
      </c>
      <c r="AT491" s="321">
        <f>IF(List1!$L491="L",(1*List1!$E491+80)*List1!$G491,0)</f>
        <v>0</v>
      </c>
      <c r="AU491" s="320">
        <f>IF(List1!$L491="FL",(1*List1!$E491)*List1!$G491,0)</f>
        <v>0</v>
      </c>
      <c r="AV491" s="320">
        <f>IF(List1!$L491="FP",List1!$E491*List1!$G491,0)</f>
        <v>0</v>
      </c>
      <c r="AW491" s="320">
        <f>IF(List1!$L491="DR",List1!$E491*List1!$G491,0)</f>
        <v>0</v>
      </c>
      <c r="AX491" s="320">
        <f>IF(List1!$L491="F",List1!$E491*List1!$G491,0)</f>
        <v>0</v>
      </c>
      <c r="AY491" s="319">
        <f>IF(List1!$M491="A",(1*List1!$F491+80)*List1!$G491,0)</f>
        <v>0</v>
      </c>
      <c r="AZ491" s="319">
        <f>IF(List1!$M491="B",(1*List1!$F491+80)*List1!$G491,0)</f>
        <v>0</v>
      </c>
      <c r="BA491" s="319">
        <f>IF(List1!$M491="C",(1*List1!$F491+80)*List1!$G491,0)</f>
        <v>0</v>
      </c>
      <c r="BB491" s="319">
        <f>IF(List1!$M491="D",(1*List1!$F491+80)*List1!$G491,0)</f>
        <v>0</v>
      </c>
      <c r="BC491" s="319">
        <f>IF(List1!$M491="E",(1*List1!$F491+80)*List1!$G491,0)</f>
        <v>0</v>
      </c>
      <c r="BD491" s="319">
        <f>IF(List1!$M491="G",(1*List1!$F491+80)*List1!$G491,0)</f>
        <v>0</v>
      </c>
      <c r="BE491" s="319">
        <f>IF(List1!$M491="J",(1*List1!$F491+80)*List1!$G491,0)</f>
        <v>0</v>
      </c>
      <c r="BF491" s="319">
        <f>IF(List1!$M491="K",(1*List1!$F491+80)*List1!$G491,0)</f>
        <v>0</v>
      </c>
      <c r="BG491" s="319">
        <f>IF(List1!$M491="L",(1*List1!$F491+80)*List1!$G491,0)</f>
        <v>0</v>
      </c>
      <c r="BH491" s="318">
        <f>IF(List1!$M491="FL",(1*List1!$F491)*List1!$G491,0)</f>
        <v>0</v>
      </c>
      <c r="BI491" s="318">
        <f>IF(List1!$M491="FP",List1!$F491*List1!$G491,0)</f>
        <v>0</v>
      </c>
      <c r="BJ491" s="318">
        <f>IF(List1!$M491="DR",List1!$F491*List1!$G491,0)</f>
        <v>0</v>
      </c>
      <c r="BK491" s="318">
        <f>IF(List1!$M491="F",List1!$F491*List1!$G491,0)</f>
        <v>0</v>
      </c>
      <c r="BL491" s="317">
        <f>IF(List1!$N491="A",(1*List1!$F491+80)*List1!$G491,0)</f>
        <v>0</v>
      </c>
      <c r="BM491" s="317">
        <f>IF(List1!$N491="B",(1*List1!$F491+80)*List1!$G491,0)</f>
        <v>0</v>
      </c>
      <c r="BN491" s="317">
        <f>IF(List1!$N491="C",(1*List1!$F491+80)*List1!$G491,0)</f>
        <v>0</v>
      </c>
      <c r="BO491" s="317">
        <f>IF(List1!$N491="D",(1*List1!$F491+80)*List1!$G491,0)</f>
        <v>0</v>
      </c>
      <c r="BP491" s="317">
        <f>IF(List1!$N491="E",(1*List1!$F491+80)*List1!$G491,0)</f>
        <v>0</v>
      </c>
      <c r="BQ491" s="317">
        <f>IF(List1!$N491="G",(1*List1!$F491+80)*List1!$G491,0)</f>
        <v>0</v>
      </c>
      <c r="BR491" s="317">
        <f>IF(List1!$N491="J",(1*List1!$F491+80)*List1!$G491,0)</f>
        <v>0</v>
      </c>
      <c r="BS491" s="317">
        <f>IF(List1!$N491="K",(1*List1!$F491+80)*List1!$G491,0)</f>
        <v>0</v>
      </c>
      <c r="BT491" s="317">
        <f>IF(List1!$N491="L",(1*List1!$F491+80)*List1!$G491,0)</f>
        <v>0</v>
      </c>
      <c r="BU491" s="316">
        <f>IF(List1!$N491="FL",(1*List1!$F491)*List1!$G491,0)</f>
        <v>0</v>
      </c>
      <c r="BV491" s="315">
        <f>IF(List1!$N491="FP",List1!$F491*List1!$G491,0)</f>
        <v>0</v>
      </c>
      <c r="BW491" s="314">
        <f>IF(List1!$N491="DR",List1!$F491*List1!$G491,0)</f>
        <v>0</v>
      </c>
      <c r="BX491" s="313">
        <f>IF(List1!$N491="F",List1!$F491*List1!$G491,0)</f>
        <v>0</v>
      </c>
      <c r="BZ491" s="312" t="e">
        <f>((List1!$E491*List1!$F491)*List1!$G491)/1000000</f>
        <v>#VALUE!</v>
      </c>
      <c r="CA491" s="280" t="e">
        <f>IF(List1!$J491=$D$403,1*BZ491,0)</f>
        <v>#VALUE!</v>
      </c>
      <c r="CB491" s="280" t="e">
        <f>IF(List1!$J491=$D$404,1*BZ491,0)</f>
        <v>#VALUE!</v>
      </c>
      <c r="CC491" s="280" t="e">
        <f>IF(List1!$J491=$D$405,1*BZ491,0)</f>
        <v>#VALUE!</v>
      </c>
      <c r="CD491" s="280" t="e">
        <f>IF(List1!$J491=$D$406,1*BZ491,0)</f>
        <v>#VALUE!</v>
      </c>
      <c r="CE491" s="280" t="e">
        <f>IF(List1!$J491=$D$407,1*BZ491,0)</f>
        <v>#VALUE!</v>
      </c>
      <c r="CF491" s="311" t="e">
        <f>IF(List1!$J491=$D$408,1*BZ491,0)</f>
        <v>#VALUE!</v>
      </c>
      <c r="CG491" s="280" t="e">
        <f>IF(List1!$J491=$D$409,1*BZ491,0)</f>
        <v>#VALUE!</v>
      </c>
      <c r="CH491" s="280" t="e">
        <f>IF(List1!$J491=$D$410,1*BZ491,0)</f>
        <v>#VALUE!</v>
      </c>
      <c r="CJ491" s="303">
        <f>IF(AH491&gt;0,1*List1!$G491,0)</f>
        <v>0</v>
      </c>
      <c r="CK491" s="301">
        <f>IF(AI491&gt;0,1*List1!$G491,0)</f>
        <v>0</v>
      </c>
      <c r="CL491" s="301">
        <f>IF(AJ491&gt;0,1*List1!$G491,0)</f>
        <v>0</v>
      </c>
      <c r="CM491" s="302">
        <f>IF(AK491&gt;0,1*List1!$G491,0)</f>
        <v>0</v>
      </c>
      <c r="CN491" s="284">
        <f>IF(AU491&gt;0,1*List1!$G491,0)</f>
        <v>0</v>
      </c>
      <c r="CO491" s="284">
        <f>IF(AV491&gt;0,1*List1!$G491,0)</f>
        <v>0</v>
      </c>
      <c r="CP491" s="284">
        <f>IF(AW491&gt;0,1*List1!$G491,0)</f>
        <v>0</v>
      </c>
      <c r="CQ491" s="284">
        <f>IF(AX491&gt;0,1*List1!$G491,0)</f>
        <v>0</v>
      </c>
      <c r="CR491" s="303">
        <f>IF(BH491&gt;0,1*List1!$G491,0)</f>
        <v>0</v>
      </c>
      <c r="CS491" s="301">
        <f>IF(BI491&gt;0,1*List1!$G491,0)</f>
        <v>0</v>
      </c>
      <c r="CT491" s="301">
        <f>IF(BJ491&gt;0,1*List1!$G491,0)</f>
        <v>0</v>
      </c>
      <c r="CU491" s="302">
        <f>IF(BK491&gt;0,1*List1!$G491,0)</f>
        <v>0</v>
      </c>
      <c r="CV491" s="284">
        <f>IF(BU491&gt;0,1*List1!$G491,0)</f>
        <v>0</v>
      </c>
      <c r="CW491" s="284">
        <f>IF(BV491&gt;0,1*List1!$G491,0)</f>
        <v>0</v>
      </c>
      <c r="CX491" s="284">
        <f>IF(BW491&gt;0,1*List1!$G491,0)</f>
        <v>0</v>
      </c>
      <c r="CY491" s="322">
        <f>IF(BX491&gt;0,1*List1!$G491,0)</f>
        <v>0</v>
      </c>
      <c r="CZ491" s="284"/>
      <c r="DB491" s="294">
        <f>List1!D128</f>
        <v>0</v>
      </c>
      <c r="DC491" s="416" t="str">
        <f t="shared" si="116"/>
        <v>0</v>
      </c>
      <c r="DD491" s="416" t="str">
        <f t="shared" si="117"/>
        <v>0</v>
      </c>
      <c r="DE491" s="416" t="str">
        <f t="shared" si="118"/>
        <v>0</v>
      </c>
      <c r="DF491" s="416" t="str">
        <f t="shared" si="119"/>
        <v>0</v>
      </c>
      <c r="DG491" s="416" t="str">
        <f t="shared" si="120"/>
        <v>0</v>
      </c>
      <c r="DH491" s="416" t="str">
        <f t="shared" si="121"/>
        <v>0</v>
      </c>
      <c r="DI491" s="416" t="str">
        <f t="shared" si="122"/>
        <v>0</v>
      </c>
      <c r="DJ491" s="416" t="str">
        <f t="shared" si="123"/>
        <v>0</v>
      </c>
      <c r="DK491" s="416" t="str">
        <f t="shared" si="124"/>
        <v>0</v>
      </c>
      <c r="DL491" s="416" t="str">
        <f t="shared" si="125"/>
        <v>0</v>
      </c>
      <c r="DM491" s="416" t="str">
        <f t="shared" si="126"/>
        <v>0</v>
      </c>
      <c r="DN491" s="416" t="str">
        <f t="shared" si="127"/>
        <v>0</v>
      </c>
      <c r="DO491" s="416" t="str">
        <f t="shared" si="128"/>
        <v>0</v>
      </c>
      <c r="DP491" s="416" t="str">
        <f t="shared" si="129"/>
        <v>0</v>
      </c>
      <c r="DQ491" s="416" t="str">
        <f t="shared" si="130"/>
        <v>0</v>
      </c>
      <c r="DR491" s="416" t="str">
        <f t="shared" si="131"/>
        <v>0</v>
      </c>
      <c r="DS491" s="416" t="str">
        <f t="shared" si="132"/>
        <v>0</v>
      </c>
      <c r="DT491" s="416" t="str">
        <f t="shared" si="133"/>
        <v>0</v>
      </c>
      <c r="DU491" s="416" t="str">
        <f t="shared" si="134"/>
        <v>0</v>
      </c>
      <c r="DV491" s="416" t="str">
        <f t="shared" si="135"/>
        <v>0</v>
      </c>
      <c r="DW491" s="416" t="str">
        <f t="shared" si="136"/>
        <v>0</v>
      </c>
      <c r="DX491" s="416" t="str">
        <f t="shared" si="137"/>
        <v>0</v>
      </c>
      <c r="DY491" s="416" t="str">
        <f t="shared" si="138"/>
        <v>0</v>
      </c>
      <c r="DZ491" s="416" t="str">
        <f t="shared" si="139"/>
        <v>0</v>
      </c>
      <c r="EA491" s="417"/>
      <c r="EB491" s="417"/>
      <c r="EC491" s="417"/>
      <c r="ED491" s="417" t="str">
        <f>IF(List1!D128&gt;0,DZ491,"")</f>
        <v/>
      </c>
      <c r="EF491" s="416">
        <f>List1!J128</f>
        <v>0</v>
      </c>
      <c r="EG491" s="416" t="str">
        <f t="shared" si="143"/>
        <v>0</v>
      </c>
      <c r="EH491" s="416" t="str">
        <f t="shared" si="144"/>
        <v>0</v>
      </c>
      <c r="EI491" s="416" t="str">
        <f t="shared" si="145"/>
        <v>0</v>
      </c>
      <c r="EJ491" s="416" t="str">
        <f t="shared" si="146"/>
        <v>0</v>
      </c>
      <c r="EK491" s="416" t="str">
        <f t="shared" si="147"/>
        <v>0</v>
      </c>
      <c r="EL491" s="416" t="str">
        <f t="shared" si="148"/>
        <v>0</v>
      </c>
      <c r="EM491" s="416" t="str">
        <f t="shared" si="149"/>
        <v>0</v>
      </c>
      <c r="EN491" s="416" t="str">
        <f t="shared" si="150"/>
        <v>0</v>
      </c>
      <c r="EO491" s="416" t="str">
        <f t="shared" si="151"/>
        <v>0</v>
      </c>
      <c r="EP491" s="416" t="str">
        <f t="shared" si="152"/>
        <v>0</v>
      </c>
      <c r="EQ491" s="416" t="str">
        <f t="shared" si="153"/>
        <v>0</v>
      </c>
      <c r="ER491" s="416" t="str">
        <f t="shared" si="154"/>
        <v>0</v>
      </c>
      <c r="ES491" s="416" t="str">
        <f t="shared" si="155"/>
        <v>0</v>
      </c>
      <c r="ET491" s="416" t="str">
        <f t="shared" si="156"/>
        <v>0</v>
      </c>
      <c r="EU491" s="416" t="str">
        <f t="shared" si="157"/>
        <v>0</v>
      </c>
      <c r="EV491" s="416" t="str">
        <f t="shared" si="158"/>
        <v>0</v>
      </c>
      <c r="EW491" s="416" t="str">
        <f t="shared" si="159"/>
        <v>0</v>
      </c>
      <c r="EX491" s="416" t="str">
        <f t="shared" si="160"/>
        <v>0</v>
      </c>
      <c r="EY491" s="416" t="str">
        <f t="shared" si="161"/>
        <v>0</v>
      </c>
      <c r="EZ491" s="416" t="str">
        <f t="shared" si="162"/>
        <v>0</v>
      </c>
      <c r="FA491" s="416" t="str">
        <f t="shared" si="163"/>
        <v>0</v>
      </c>
      <c r="FB491" s="416" t="str">
        <f t="shared" si="164"/>
        <v>0</v>
      </c>
      <c r="FC491" s="416" t="str">
        <f t="shared" si="165"/>
        <v>0</v>
      </c>
      <c r="FD491" s="416" t="str">
        <f t="shared" si="166"/>
        <v>0</v>
      </c>
      <c r="FF491" s="269" t="str">
        <f>IF(List1!J128&gt;0,List1!FD491,"")</f>
        <v/>
      </c>
    </row>
    <row r="492" spans="2:162" s="269" customFormat="1" ht="19.5" customHeight="1" thickBot="1">
      <c r="B492" s="436">
        <v>74</v>
      </c>
      <c r="C492" s="308">
        <f t="shared" si="140"/>
        <v>0</v>
      </c>
      <c r="D492" s="438" t="str">
        <f t="shared" si="141"/>
        <v/>
      </c>
      <c r="E492" s="439" t="str">
        <f>IF(List1!E129&gt;0,List1!E129,"")</f>
        <v/>
      </c>
      <c r="F492" s="439" t="str">
        <f>IF(List1!F129&gt;0,List1!F129,"")</f>
        <v/>
      </c>
      <c r="G492" s="439" t="str">
        <f>IF(List1!G129&gt;0,List1!G129,"")</f>
        <v/>
      </c>
      <c r="H492" s="439" t="str">
        <f>IF(List1!H129&gt;0,List1!H129,"")</f>
        <v/>
      </c>
      <c r="I492" s="439" t="str">
        <f>IF(List1!I129&gt;0,List1!I129,"")</f>
        <v/>
      </c>
      <c r="J492" s="439" t="str">
        <f t="shared" si="142"/>
        <v/>
      </c>
      <c r="K492" s="439" t="str">
        <f>IF(List1!K129&gt;0,List1!K129,"")</f>
        <v/>
      </c>
      <c r="L492" s="439" t="str">
        <f>IF(List1!L129&gt;0,List1!L129,"")</f>
        <v/>
      </c>
      <c r="M492" s="439" t="str">
        <f>IF(List1!M129&gt;0,List1!M129,"")</f>
        <v/>
      </c>
      <c r="N492" s="439" t="str">
        <f>IF(List1!N129&gt;0,List1!N129,"")</f>
        <v/>
      </c>
      <c r="O492" s="440">
        <v>0</v>
      </c>
      <c r="P492" s="603" t="str">
        <f>IF(List1!P129&gt;0,List1!P129,"")</f>
        <v/>
      </c>
      <c r="Q492" s="603"/>
      <c r="R492" s="603"/>
      <c r="S492" s="603"/>
      <c r="T492" s="603"/>
      <c r="U492" s="603"/>
      <c r="V492" s="603"/>
      <c r="W492" s="268"/>
      <c r="X492" s="307"/>
      <c r="Y492" s="319">
        <f>IF(List1!$K492="A",(1*List1!$E492+80)*List1!$G492,0)</f>
        <v>0</v>
      </c>
      <c r="Z492" s="319">
        <f>IF(List1!$K492="B",(1*List1!$E492+80)*List1!$G492,0)</f>
        <v>0</v>
      </c>
      <c r="AA492" s="319">
        <f>IF(List1!$K492="C",(1*List1!$E492+80)*List1!$G492,0)</f>
        <v>0</v>
      </c>
      <c r="AB492" s="319">
        <f>IF(List1!$K492="D",(1*List1!$E492+80)*List1!$G492,0)</f>
        <v>0</v>
      </c>
      <c r="AC492" s="319">
        <f>IF(List1!$K492="E",(1*List1!$E492+70)*List1!$G492,0)</f>
        <v>0</v>
      </c>
      <c r="AD492" s="319">
        <f>IF(List1!$K492="G",(1*List1!$E492+80)*List1!$G492,0)</f>
        <v>0</v>
      </c>
      <c r="AE492" s="319">
        <f>IF(List1!$K492="J",(1*List1!$E492+80)*List1!$G492,0)</f>
        <v>0</v>
      </c>
      <c r="AF492" s="319">
        <f>IF(List1!$K492="K",(1*List1!$E492+80)*List1!$G492,0)</f>
        <v>0</v>
      </c>
      <c r="AG492" s="319">
        <f>IF(List1!$K492="L",(1*List1!$E492+80)*List1!$G492,0)</f>
        <v>0</v>
      </c>
      <c r="AH492" s="318">
        <f>IF(List1!$K492="FL",(1*List1!$E492)*List1!$G492,0)</f>
        <v>0</v>
      </c>
      <c r="AI492" s="318">
        <f>IF(List1!$K492="FP",List1!$E492*List1!$G492,0)</f>
        <v>0</v>
      </c>
      <c r="AJ492" s="318">
        <f>IF(List1!$K492="DR",List1!$E492*List1!$G492,0)</f>
        <v>0</v>
      </c>
      <c r="AK492" s="318">
        <f>IF(List1!$K492="F",List1!$E492*List1!$G492,0)</f>
        <v>0</v>
      </c>
      <c r="AL492" s="321">
        <f>IF(List1!$L492="A",(1*List1!$E492+80)*List1!$G492,0)</f>
        <v>0</v>
      </c>
      <c r="AM492" s="321">
        <f>IF(List1!$L492="B",(1*List1!$E492+80)*List1!$G492,0)</f>
        <v>0</v>
      </c>
      <c r="AN492" s="321">
        <f>IF(List1!$L492="C",(1*List1!$E492+80)*List1!$G492,0)</f>
        <v>0</v>
      </c>
      <c r="AO492" s="321">
        <f>IF(List1!$L492="D",(1*List1!$E492+80)*List1!$G492,0)</f>
        <v>0</v>
      </c>
      <c r="AP492" s="321">
        <f>IF(List1!$L492="E",(1*List1!$E492+80)*List1!$G492,0)</f>
        <v>0</v>
      </c>
      <c r="AQ492" s="321">
        <f>IF(List1!$L492="G",(1*List1!$E492+80)*List1!$G492,0)</f>
        <v>0</v>
      </c>
      <c r="AR492" s="321">
        <f>IF(List1!$L492="J",(1*List1!$E492+80)*List1!$G492,0)</f>
        <v>0</v>
      </c>
      <c r="AS492" s="321">
        <f>IF(List1!$L492="K",(1*List1!$E492+80)*List1!$G492,0)</f>
        <v>0</v>
      </c>
      <c r="AT492" s="321">
        <f>IF(List1!$L492="L",(1*List1!$E492+80)*List1!$G492,0)</f>
        <v>0</v>
      </c>
      <c r="AU492" s="320">
        <f>IF(List1!$L492="FL",(1*List1!$E492)*List1!$G492,0)</f>
        <v>0</v>
      </c>
      <c r="AV492" s="320">
        <f>IF(List1!$L492="FP",List1!$E492*List1!$G492,0)</f>
        <v>0</v>
      </c>
      <c r="AW492" s="320">
        <f>IF(List1!$L492="DR",List1!$E492*List1!$G492,0)</f>
        <v>0</v>
      </c>
      <c r="AX492" s="320">
        <f>IF(List1!$L492="F",List1!$E492*List1!$G492,0)</f>
        <v>0</v>
      </c>
      <c r="AY492" s="319">
        <f>IF(List1!$M492="A",(1*List1!$F492+80)*List1!$G492,0)</f>
        <v>0</v>
      </c>
      <c r="AZ492" s="319">
        <f>IF(List1!$M492="B",(1*List1!$F492+80)*List1!$G492,0)</f>
        <v>0</v>
      </c>
      <c r="BA492" s="319">
        <f>IF(List1!$M492="C",(1*List1!$F492+80)*List1!$G492,0)</f>
        <v>0</v>
      </c>
      <c r="BB492" s="319">
        <f>IF(List1!$M492="D",(1*List1!$F492+80)*List1!$G492,0)</f>
        <v>0</v>
      </c>
      <c r="BC492" s="319">
        <f>IF(List1!$M492="E",(1*List1!$F492+80)*List1!$G492,0)</f>
        <v>0</v>
      </c>
      <c r="BD492" s="319">
        <f>IF(List1!$M492="G",(1*List1!$F492+80)*List1!$G492,0)</f>
        <v>0</v>
      </c>
      <c r="BE492" s="319">
        <f>IF(List1!$M492="J",(1*List1!$F492+80)*List1!$G492,0)</f>
        <v>0</v>
      </c>
      <c r="BF492" s="319">
        <f>IF(List1!$M492="K",(1*List1!$F492+80)*List1!$G492,0)</f>
        <v>0</v>
      </c>
      <c r="BG492" s="319">
        <f>IF(List1!$M492="L",(1*List1!$F492+80)*List1!$G492,0)</f>
        <v>0</v>
      </c>
      <c r="BH492" s="318">
        <f>IF(List1!$M492="FL",(1*List1!$F492)*List1!$G492,0)</f>
        <v>0</v>
      </c>
      <c r="BI492" s="318">
        <f>IF(List1!$M492="FP",List1!$F492*List1!$G492,0)</f>
        <v>0</v>
      </c>
      <c r="BJ492" s="318">
        <f>IF(List1!$M492="DR",List1!$F492*List1!$G492,0)</f>
        <v>0</v>
      </c>
      <c r="BK492" s="318">
        <f>IF(List1!$M492="F",List1!$F492*List1!$G492,0)</f>
        <v>0</v>
      </c>
      <c r="BL492" s="317">
        <f>IF(List1!$N492="A",(1*List1!$F492+80)*List1!$G492,0)</f>
        <v>0</v>
      </c>
      <c r="BM492" s="317">
        <f>IF(List1!$N492="B",(1*List1!$F492+80)*List1!$G492,0)</f>
        <v>0</v>
      </c>
      <c r="BN492" s="317">
        <f>IF(List1!$N492="C",(1*List1!$F492+80)*List1!$G492,0)</f>
        <v>0</v>
      </c>
      <c r="BO492" s="317">
        <f>IF(List1!$N492="D",(1*List1!$F492+80)*List1!$G492,0)</f>
        <v>0</v>
      </c>
      <c r="BP492" s="317">
        <f>IF(List1!$N492="E",(1*List1!$F492+80)*List1!$G492,0)</f>
        <v>0</v>
      </c>
      <c r="BQ492" s="317">
        <f>IF(List1!$N492="G",(1*List1!$F492+80)*List1!$G492,0)</f>
        <v>0</v>
      </c>
      <c r="BR492" s="317">
        <f>IF(List1!$N492="J",(1*List1!$F492+80)*List1!$G492,0)</f>
        <v>0</v>
      </c>
      <c r="BS492" s="317">
        <f>IF(List1!$N492="K",(1*List1!$F492+80)*List1!$G492,0)</f>
        <v>0</v>
      </c>
      <c r="BT492" s="317">
        <f>IF(List1!$N492="L",(1*List1!$F492+80)*List1!$G492,0)</f>
        <v>0</v>
      </c>
      <c r="BU492" s="316">
        <f>IF(List1!$N492="FL",(1*List1!$F492)*List1!$G492,0)</f>
        <v>0</v>
      </c>
      <c r="BV492" s="315">
        <f>IF(List1!$N492="FP",List1!$F492*List1!$G492,0)</f>
        <v>0</v>
      </c>
      <c r="BW492" s="314">
        <f>IF(List1!$N492="DR",List1!$F492*List1!$G492,0)</f>
        <v>0</v>
      </c>
      <c r="BX492" s="313">
        <f>IF(List1!$N492="F",List1!$F492*List1!$G492,0)</f>
        <v>0</v>
      </c>
      <c r="BZ492" s="312" t="e">
        <f>((List1!$E492*List1!$F492)*List1!$G492)/1000000</f>
        <v>#VALUE!</v>
      </c>
      <c r="CA492" s="280" t="e">
        <f>IF(List1!$J492=$D$403,1*BZ492,0)</f>
        <v>#VALUE!</v>
      </c>
      <c r="CB492" s="280" t="e">
        <f>IF(List1!$J492=$D$404,1*BZ492,0)</f>
        <v>#VALUE!</v>
      </c>
      <c r="CC492" s="280" t="e">
        <f>IF(List1!$J492=$D$405,1*BZ492,0)</f>
        <v>#VALUE!</v>
      </c>
      <c r="CD492" s="280" t="e">
        <f>IF(List1!$J492=$D$406,1*BZ492,0)</f>
        <v>#VALUE!</v>
      </c>
      <c r="CE492" s="280" t="e">
        <f>IF(List1!$J492=$D$407,1*BZ492,0)</f>
        <v>#VALUE!</v>
      </c>
      <c r="CF492" s="311" t="e">
        <f>IF(List1!$J492=$D$408,1*BZ492,0)</f>
        <v>#VALUE!</v>
      </c>
      <c r="CG492" s="280" t="e">
        <f>IF(List1!$J492=$D$409,1*BZ492,0)</f>
        <v>#VALUE!</v>
      </c>
      <c r="CH492" s="280" t="e">
        <f>IF(List1!$J492=$D$410,1*BZ492,0)</f>
        <v>#VALUE!</v>
      </c>
      <c r="CJ492" s="303">
        <f>IF(AH492&gt;0,1*List1!$G492,0)</f>
        <v>0</v>
      </c>
      <c r="CK492" s="301">
        <f>IF(AI492&gt;0,1*List1!$G492,0)</f>
        <v>0</v>
      </c>
      <c r="CL492" s="301">
        <f>IF(AJ492&gt;0,1*List1!$G492,0)</f>
        <v>0</v>
      </c>
      <c r="CM492" s="302">
        <f>IF(AK492&gt;0,1*List1!$G492,0)</f>
        <v>0</v>
      </c>
      <c r="CN492" s="284">
        <f>IF(AU492&gt;0,1*List1!$G492,0)</f>
        <v>0</v>
      </c>
      <c r="CO492" s="284">
        <f>IF(AV492&gt;0,1*List1!$G492,0)</f>
        <v>0</v>
      </c>
      <c r="CP492" s="284">
        <f>IF(AW492&gt;0,1*List1!$G492,0)</f>
        <v>0</v>
      </c>
      <c r="CQ492" s="284">
        <f>IF(AX492&gt;0,1*List1!$G492,0)</f>
        <v>0</v>
      </c>
      <c r="CR492" s="303">
        <f>IF(BH492&gt;0,1*List1!$G492,0)</f>
        <v>0</v>
      </c>
      <c r="CS492" s="301">
        <f>IF(BI492&gt;0,1*List1!$G492,0)</f>
        <v>0</v>
      </c>
      <c r="CT492" s="301">
        <f>IF(BJ492&gt;0,1*List1!$G492,0)</f>
        <v>0</v>
      </c>
      <c r="CU492" s="302">
        <f>IF(BK492&gt;0,1*List1!$G492,0)</f>
        <v>0</v>
      </c>
      <c r="CV492" s="284">
        <f>IF(BU492&gt;0,1*List1!$G492,0)</f>
        <v>0</v>
      </c>
      <c r="CW492" s="284">
        <f>IF(BV492&gt;0,1*List1!$G492,0)</f>
        <v>0</v>
      </c>
      <c r="CX492" s="284">
        <f>IF(BW492&gt;0,1*List1!$G492,0)</f>
        <v>0</v>
      </c>
      <c r="CY492" s="322">
        <f>IF(BX492&gt;0,1*List1!$G492,0)</f>
        <v>0</v>
      </c>
      <c r="CZ492" s="284"/>
      <c r="DB492" s="294">
        <f>List1!D129</f>
        <v>0</v>
      </c>
      <c r="DC492" s="416" t="str">
        <f t="shared" si="116"/>
        <v>0</v>
      </c>
      <c r="DD492" s="416" t="str">
        <f t="shared" si="117"/>
        <v>0</v>
      </c>
      <c r="DE492" s="416" t="str">
        <f t="shared" si="118"/>
        <v>0</v>
      </c>
      <c r="DF492" s="416" t="str">
        <f t="shared" si="119"/>
        <v>0</v>
      </c>
      <c r="DG492" s="416" t="str">
        <f t="shared" si="120"/>
        <v>0</v>
      </c>
      <c r="DH492" s="416" t="str">
        <f t="shared" si="121"/>
        <v>0</v>
      </c>
      <c r="DI492" s="416" t="str">
        <f t="shared" si="122"/>
        <v>0</v>
      </c>
      <c r="DJ492" s="416" t="str">
        <f t="shared" si="123"/>
        <v>0</v>
      </c>
      <c r="DK492" s="416" t="str">
        <f t="shared" si="124"/>
        <v>0</v>
      </c>
      <c r="DL492" s="416" t="str">
        <f t="shared" si="125"/>
        <v>0</v>
      </c>
      <c r="DM492" s="416" t="str">
        <f t="shared" si="126"/>
        <v>0</v>
      </c>
      <c r="DN492" s="416" t="str">
        <f t="shared" si="127"/>
        <v>0</v>
      </c>
      <c r="DO492" s="416" t="str">
        <f t="shared" si="128"/>
        <v>0</v>
      </c>
      <c r="DP492" s="416" t="str">
        <f t="shared" si="129"/>
        <v>0</v>
      </c>
      <c r="DQ492" s="416" t="str">
        <f t="shared" si="130"/>
        <v>0</v>
      </c>
      <c r="DR492" s="416" t="str">
        <f t="shared" si="131"/>
        <v>0</v>
      </c>
      <c r="DS492" s="416" t="str">
        <f t="shared" si="132"/>
        <v>0</v>
      </c>
      <c r="DT492" s="416" t="str">
        <f t="shared" si="133"/>
        <v>0</v>
      </c>
      <c r="DU492" s="416" t="str">
        <f t="shared" si="134"/>
        <v>0</v>
      </c>
      <c r="DV492" s="416" t="str">
        <f t="shared" si="135"/>
        <v>0</v>
      </c>
      <c r="DW492" s="416" t="str">
        <f t="shared" si="136"/>
        <v>0</v>
      </c>
      <c r="DX492" s="416" t="str">
        <f t="shared" si="137"/>
        <v>0</v>
      </c>
      <c r="DY492" s="416" t="str">
        <f t="shared" si="138"/>
        <v>0</v>
      </c>
      <c r="DZ492" s="416" t="str">
        <f t="shared" si="139"/>
        <v>0</v>
      </c>
      <c r="EA492" s="417"/>
      <c r="EB492" s="417"/>
      <c r="EC492" s="417"/>
      <c r="ED492" s="417" t="str">
        <f>IF(List1!D129&gt;0,DZ492,"")</f>
        <v/>
      </c>
      <c r="EF492" s="416">
        <f>List1!J129</f>
        <v>0</v>
      </c>
      <c r="EG492" s="416" t="str">
        <f t="shared" si="143"/>
        <v>0</v>
      </c>
      <c r="EH492" s="416" t="str">
        <f t="shared" si="144"/>
        <v>0</v>
      </c>
      <c r="EI492" s="416" t="str">
        <f t="shared" si="145"/>
        <v>0</v>
      </c>
      <c r="EJ492" s="416" t="str">
        <f t="shared" si="146"/>
        <v>0</v>
      </c>
      <c r="EK492" s="416" t="str">
        <f t="shared" si="147"/>
        <v>0</v>
      </c>
      <c r="EL492" s="416" t="str">
        <f t="shared" si="148"/>
        <v>0</v>
      </c>
      <c r="EM492" s="416" t="str">
        <f t="shared" si="149"/>
        <v>0</v>
      </c>
      <c r="EN492" s="416" t="str">
        <f t="shared" si="150"/>
        <v>0</v>
      </c>
      <c r="EO492" s="416" t="str">
        <f t="shared" si="151"/>
        <v>0</v>
      </c>
      <c r="EP492" s="416" t="str">
        <f t="shared" si="152"/>
        <v>0</v>
      </c>
      <c r="EQ492" s="416" t="str">
        <f t="shared" si="153"/>
        <v>0</v>
      </c>
      <c r="ER492" s="416" t="str">
        <f t="shared" si="154"/>
        <v>0</v>
      </c>
      <c r="ES492" s="416" t="str">
        <f t="shared" si="155"/>
        <v>0</v>
      </c>
      <c r="ET492" s="416" t="str">
        <f t="shared" si="156"/>
        <v>0</v>
      </c>
      <c r="EU492" s="416" t="str">
        <f t="shared" si="157"/>
        <v>0</v>
      </c>
      <c r="EV492" s="416" t="str">
        <f t="shared" si="158"/>
        <v>0</v>
      </c>
      <c r="EW492" s="416" t="str">
        <f t="shared" si="159"/>
        <v>0</v>
      </c>
      <c r="EX492" s="416" t="str">
        <f t="shared" si="160"/>
        <v>0</v>
      </c>
      <c r="EY492" s="416" t="str">
        <f t="shared" si="161"/>
        <v>0</v>
      </c>
      <c r="EZ492" s="416" t="str">
        <f t="shared" si="162"/>
        <v>0</v>
      </c>
      <c r="FA492" s="416" t="str">
        <f t="shared" si="163"/>
        <v>0</v>
      </c>
      <c r="FB492" s="416" t="str">
        <f t="shared" si="164"/>
        <v>0</v>
      </c>
      <c r="FC492" s="416" t="str">
        <f t="shared" si="165"/>
        <v>0</v>
      </c>
      <c r="FD492" s="416" t="str">
        <f t="shared" si="166"/>
        <v>0</v>
      </c>
      <c r="FF492" s="269" t="str">
        <f>IF(List1!J129&gt;0,List1!FD492,"")</f>
        <v/>
      </c>
    </row>
    <row r="493" spans="2:162" s="269" customFormat="1" ht="19.5" customHeight="1" thickBot="1">
      <c r="B493" s="436">
        <v>75</v>
      </c>
      <c r="C493" s="308">
        <f t="shared" si="140"/>
        <v>0</v>
      </c>
      <c r="D493" s="438" t="str">
        <f t="shared" si="141"/>
        <v/>
      </c>
      <c r="E493" s="439" t="str">
        <f>IF(List1!E130&gt;0,List1!E130,"")</f>
        <v/>
      </c>
      <c r="F493" s="439" t="str">
        <f>IF(List1!F130&gt;0,List1!F130,"")</f>
        <v/>
      </c>
      <c r="G493" s="439" t="str">
        <f>IF(List1!G130&gt;0,List1!G130,"")</f>
        <v/>
      </c>
      <c r="H493" s="439" t="str">
        <f>IF(List1!H130&gt;0,List1!H130,"")</f>
        <v/>
      </c>
      <c r="I493" s="439" t="str">
        <f>IF(List1!I130&gt;0,List1!I130,"")</f>
        <v/>
      </c>
      <c r="J493" s="439" t="str">
        <f t="shared" si="142"/>
        <v/>
      </c>
      <c r="K493" s="439" t="str">
        <f>IF(List1!K130&gt;0,List1!K130,"")</f>
        <v/>
      </c>
      <c r="L493" s="439" t="str">
        <f>IF(List1!L130&gt;0,List1!L130,"")</f>
        <v/>
      </c>
      <c r="M493" s="439" t="str">
        <f>IF(List1!M130&gt;0,List1!M130,"")</f>
        <v/>
      </c>
      <c r="N493" s="439" t="str">
        <f>IF(List1!N130&gt;0,List1!N130,"")</f>
        <v/>
      </c>
      <c r="O493" s="440">
        <v>0</v>
      </c>
      <c r="P493" s="603" t="str">
        <f>IF(List1!P130&gt;0,List1!P130,"")</f>
        <v/>
      </c>
      <c r="Q493" s="603"/>
      <c r="R493" s="603"/>
      <c r="S493" s="603"/>
      <c r="T493" s="603"/>
      <c r="U493" s="603"/>
      <c r="V493" s="603"/>
      <c r="W493" s="268"/>
      <c r="X493" s="307"/>
      <c r="Y493" s="319">
        <f>IF(List1!$K493="A",(1*List1!$E493+80)*List1!$G493,0)</f>
        <v>0</v>
      </c>
      <c r="Z493" s="319">
        <f>IF(List1!$K493="B",(1*List1!$E493+80)*List1!$G493,0)</f>
        <v>0</v>
      </c>
      <c r="AA493" s="319">
        <f>IF(List1!$K493="C",(1*List1!$E493+80)*List1!$G493,0)</f>
        <v>0</v>
      </c>
      <c r="AB493" s="319">
        <f>IF(List1!$K493="D",(1*List1!$E493+80)*List1!$G493,0)</f>
        <v>0</v>
      </c>
      <c r="AC493" s="319">
        <f>IF(List1!$K493="E",(1*List1!$E493+70)*List1!$G493,0)</f>
        <v>0</v>
      </c>
      <c r="AD493" s="319">
        <f>IF(List1!$K493="G",(1*List1!$E493+80)*List1!$G493,0)</f>
        <v>0</v>
      </c>
      <c r="AE493" s="319">
        <f>IF(List1!$K493="J",(1*List1!$E493+80)*List1!$G493,0)</f>
        <v>0</v>
      </c>
      <c r="AF493" s="319">
        <f>IF(List1!$K493="K",(1*List1!$E493+80)*List1!$G493,0)</f>
        <v>0</v>
      </c>
      <c r="AG493" s="319">
        <f>IF(List1!$K493="L",(1*List1!$E493+80)*List1!$G493,0)</f>
        <v>0</v>
      </c>
      <c r="AH493" s="318">
        <f>IF(List1!$K493="FL",(1*List1!$E493)*List1!$G493,0)</f>
        <v>0</v>
      </c>
      <c r="AI493" s="318">
        <f>IF(List1!$K493="FP",List1!$E493*List1!$G493,0)</f>
        <v>0</v>
      </c>
      <c r="AJ493" s="318">
        <f>IF(List1!$K493="DR",List1!$E493*List1!$G493,0)</f>
        <v>0</v>
      </c>
      <c r="AK493" s="318">
        <f>IF(List1!$K493="F",List1!$E493*List1!$G493,0)</f>
        <v>0</v>
      </c>
      <c r="AL493" s="321">
        <f>IF(List1!$L493="A",(1*List1!$E493+80)*List1!$G493,0)</f>
        <v>0</v>
      </c>
      <c r="AM493" s="321">
        <f>IF(List1!$L493="B",(1*List1!$E493+80)*List1!$G493,0)</f>
        <v>0</v>
      </c>
      <c r="AN493" s="321">
        <f>IF(List1!$L493="C",(1*List1!$E493+80)*List1!$G493,0)</f>
        <v>0</v>
      </c>
      <c r="AO493" s="321">
        <f>IF(List1!$L493="D",(1*List1!$E493+80)*List1!$G493,0)</f>
        <v>0</v>
      </c>
      <c r="AP493" s="321">
        <f>IF(List1!$L493="E",(1*List1!$E493+80)*List1!$G493,0)</f>
        <v>0</v>
      </c>
      <c r="AQ493" s="321">
        <f>IF(List1!$L493="G",(1*List1!$E493+80)*List1!$G493,0)</f>
        <v>0</v>
      </c>
      <c r="AR493" s="321">
        <f>IF(List1!$L493="J",(1*List1!$E493+80)*List1!$G493,0)</f>
        <v>0</v>
      </c>
      <c r="AS493" s="321">
        <f>IF(List1!$L493="K",(1*List1!$E493+80)*List1!$G493,0)</f>
        <v>0</v>
      </c>
      <c r="AT493" s="321">
        <f>IF(List1!$L493="L",(1*List1!$E493+80)*List1!$G493,0)</f>
        <v>0</v>
      </c>
      <c r="AU493" s="320">
        <f>IF(List1!$L493="FL",(1*List1!$E493)*List1!$G493,0)</f>
        <v>0</v>
      </c>
      <c r="AV493" s="320">
        <f>IF(List1!$L493="FP",List1!$E493*List1!$G493,0)</f>
        <v>0</v>
      </c>
      <c r="AW493" s="320">
        <f>IF(List1!$L493="DR",List1!$E493*List1!$G493,0)</f>
        <v>0</v>
      </c>
      <c r="AX493" s="320">
        <f>IF(List1!$L493="F",List1!$E493*List1!$G493,0)</f>
        <v>0</v>
      </c>
      <c r="AY493" s="319">
        <f>IF(List1!$M493="A",(1*List1!$F493+80)*List1!$G493,0)</f>
        <v>0</v>
      </c>
      <c r="AZ493" s="319">
        <f>IF(List1!$M493="B",(1*List1!$F493+80)*List1!$G493,0)</f>
        <v>0</v>
      </c>
      <c r="BA493" s="319">
        <f>IF(List1!$M493="C",(1*List1!$F493+80)*List1!$G493,0)</f>
        <v>0</v>
      </c>
      <c r="BB493" s="319">
        <f>IF(List1!$M493="D",(1*List1!$F493+80)*List1!$G493,0)</f>
        <v>0</v>
      </c>
      <c r="BC493" s="319">
        <f>IF(List1!$M493="E",(1*List1!$F493+80)*List1!$G493,0)</f>
        <v>0</v>
      </c>
      <c r="BD493" s="319">
        <f>IF(List1!$M493="G",(1*List1!$F493+80)*List1!$G493,0)</f>
        <v>0</v>
      </c>
      <c r="BE493" s="319">
        <f>IF(List1!$M493="J",(1*List1!$F493+80)*List1!$G493,0)</f>
        <v>0</v>
      </c>
      <c r="BF493" s="319">
        <f>IF(List1!$M493="K",(1*List1!$F493+80)*List1!$G493,0)</f>
        <v>0</v>
      </c>
      <c r="BG493" s="319">
        <f>IF(List1!$M493="L",(1*List1!$F493+80)*List1!$G493,0)</f>
        <v>0</v>
      </c>
      <c r="BH493" s="318">
        <f>IF(List1!$M493="FL",(1*List1!$F493)*List1!$G493,0)</f>
        <v>0</v>
      </c>
      <c r="BI493" s="318">
        <f>IF(List1!$M493="FP",List1!$F493*List1!$G493,0)</f>
        <v>0</v>
      </c>
      <c r="BJ493" s="318">
        <f>IF(List1!$M493="DR",List1!$F493*List1!$G493,0)</f>
        <v>0</v>
      </c>
      <c r="BK493" s="318">
        <f>IF(List1!$M493="F",List1!$F493*List1!$G493,0)</f>
        <v>0</v>
      </c>
      <c r="BL493" s="317">
        <f>IF(List1!$N493="A",(1*List1!$F493+80)*List1!$G493,0)</f>
        <v>0</v>
      </c>
      <c r="BM493" s="317">
        <f>IF(List1!$N493="B",(1*List1!$F493+80)*List1!$G493,0)</f>
        <v>0</v>
      </c>
      <c r="BN493" s="317">
        <f>IF(List1!$N493="C",(1*List1!$F493+80)*List1!$G493,0)</f>
        <v>0</v>
      </c>
      <c r="BO493" s="317">
        <f>IF(List1!$N493="D",(1*List1!$F493+80)*List1!$G493,0)</f>
        <v>0</v>
      </c>
      <c r="BP493" s="317">
        <f>IF(List1!$N493="E",(1*List1!$F493+80)*List1!$G493,0)</f>
        <v>0</v>
      </c>
      <c r="BQ493" s="317">
        <f>IF(List1!$N493="G",(1*List1!$F493+80)*List1!$G493,0)</f>
        <v>0</v>
      </c>
      <c r="BR493" s="317">
        <f>IF(List1!$N493="J",(1*List1!$F493+80)*List1!$G493,0)</f>
        <v>0</v>
      </c>
      <c r="BS493" s="317">
        <f>IF(List1!$N493="K",(1*List1!$F493+80)*List1!$G493,0)</f>
        <v>0</v>
      </c>
      <c r="BT493" s="317">
        <f>IF(List1!$N493="L",(1*List1!$F493+80)*List1!$G493,0)</f>
        <v>0</v>
      </c>
      <c r="BU493" s="316">
        <f>IF(List1!$N493="FL",(1*List1!$F493)*List1!$G493,0)</f>
        <v>0</v>
      </c>
      <c r="BV493" s="315">
        <f>IF(List1!$N493="FP",List1!$F493*List1!$G493,0)</f>
        <v>0</v>
      </c>
      <c r="BW493" s="314">
        <f>IF(List1!$N493="DR",List1!$F493*List1!$G493,0)</f>
        <v>0</v>
      </c>
      <c r="BX493" s="313">
        <f>IF(List1!$N493="F",List1!$F493*List1!$G493,0)</f>
        <v>0</v>
      </c>
      <c r="BZ493" s="312" t="e">
        <f>((List1!$E493*List1!$F493)*List1!$G493)/1000000</f>
        <v>#VALUE!</v>
      </c>
      <c r="CA493" s="280" t="e">
        <f>IF(List1!$J493=$D$403,1*BZ493,0)</f>
        <v>#VALUE!</v>
      </c>
      <c r="CB493" s="280" t="e">
        <f>IF(List1!$J493=$D$404,1*BZ493,0)</f>
        <v>#VALUE!</v>
      </c>
      <c r="CC493" s="280" t="e">
        <f>IF(List1!$J493=$D$405,1*BZ493,0)</f>
        <v>#VALUE!</v>
      </c>
      <c r="CD493" s="280" t="e">
        <f>IF(List1!$J493=$D$406,1*BZ493,0)</f>
        <v>#VALUE!</v>
      </c>
      <c r="CE493" s="280" t="e">
        <f>IF(List1!$J493=$D$407,1*BZ493,0)</f>
        <v>#VALUE!</v>
      </c>
      <c r="CF493" s="311" t="e">
        <f>IF(List1!$J493=$D$408,1*BZ493,0)</f>
        <v>#VALUE!</v>
      </c>
      <c r="CG493" s="280" t="e">
        <f>IF(List1!$J493=$D$409,1*BZ493,0)</f>
        <v>#VALUE!</v>
      </c>
      <c r="CH493" s="280" t="e">
        <f>IF(List1!$J493=$D$410,1*BZ493,0)</f>
        <v>#VALUE!</v>
      </c>
      <c r="CJ493" s="303">
        <f>IF(AH493&gt;0,1*List1!$G493,0)</f>
        <v>0</v>
      </c>
      <c r="CK493" s="301">
        <f>IF(AI493&gt;0,1*List1!$G493,0)</f>
        <v>0</v>
      </c>
      <c r="CL493" s="301">
        <f>IF(AJ493&gt;0,1*List1!$G493,0)</f>
        <v>0</v>
      </c>
      <c r="CM493" s="302">
        <f>IF(AK493&gt;0,1*List1!$G493,0)</f>
        <v>0</v>
      </c>
      <c r="CN493" s="284">
        <f>IF(AU493&gt;0,1*List1!$G493,0)</f>
        <v>0</v>
      </c>
      <c r="CO493" s="284">
        <f>IF(AV493&gt;0,1*List1!$G493,0)</f>
        <v>0</v>
      </c>
      <c r="CP493" s="284">
        <f>IF(AW493&gt;0,1*List1!$G493,0)</f>
        <v>0</v>
      </c>
      <c r="CQ493" s="284">
        <f>IF(AX493&gt;0,1*List1!$G493,0)</f>
        <v>0</v>
      </c>
      <c r="CR493" s="303">
        <f>IF(BH493&gt;0,1*List1!$G493,0)</f>
        <v>0</v>
      </c>
      <c r="CS493" s="301">
        <f>IF(BI493&gt;0,1*List1!$G493,0)</f>
        <v>0</v>
      </c>
      <c r="CT493" s="301">
        <f>IF(BJ493&gt;0,1*List1!$G493,0)</f>
        <v>0</v>
      </c>
      <c r="CU493" s="302">
        <f>IF(BK493&gt;0,1*List1!$G493,0)</f>
        <v>0</v>
      </c>
      <c r="CV493" s="284">
        <f>IF(BU493&gt;0,1*List1!$G493,0)</f>
        <v>0</v>
      </c>
      <c r="CW493" s="284">
        <f>IF(BV493&gt;0,1*List1!$G493,0)</f>
        <v>0</v>
      </c>
      <c r="CX493" s="284">
        <f>IF(BW493&gt;0,1*List1!$G493,0)</f>
        <v>0</v>
      </c>
      <c r="CY493" s="322">
        <f>IF(BX493&gt;0,1*List1!$G493,0)</f>
        <v>0</v>
      </c>
      <c r="CZ493" s="284"/>
      <c r="DB493" s="294">
        <f>List1!D130</f>
        <v>0</v>
      </c>
      <c r="DC493" s="416" t="str">
        <f t="shared" si="116"/>
        <v>0</v>
      </c>
      <c r="DD493" s="416" t="str">
        <f t="shared" si="117"/>
        <v>0</v>
      </c>
      <c r="DE493" s="416" t="str">
        <f t="shared" si="118"/>
        <v>0</v>
      </c>
      <c r="DF493" s="416" t="str">
        <f t="shared" si="119"/>
        <v>0</v>
      </c>
      <c r="DG493" s="416" t="str">
        <f t="shared" si="120"/>
        <v>0</v>
      </c>
      <c r="DH493" s="416" t="str">
        <f t="shared" si="121"/>
        <v>0</v>
      </c>
      <c r="DI493" s="416" t="str">
        <f t="shared" si="122"/>
        <v>0</v>
      </c>
      <c r="DJ493" s="416" t="str">
        <f t="shared" si="123"/>
        <v>0</v>
      </c>
      <c r="DK493" s="416" t="str">
        <f t="shared" si="124"/>
        <v>0</v>
      </c>
      <c r="DL493" s="416" t="str">
        <f t="shared" si="125"/>
        <v>0</v>
      </c>
      <c r="DM493" s="416" t="str">
        <f t="shared" si="126"/>
        <v>0</v>
      </c>
      <c r="DN493" s="416" t="str">
        <f t="shared" si="127"/>
        <v>0</v>
      </c>
      <c r="DO493" s="416" t="str">
        <f t="shared" si="128"/>
        <v>0</v>
      </c>
      <c r="DP493" s="416" t="str">
        <f t="shared" si="129"/>
        <v>0</v>
      </c>
      <c r="DQ493" s="416" t="str">
        <f t="shared" si="130"/>
        <v>0</v>
      </c>
      <c r="DR493" s="416" t="str">
        <f t="shared" si="131"/>
        <v>0</v>
      </c>
      <c r="DS493" s="416" t="str">
        <f t="shared" si="132"/>
        <v>0</v>
      </c>
      <c r="DT493" s="416" t="str">
        <f t="shared" si="133"/>
        <v>0</v>
      </c>
      <c r="DU493" s="416" t="str">
        <f t="shared" si="134"/>
        <v>0</v>
      </c>
      <c r="DV493" s="416" t="str">
        <f t="shared" si="135"/>
        <v>0</v>
      </c>
      <c r="DW493" s="416" t="str">
        <f t="shared" si="136"/>
        <v>0</v>
      </c>
      <c r="DX493" s="416" t="str">
        <f t="shared" si="137"/>
        <v>0</v>
      </c>
      <c r="DY493" s="416" t="str">
        <f t="shared" si="138"/>
        <v>0</v>
      </c>
      <c r="DZ493" s="416" t="str">
        <f t="shared" si="139"/>
        <v>0</v>
      </c>
      <c r="EA493" s="417"/>
      <c r="EB493" s="417"/>
      <c r="EC493" s="417"/>
      <c r="ED493" s="417" t="str">
        <f>IF(List1!D130&gt;0,DZ493,"")</f>
        <v/>
      </c>
      <c r="EF493" s="416">
        <f>List1!J130</f>
        <v>0</v>
      </c>
      <c r="EG493" s="416" t="str">
        <f t="shared" si="143"/>
        <v>0</v>
      </c>
      <c r="EH493" s="416" t="str">
        <f t="shared" si="144"/>
        <v>0</v>
      </c>
      <c r="EI493" s="416" t="str">
        <f t="shared" si="145"/>
        <v>0</v>
      </c>
      <c r="EJ493" s="416" t="str">
        <f t="shared" si="146"/>
        <v>0</v>
      </c>
      <c r="EK493" s="416" t="str">
        <f t="shared" si="147"/>
        <v>0</v>
      </c>
      <c r="EL493" s="416" t="str">
        <f t="shared" si="148"/>
        <v>0</v>
      </c>
      <c r="EM493" s="416" t="str">
        <f t="shared" si="149"/>
        <v>0</v>
      </c>
      <c r="EN493" s="416" t="str">
        <f t="shared" si="150"/>
        <v>0</v>
      </c>
      <c r="EO493" s="416" t="str">
        <f t="shared" si="151"/>
        <v>0</v>
      </c>
      <c r="EP493" s="416" t="str">
        <f t="shared" si="152"/>
        <v>0</v>
      </c>
      <c r="EQ493" s="416" t="str">
        <f t="shared" si="153"/>
        <v>0</v>
      </c>
      <c r="ER493" s="416" t="str">
        <f t="shared" si="154"/>
        <v>0</v>
      </c>
      <c r="ES493" s="416" t="str">
        <f t="shared" si="155"/>
        <v>0</v>
      </c>
      <c r="ET493" s="416" t="str">
        <f t="shared" si="156"/>
        <v>0</v>
      </c>
      <c r="EU493" s="416" t="str">
        <f t="shared" si="157"/>
        <v>0</v>
      </c>
      <c r="EV493" s="416" t="str">
        <f t="shared" si="158"/>
        <v>0</v>
      </c>
      <c r="EW493" s="416" t="str">
        <f t="shared" si="159"/>
        <v>0</v>
      </c>
      <c r="EX493" s="416" t="str">
        <f t="shared" si="160"/>
        <v>0</v>
      </c>
      <c r="EY493" s="416" t="str">
        <f t="shared" si="161"/>
        <v>0</v>
      </c>
      <c r="EZ493" s="416" t="str">
        <f t="shared" si="162"/>
        <v>0</v>
      </c>
      <c r="FA493" s="416" t="str">
        <f t="shared" si="163"/>
        <v>0</v>
      </c>
      <c r="FB493" s="416" t="str">
        <f t="shared" si="164"/>
        <v>0</v>
      </c>
      <c r="FC493" s="416" t="str">
        <f t="shared" si="165"/>
        <v>0</v>
      </c>
      <c r="FD493" s="416" t="str">
        <f t="shared" si="166"/>
        <v>0</v>
      </c>
      <c r="FF493" s="269" t="str">
        <f>IF(List1!J130&gt;0,List1!FD493,"")</f>
        <v/>
      </c>
    </row>
    <row r="494" spans="2:162" s="269" customFormat="1" ht="19.5" customHeight="1" thickBot="1">
      <c r="B494" s="435">
        <v>76</v>
      </c>
      <c r="C494" s="308">
        <f t="shared" si="140"/>
        <v>0</v>
      </c>
      <c r="D494" s="438" t="str">
        <f t="shared" si="141"/>
        <v/>
      </c>
      <c r="E494" s="439" t="str">
        <f>IF(List1!E131&gt;0,List1!E131,"")</f>
        <v/>
      </c>
      <c r="F494" s="439" t="str">
        <f>IF(List1!F131&gt;0,List1!F131,"")</f>
        <v/>
      </c>
      <c r="G494" s="439" t="str">
        <f>IF(List1!G131&gt;0,List1!G131,"")</f>
        <v/>
      </c>
      <c r="H494" s="439" t="str">
        <f>IF(List1!H131&gt;0,List1!H131,"")</f>
        <v/>
      </c>
      <c r="I494" s="439" t="str">
        <f>IF(List1!I131&gt;0,List1!I131,"")</f>
        <v/>
      </c>
      <c r="J494" s="439" t="str">
        <f t="shared" si="142"/>
        <v/>
      </c>
      <c r="K494" s="439" t="str">
        <f>IF(List1!K131&gt;0,List1!K131,"")</f>
        <v/>
      </c>
      <c r="L494" s="439" t="str">
        <f>IF(List1!L131&gt;0,List1!L131,"")</f>
        <v/>
      </c>
      <c r="M494" s="439" t="str">
        <f>IF(List1!M131&gt;0,List1!M131,"")</f>
        <v/>
      </c>
      <c r="N494" s="439" t="str">
        <f>IF(List1!N131&gt;0,List1!N131,"")</f>
        <v/>
      </c>
      <c r="O494" s="440">
        <v>0</v>
      </c>
      <c r="P494" s="603" t="str">
        <f>IF(List1!P131&gt;0,List1!P131,"")</f>
        <v/>
      </c>
      <c r="Q494" s="603"/>
      <c r="R494" s="603"/>
      <c r="S494" s="603"/>
      <c r="T494" s="603"/>
      <c r="U494" s="603"/>
      <c r="V494" s="603"/>
      <c r="W494" s="268"/>
      <c r="X494" s="323"/>
      <c r="Y494" s="319">
        <f>IF(List1!$K494="A",(1*List1!$E494+80)*List1!$G494,0)</f>
        <v>0</v>
      </c>
      <c r="Z494" s="319">
        <f>IF(List1!$K494="B",(1*List1!$E494+80)*List1!$G494,0)</f>
        <v>0</v>
      </c>
      <c r="AA494" s="319">
        <f>IF(List1!$K494="C",(1*List1!$E494+80)*List1!$G494,0)</f>
        <v>0</v>
      </c>
      <c r="AB494" s="319">
        <f>IF(List1!$K494="D",(1*List1!$E494+80)*List1!$G494,0)</f>
        <v>0</v>
      </c>
      <c r="AC494" s="319">
        <f>IF(List1!$K494="E",(1*List1!$E494+70)*List1!$G494,0)</f>
        <v>0</v>
      </c>
      <c r="AD494" s="319">
        <f>IF(List1!$K494="G",(1*List1!$E494+80)*List1!$G494,0)</f>
        <v>0</v>
      </c>
      <c r="AE494" s="319">
        <f>IF(List1!$K494="J",(1*List1!$E494+80)*List1!$G494,0)</f>
        <v>0</v>
      </c>
      <c r="AF494" s="319">
        <f>IF(List1!$K494="K",(1*List1!$E494+80)*List1!$G494,0)</f>
        <v>0</v>
      </c>
      <c r="AG494" s="319">
        <f>IF(List1!$K494="L",(1*List1!$E494+80)*List1!$G494,0)</f>
        <v>0</v>
      </c>
      <c r="AH494" s="318">
        <f>IF(List1!$K494="FL",(1*List1!$E494)*List1!$G494,0)</f>
        <v>0</v>
      </c>
      <c r="AI494" s="318">
        <f>IF(List1!$K494="FP",List1!$E494*List1!$G494,0)</f>
        <v>0</v>
      </c>
      <c r="AJ494" s="318">
        <f>IF(List1!$K494="DR",List1!$E494*List1!$G494,0)</f>
        <v>0</v>
      </c>
      <c r="AK494" s="318">
        <f>IF(List1!$K494="F",List1!$E494*List1!$G494,0)</f>
        <v>0</v>
      </c>
      <c r="AL494" s="321">
        <f>IF(List1!$L494="A",(1*List1!$E494+80)*List1!$G494,0)</f>
        <v>0</v>
      </c>
      <c r="AM494" s="321">
        <f>IF(List1!$L494="B",(1*List1!$E494+80)*List1!$G494,0)</f>
        <v>0</v>
      </c>
      <c r="AN494" s="321">
        <f>IF(List1!$L494="C",(1*List1!$E494+80)*List1!$G494,0)</f>
        <v>0</v>
      </c>
      <c r="AO494" s="321">
        <f>IF(List1!$L494="D",(1*List1!$E494+80)*List1!$G494,0)</f>
        <v>0</v>
      </c>
      <c r="AP494" s="321">
        <f>IF(List1!$L494="E",(1*List1!$E494+80)*List1!$G494,0)</f>
        <v>0</v>
      </c>
      <c r="AQ494" s="321">
        <f>IF(List1!$L494="G",(1*List1!$E494+80)*List1!$G494,0)</f>
        <v>0</v>
      </c>
      <c r="AR494" s="321">
        <f>IF(List1!$L494="J",(1*List1!$E494+80)*List1!$G494,0)</f>
        <v>0</v>
      </c>
      <c r="AS494" s="321">
        <f>IF(List1!$L494="K",(1*List1!$E494+80)*List1!$G494,0)</f>
        <v>0</v>
      </c>
      <c r="AT494" s="321">
        <f>IF(List1!$L494="L",(1*List1!$E494+80)*List1!$G494,0)</f>
        <v>0</v>
      </c>
      <c r="AU494" s="320">
        <f>IF(List1!$L494="FL",(1*List1!$E494)*List1!$G494,0)</f>
        <v>0</v>
      </c>
      <c r="AV494" s="320">
        <f>IF(List1!$L494="FP",List1!$E494*List1!$G494,0)</f>
        <v>0</v>
      </c>
      <c r="AW494" s="320">
        <f>IF(List1!$L494="DR",List1!$E494*List1!$G494,0)</f>
        <v>0</v>
      </c>
      <c r="AX494" s="320">
        <f>IF(List1!$L494="F",List1!$E494*List1!$G494,0)</f>
        <v>0</v>
      </c>
      <c r="AY494" s="319">
        <f>IF(List1!$M494="A",(1*List1!$F494+80)*List1!$G494,0)</f>
        <v>0</v>
      </c>
      <c r="AZ494" s="319">
        <f>IF(List1!$M494="B",(1*List1!$F494+80)*List1!$G494,0)</f>
        <v>0</v>
      </c>
      <c r="BA494" s="319">
        <f>IF(List1!$M494="C",(1*List1!$F494+80)*List1!$G494,0)</f>
        <v>0</v>
      </c>
      <c r="BB494" s="319">
        <f>IF(List1!$M494="D",(1*List1!$F494+80)*List1!$G494,0)</f>
        <v>0</v>
      </c>
      <c r="BC494" s="319">
        <f>IF(List1!$M494="E",(1*List1!$F494+80)*List1!$G494,0)</f>
        <v>0</v>
      </c>
      <c r="BD494" s="319">
        <f>IF(List1!$M494="G",(1*List1!$F494+80)*List1!$G494,0)</f>
        <v>0</v>
      </c>
      <c r="BE494" s="319">
        <f>IF(List1!$M494="J",(1*List1!$F494+80)*List1!$G494,0)</f>
        <v>0</v>
      </c>
      <c r="BF494" s="319">
        <f>IF(List1!$M494="K",(1*List1!$F494+80)*List1!$G494,0)</f>
        <v>0</v>
      </c>
      <c r="BG494" s="319">
        <f>IF(List1!$M494="L",(1*List1!$F494+80)*List1!$G494,0)</f>
        <v>0</v>
      </c>
      <c r="BH494" s="318">
        <f>IF(List1!$M494="FL",(1*List1!$F494)*List1!$G494,0)</f>
        <v>0</v>
      </c>
      <c r="BI494" s="318">
        <f>IF(List1!$M494="FP",List1!$F494*List1!$G494,0)</f>
        <v>0</v>
      </c>
      <c r="BJ494" s="318">
        <f>IF(List1!$M494="DR",List1!$F494*List1!$G494,0)</f>
        <v>0</v>
      </c>
      <c r="BK494" s="318">
        <f>IF(List1!$M494="F",List1!$F494*List1!$G494,0)</f>
        <v>0</v>
      </c>
      <c r="BL494" s="317">
        <f>IF(List1!$N494="A",(1*List1!$F494+80)*List1!$G494,0)</f>
        <v>0</v>
      </c>
      <c r="BM494" s="317">
        <f>IF(List1!$N494="B",(1*List1!$F494+80)*List1!$G494,0)</f>
        <v>0</v>
      </c>
      <c r="BN494" s="317">
        <f>IF(List1!$N494="C",(1*List1!$F494+80)*List1!$G494,0)</f>
        <v>0</v>
      </c>
      <c r="BO494" s="317">
        <f>IF(List1!$N494="D",(1*List1!$F494+80)*List1!$G494,0)</f>
        <v>0</v>
      </c>
      <c r="BP494" s="317">
        <f>IF(List1!$N494="E",(1*List1!$F494+80)*List1!$G494,0)</f>
        <v>0</v>
      </c>
      <c r="BQ494" s="317">
        <f>IF(List1!$N494="G",(1*List1!$F494+80)*List1!$G494,0)</f>
        <v>0</v>
      </c>
      <c r="BR494" s="317">
        <f>IF(List1!$N494="J",(1*List1!$F494+80)*List1!$G494,0)</f>
        <v>0</v>
      </c>
      <c r="BS494" s="317">
        <f>IF(List1!$N494="K",(1*List1!$F494+80)*List1!$G494,0)</f>
        <v>0</v>
      </c>
      <c r="BT494" s="317">
        <f>IF(List1!$N494="L",(1*List1!$F494+80)*List1!$G494,0)</f>
        <v>0</v>
      </c>
      <c r="BU494" s="316">
        <f>IF(List1!$N494="FL",(1*List1!$F494)*List1!$G494,0)</f>
        <v>0</v>
      </c>
      <c r="BV494" s="315">
        <f>IF(List1!$N494="FP",List1!$F494*List1!$G494,0)</f>
        <v>0</v>
      </c>
      <c r="BW494" s="314">
        <f>IF(List1!$N494="DR",List1!$F494*List1!$G494,0)</f>
        <v>0</v>
      </c>
      <c r="BX494" s="313">
        <f>IF(List1!$N494="F",List1!$F494*List1!$G494,0)</f>
        <v>0</v>
      </c>
      <c r="BZ494" s="312" t="e">
        <f>((List1!$E494*List1!$F494)*List1!$G494)/1000000</f>
        <v>#VALUE!</v>
      </c>
      <c r="CA494" s="280" t="e">
        <f>IF(List1!$J494=$D$403,1*BZ494,0)</f>
        <v>#VALUE!</v>
      </c>
      <c r="CB494" s="280" t="e">
        <f>IF(List1!$J494=$D$404,1*BZ494,0)</f>
        <v>#VALUE!</v>
      </c>
      <c r="CC494" s="280" t="e">
        <f>IF(List1!$J494=$D$405,1*BZ494,0)</f>
        <v>#VALUE!</v>
      </c>
      <c r="CD494" s="280" t="e">
        <f>IF(List1!$J494=$D$406,1*BZ494,0)</f>
        <v>#VALUE!</v>
      </c>
      <c r="CE494" s="280" t="e">
        <f>IF(List1!$J494=$D$407,1*BZ494,0)</f>
        <v>#VALUE!</v>
      </c>
      <c r="CF494" s="311" t="e">
        <f>IF(List1!$J494=$D$408,1*BZ494,0)</f>
        <v>#VALUE!</v>
      </c>
      <c r="CG494" s="280" t="e">
        <f>IF(List1!$J494=$D$409,1*BZ494,0)</f>
        <v>#VALUE!</v>
      </c>
      <c r="CH494" s="280" t="e">
        <f>IF(List1!$J494=$D$410,1*BZ494,0)</f>
        <v>#VALUE!</v>
      </c>
      <c r="CJ494" s="303">
        <f>IF(AH494&gt;0,1*List1!$G494,0)</f>
        <v>0</v>
      </c>
      <c r="CK494" s="301">
        <f>IF(AI494&gt;0,1*List1!$G494,0)</f>
        <v>0</v>
      </c>
      <c r="CL494" s="301">
        <f>IF(AJ494&gt;0,1*List1!$G494,0)</f>
        <v>0</v>
      </c>
      <c r="CM494" s="302">
        <f>IF(AK494&gt;0,1*List1!$G494,0)</f>
        <v>0</v>
      </c>
      <c r="CN494" s="284">
        <f>IF(AU494&gt;0,1*List1!$G494,0)</f>
        <v>0</v>
      </c>
      <c r="CO494" s="284">
        <f>IF(AV494&gt;0,1*List1!$G494,0)</f>
        <v>0</v>
      </c>
      <c r="CP494" s="284">
        <f>IF(AW494&gt;0,1*List1!$G494,0)</f>
        <v>0</v>
      </c>
      <c r="CQ494" s="284">
        <f>IF(AX494&gt;0,1*List1!$G494,0)</f>
        <v>0</v>
      </c>
      <c r="CR494" s="303">
        <f>IF(BH494&gt;0,1*List1!$G494,0)</f>
        <v>0</v>
      </c>
      <c r="CS494" s="301">
        <f>IF(BI494&gt;0,1*List1!$G494,0)</f>
        <v>0</v>
      </c>
      <c r="CT494" s="301">
        <f>IF(BJ494&gt;0,1*List1!$G494,0)</f>
        <v>0</v>
      </c>
      <c r="CU494" s="302">
        <f>IF(BK494&gt;0,1*List1!$G494,0)</f>
        <v>0</v>
      </c>
      <c r="CV494" s="284">
        <f>IF(BU494&gt;0,1*List1!$G494,0)</f>
        <v>0</v>
      </c>
      <c r="CW494" s="284">
        <f>IF(BV494&gt;0,1*List1!$G494,0)</f>
        <v>0</v>
      </c>
      <c r="CX494" s="284">
        <f>IF(BW494&gt;0,1*List1!$G494,0)</f>
        <v>0</v>
      </c>
      <c r="CY494" s="322">
        <f>IF(BX494&gt;0,1*List1!$G494,0)</f>
        <v>0</v>
      </c>
      <c r="CZ494" s="284"/>
      <c r="DB494" s="294">
        <f>List1!D131</f>
        <v>0</v>
      </c>
      <c r="DC494" s="416" t="str">
        <f t="shared" si="116"/>
        <v>0</v>
      </c>
      <c r="DD494" s="416" t="str">
        <f t="shared" si="117"/>
        <v>0</v>
      </c>
      <c r="DE494" s="416" t="str">
        <f t="shared" si="118"/>
        <v>0</v>
      </c>
      <c r="DF494" s="416" t="str">
        <f t="shared" si="119"/>
        <v>0</v>
      </c>
      <c r="DG494" s="416" t="str">
        <f t="shared" si="120"/>
        <v>0</v>
      </c>
      <c r="DH494" s="416" t="str">
        <f t="shared" si="121"/>
        <v>0</v>
      </c>
      <c r="DI494" s="416" t="str">
        <f t="shared" si="122"/>
        <v>0</v>
      </c>
      <c r="DJ494" s="416" t="str">
        <f t="shared" si="123"/>
        <v>0</v>
      </c>
      <c r="DK494" s="416" t="str">
        <f t="shared" si="124"/>
        <v>0</v>
      </c>
      <c r="DL494" s="416" t="str">
        <f t="shared" si="125"/>
        <v>0</v>
      </c>
      <c r="DM494" s="416" t="str">
        <f t="shared" si="126"/>
        <v>0</v>
      </c>
      <c r="DN494" s="416" t="str">
        <f t="shared" si="127"/>
        <v>0</v>
      </c>
      <c r="DO494" s="416" t="str">
        <f t="shared" si="128"/>
        <v>0</v>
      </c>
      <c r="DP494" s="416" t="str">
        <f t="shared" si="129"/>
        <v>0</v>
      </c>
      <c r="DQ494" s="416" t="str">
        <f t="shared" si="130"/>
        <v>0</v>
      </c>
      <c r="DR494" s="416" t="str">
        <f t="shared" si="131"/>
        <v>0</v>
      </c>
      <c r="DS494" s="416" t="str">
        <f t="shared" si="132"/>
        <v>0</v>
      </c>
      <c r="DT494" s="416" t="str">
        <f t="shared" si="133"/>
        <v>0</v>
      </c>
      <c r="DU494" s="416" t="str">
        <f t="shared" si="134"/>
        <v>0</v>
      </c>
      <c r="DV494" s="416" t="str">
        <f t="shared" si="135"/>
        <v>0</v>
      </c>
      <c r="DW494" s="416" t="str">
        <f t="shared" si="136"/>
        <v>0</v>
      </c>
      <c r="DX494" s="416" t="str">
        <f t="shared" si="137"/>
        <v>0</v>
      </c>
      <c r="DY494" s="416" t="str">
        <f t="shared" si="138"/>
        <v>0</v>
      </c>
      <c r="DZ494" s="416" t="str">
        <f t="shared" si="139"/>
        <v>0</v>
      </c>
      <c r="EA494" s="417"/>
      <c r="EB494" s="417"/>
      <c r="EC494" s="417"/>
      <c r="ED494" s="417" t="str">
        <f>IF(List1!D131&gt;0,DZ494,"")</f>
        <v/>
      </c>
      <c r="EF494" s="416">
        <f>List1!J131</f>
        <v>0</v>
      </c>
      <c r="EG494" s="416" t="str">
        <f t="shared" si="143"/>
        <v>0</v>
      </c>
      <c r="EH494" s="416" t="str">
        <f t="shared" si="144"/>
        <v>0</v>
      </c>
      <c r="EI494" s="416" t="str">
        <f t="shared" si="145"/>
        <v>0</v>
      </c>
      <c r="EJ494" s="416" t="str">
        <f t="shared" si="146"/>
        <v>0</v>
      </c>
      <c r="EK494" s="416" t="str">
        <f t="shared" si="147"/>
        <v>0</v>
      </c>
      <c r="EL494" s="416" t="str">
        <f t="shared" si="148"/>
        <v>0</v>
      </c>
      <c r="EM494" s="416" t="str">
        <f t="shared" si="149"/>
        <v>0</v>
      </c>
      <c r="EN494" s="416" t="str">
        <f t="shared" si="150"/>
        <v>0</v>
      </c>
      <c r="EO494" s="416" t="str">
        <f t="shared" si="151"/>
        <v>0</v>
      </c>
      <c r="EP494" s="416" t="str">
        <f t="shared" si="152"/>
        <v>0</v>
      </c>
      <c r="EQ494" s="416" t="str">
        <f t="shared" si="153"/>
        <v>0</v>
      </c>
      <c r="ER494" s="416" t="str">
        <f t="shared" si="154"/>
        <v>0</v>
      </c>
      <c r="ES494" s="416" t="str">
        <f t="shared" si="155"/>
        <v>0</v>
      </c>
      <c r="ET494" s="416" t="str">
        <f t="shared" si="156"/>
        <v>0</v>
      </c>
      <c r="EU494" s="416" t="str">
        <f t="shared" si="157"/>
        <v>0</v>
      </c>
      <c r="EV494" s="416" t="str">
        <f t="shared" si="158"/>
        <v>0</v>
      </c>
      <c r="EW494" s="416" t="str">
        <f t="shared" si="159"/>
        <v>0</v>
      </c>
      <c r="EX494" s="416" t="str">
        <f t="shared" si="160"/>
        <v>0</v>
      </c>
      <c r="EY494" s="416" t="str">
        <f t="shared" si="161"/>
        <v>0</v>
      </c>
      <c r="EZ494" s="416" t="str">
        <f t="shared" si="162"/>
        <v>0</v>
      </c>
      <c r="FA494" s="416" t="str">
        <f t="shared" si="163"/>
        <v>0</v>
      </c>
      <c r="FB494" s="416" t="str">
        <f t="shared" si="164"/>
        <v>0</v>
      </c>
      <c r="FC494" s="416" t="str">
        <f t="shared" si="165"/>
        <v>0</v>
      </c>
      <c r="FD494" s="416" t="str">
        <f t="shared" si="166"/>
        <v>0</v>
      </c>
      <c r="FF494" s="269" t="str">
        <f>IF(List1!J131&gt;0,List1!FD494,"")</f>
        <v/>
      </c>
    </row>
    <row r="495" spans="2:162" s="269" customFormat="1" ht="19.5" customHeight="1" thickBot="1">
      <c r="B495" s="436">
        <v>77</v>
      </c>
      <c r="C495" s="308">
        <f t="shared" si="140"/>
        <v>0</v>
      </c>
      <c r="D495" s="438" t="str">
        <f t="shared" si="141"/>
        <v/>
      </c>
      <c r="E495" s="439" t="str">
        <f>IF(List1!E132&gt;0,List1!E132,"")</f>
        <v/>
      </c>
      <c r="F495" s="439" t="str">
        <f>IF(List1!F132&gt;0,List1!F132,"")</f>
        <v/>
      </c>
      <c r="G495" s="439" t="str">
        <f>IF(List1!G132&gt;0,List1!G132,"")</f>
        <v/>
      </c>
      <c r="H495" s="439" t="str">
        <f>IF(List1!H132&gt;0,List1!H132,"")</f>
        <v/>
      </c>
      <c r="I495" s="439" t="str">
        <f>IF(List1!I132&gt;0,List1!I132,"")</f>
        <v/>
      </c>
      <c r="J495" s="439" t="str">
        <f t="shared" si="142"/>
        <v/>
      </c>
      <c r="K495" s="439" t="str">
        <f>IF(List1!K132&gt;0,List1!K132,"")</f>
        <v/>
      </c>
      <c r="L495" s="439" t="str">
        <f>IF(List1!L132&gt;0,List1!L132,"")</f>
        <v/>
      </c>
      <c r="M495" s="439" t="str">
        <f>IF(List1!M132&gt;0,List1!M132,"")</f>
        <v/>
      </c>
      <c r="N495" s="439" t="str">
        <f>IF(List1!N132&gt;0,List1!N132,"")</f>
        <v/>
      </c>
      <c r="O495" s="440">
        <v>0</v>
      </c>
      <c r="P495" s="603" t="str">
        <f>IF(List1!P132&gt;0,List1!P132,"")</f>
        <v/>
      </c>
      <c r="Q495" s="603"/>
      <c r="R495" s="603"/>
      <c r="S495" s="603"/>
      <c r="T495" s="603"/>
      <c r="U495" s="603"/>
      <c r="V495" s="603"/>
      <c r="W495" s="268"/>
      <c r="X495" s="323"/>
      <c r="Y495" s="319">
        <f>IF(List1!$K495="A",(1*List1!$E495+80)*List1!$G495,0)</f>
        <v>0</v>
      </c>
      <c r="Z495" s="319">
        <f>IF(List1!$K495="B",(1*List1!$E495+80)*List1!$G495,0)</f>
        <v>0</v>
      </c>
      <c r="AA495" s="319">
        <f>IF(List1!$K495="C",(1*List1!$E495+80)*List1!$G495,0)</f>
        <v>0</v>
      </c>
      <c r="AB495" s="319">
        <f>IF(List1!$K495="D",(1*List1!$E495+80)*List1!$G495,0)</f>
        <v>0</v>
      </c>
      <c r="AC495" s="319">
        <f>IF(List1!$K495="E",(1*List1!$E495+70)*List1!$G495,0)</f>
        <v>0</v>
      </c>
      <c r="AD495" s="319">
        <f>IF(List1!$K495="G",(1*List1!$E495+80)*List1!$G495,0)</f>
        <v>0</v>
      </c>
      <c r="AE495" s="319">
        <f>IF(List1!$K495="J",(1*List1!$E495+80)*List1!$G495,0)</f>
        <v>0</v>
      </c>
      <c r="AF495" s="319">
        <f>IF(List1!$K495="K",(1*List1!$E495+80)*List1!$G495,0)</f>
        <v>0</v>
      </c>
      <c r="AG495" s="319">
        <f>IF(List1!$K495="L",(1*List1!$E495+80)*List1!$G495,0)</f>
        <v>0</v>
      </c>
      <c r="AH495" s="318">
        <f>IF(List1!$K495="FL",(1*List1!$E495)*List1!$G495,0)</f>
        <v>0</v>
      </c>
      <c r="AI495" s="318">
        <f>IF(List1!$K495="FP",List1!$E495*List1!$G495,0)</f>
        <v>0</v>
      </c>
      <c r="AJ495" s="318">
        <f>IF(List1!$K495="DR",List1!$E495*List1!$G495,0)</f>
        <v>0</v>
      </c>
      <c r="AK495" s="318">
        <f>IF(List1!$K495="F",List1!$E495*List1!$G495,0)</f>
        <v>0</v>
      </c>
      <c r="AL495" s="321">
        <f>IF(List1!$L495="A",(1*List1!$E495+80)*List1!$G495,0)</f>
        <v>0</v>
      </c>
      <c r="AM495" s="321">
        <f>IF(List1!$L495="B",(1*List1!$E495+80)*List1!$G495,0)</f>
        <v>0</v>
      </c>
      <c r="AN495" s="321">
        <f>IF(List1!$L495="C",(1*List1!$E495+80)*List1!$G495,0)</f>
        <v>0</v>
      </c>
      <c r="AO495" s="321">
        <f>IF(List1!$L495="D",(1*List1!$E495+80)*List1!$G495,0)</f>
        <v>0</v>
      </c>
      <c r="AP495" s="321">
        <f>IF(List1!$L495="E",(1*List1!$E495+80)*List1!$G495,0)</f>
        <v>0</v>
      </c>
      <c r="AQ495" s="321">
        <f>IF(List1!$L495="G",(1*List1!$E495+80)*List1!$G495,0)</f>
        <v>0</v>
      </c>
      <c r="AR495" s="321">
        <f>IF(List1!$L495="J",(1*List1!$E495+80)*List1!$G495,0)</f>
        <v>0</v>
      </c>
      <c r="AS495" s="321">
        <f>IF(List1!$L495="K",(1*List1!$E495+80)*List1!$G495,0)</f>
        <v>0</v>
      </c>
      <c r="AT495" s="321">
        <f>IF(List1!$L495="L",(1*List1!$E495+80)*List1!$G495,0)</f>
        <v>0</v>
      </c>
      <c r="AU495" s="320">
        <f>IF(List1!$L495="FL",(1*List1!$E495)*List1!$G495,0)</f>
        <v>0</v>
      </c>
      <c r="AV495" s="320">
        <f>IF(List1!$L495="FP",List1!$E495*List1!$G495,0)</f>
        <v>0</v>
      </c>
      <c r="AW495" s="320">
        <f>IF(List1!$L495="DR",List1!$E495*List1!$G495,0)</f>
        <v>0</v>
      </c>
      <c r="AX495" s="320">
        <f>IF(List1!$L495="F",List1!$E495*List1!$G495,0)</f>
        <v>0</v>
      </c>
      <c r="AY495" s="319">
        <f>IF(List1!$M495="A",(1*List1!$F495+80)*List1!$G495,0)</f>
        <v>0</v>
      </c>
      <c r="AZ495" s="319">
        <f>IF(List1!$M495="B",(1*List1!$F495+80)*List1!$G495,0)</f>
        <v>0</v>
      </c>
      <c r="BA495" s="319">
        <f>IF(List1!$M495="C",(1*List1!$F495+80)*List1!$G495,0)</f>
        <v>0</v>
      </c>
      <c r="BB495" s="319">
        <f>IF(List1!$M495="D",(1*List1!$F495+80)*List1!$G495,0)</f>
        <v>0</v>
      </c>
      <c r="BC495" s="319">
        <f>IF(List1!$M495="E",(1*List1!$F495+80)*List1!$G495,0)</f>
        <v>0</v>
      </c>
      <c r="BD495" s="319">
        <f>IF(List1!$M495="G",(1*List1!$F495+80)*List1!$G495,0)</f>
        <v>0</v>
      </c>
      <c r="BE495" s="319">
        <f>IF(List1!$M495="J",(1*List1!$F495+80)*List1!$G495,0)</f>
        <v>0</v>
      </c>
      <c r="BF495" s="319">
        <f>IF(List1!$M495="K",(1*List1!$F495+80)*List1!$G495,0)</f>
        <v>0</v>
      </c>
      <c r="BG495" s="319">
        <f>IF(List1!$M495="L",(1*List1!$F495+80)*List1!$G495,0)</f>
        <v>0</v>
      </c>
      <c r="BH495" s="318">
        <f>IF(List1!$M495="FL",(1*List1!$F495)*List1!$G495,0)</f>
        <v>0</v>
      </c>
      <c r="BI495" s="318">
        <f>IF(List1!$M495="FP",List1!$F495*List1!$G495,0)</f>
        <v>0</v>
      </c>
      <c r="BJ495" s="318">
        <f>IF(List1!$M495="DR",List1!$F495*List1!$G495,0)</f>
        <v>0</v>
      </c>
      <c r="BK495" s="318">
        <f>IF(List1!$M495="F",List1!$F495*List1!$G495,0)</f>
        <v>0</v>
      </c>
      <c r="BL495" s="317">
        <f>IF(List1!$N495="A",(1*List1!$F495+80)*List1!$G495,0)</f>
        <v>0</v>
      </c>
      <c r="BM495" s="317">
        <f>IF(List1!$N495="B",(1*List1!$F495+80)*List1!$G495,0)</f>
        <v>0</v>
      </c>
      <c r="BN495" s="317">
        <f>IF(List1!$N495="C",(1*List1!$F495+80)*List1!$G495,0)</f>
        <v>0</v>
      </c>
      <c r="BO495" s="317">
        <f>IF(List1!$N495="D",(1*List1!$F495+80)*List1!$G495,0)</f>
        <v>0</v>
      </c>
      <c r="BP495" s="317">
        <f>IF(List1!$N495="E",(1*List1!$F495+80)*List1!$G495,0)</f>
        <v>0</v>
      </c>
      <c r="BQ495" s="317">
        <f>IF(List1!$N495="G",(1*List1!$F495+80)*List1!$G495,0)</f>
        <v>0</v>
      </c>
      <c r="BR495" s="317">
        <f>IF(List1!$N495="J",(1*List1!$F495+80)*List1!$G495,0)</f>
        <v>0</v>
      </c>
      <c r="BS495" s="317">
        <f>IF(List1!$N495="K",(1*List1!$F495+80)*List1!$G495,0)</f>
        <v>0</v>
      </c>
      <c r="BT495" s="317">
        <f>IF(List1!$N495="L",(1*List1!$F495+80)*List1!$G495,0)</f>
        <v>0</v>
      </c>
      <c r="BU495" s="316">
        <f>IF(List1!$N495="FL",(1*List1!$F495)*List1!$G495,0)</f>
        <v>0</v>
      </c>
      <c r="BV495" s="315">
        <f>IF(List1!$N495="FP",List1!$F495*List1!$G495,0)</f>
        <v>0</v>
      </c>
      <c r="BW495" s="314">
        <f>IF(List1!$N495="DR",List1!$F495*List1!$G495,0)</f>
        <v>0</v>
      </c>
      <c r="BX495" s="313">
        <f>IF(List1!$N495="F",List1!$F495*List1!$G495,0)</f>
        <v>0</v>
      </c>
      <c r="BZ495" s="312" t="e">
        <f>((List1!$E495*List1!$F495)*List1!$G495)/1000000</f>
        <v>#VALUE!</v>
      </c>
      <c r="CA495" s="280" t="e">
        <f>IF(List1!$J495=$D$403,1*BZ495,0)</f>
        <v>#VALUE!</v>
      </c>
      <c r="CB495" s="280" t="e">
        <f>IF(List1!$J495=$D$404,1*BZ495,0)</f>
        <v>#VALUE!</v>
      </c>
      <c r="CC495" s="280" t="e">
        <f>IF(List1!$J495=$D$405,1*BZ495,0)</f>
        <v>#VALUE!</v>
      </c>
      <c r="CD495" s="280" t="e">
        <f>IF(List1!$J495=$D$406,1*BZ495,0)</f>
        <v>#VALUE!</v>
      </c>
      <c r="CE495" s="280" t="e">
        <f>IF(List1!$J495=$D$407,1*BZ495,0)</f>
        <v>#VALUE!</v>
      </c>
      <c r="CF495" s="311" t="e">
        <f>IF(List1!$J495=$D$408,1*BZ495,0)</f>
        <v>#VALUE!</v>
      </c>
      <c r="CG495" s="280" t="e">
        <f>IF(List1!$J495=$D$409,1*BZ495,0)</f>
        <v>#VALUE!</v>
      </c>
      <c r="CH495" s="280" t="e">
        <f>IF(List1!$J495=$D$410,1*BZ495,0)</f>
        <v>#VALUE!</v>
      </c>
      <c r="CJ495" s="303">
        <f>IF(AH495&gt;0,1*List1!$G495,0)</f>
        <v>0</v>
      </c>
      <c r="CK495" s="301">
        <f>IF(AI495&gt;0,1*List1!$G495,0)</f>
        <v>0</v>
      </c>
      <c r="CL495" s="301">
        <f>IF(AJ495&gt;0,1*List1!$G495,0)</f>
        <v>0</v>
      </c>
      <c r="CM495" s="302">
        <f>IF(AK495&gt;0,1*List1!$G495,0)</f>
        <v>0</v>
      </c>
      <c r="CN495" s="284">
        <f>IF(AU495&gt;0,1*List1!$G495,0)</f>
        <v>0</v>
      </c>
      <c r="CO495" s="284">
        <f>IF(AV495&gt;0,1*List1!$G495,0)</f>
        <v>0</v>
      </c>
      <c r="CP495" s="284">
        <f>IF(AW495&gt;0,1*List1!$G495,0)</f>
        <v>0</v>
      </c>
      <c r="CQ495" s="284">
        <f>IF(AX495&gt;0,1*List1!$G495,0)</f>
        <v>0</v>
      </c>
      <c r="CR495" s="303">
        <f>IF(BH495&gt;0,1*List1!$G495,0)</f>
        <v>0</v>
      </c>
      <c r="CS495" s="301">
        <f>IF(BI495&gt;0,1*List1!$G495,0)</f>
        <v>0</v>
      </c>
      <c r="CT495" s="301">
        <f>IF(BJ495&gt;0,1*List1!$G495,0)</f>
        <v>0</v>
      </c>
      <c r="CU495" s="302">
        <f>IF(BK495&gt;0,1*List1!$G495,0)</f>
        <v>0</v>
      </c>
      <c r="CV495" s="284">
        <f>IF(BU495&gt;0,1*List1!$G495,0)</f>
        <v>0</v>
      </c>
      <c r="CW495" s="284">
        <f>IF(BV495&gt;0,1*List1!$G495,0)</f>
        <v>0</v>
      </c>
      <c r="CX495" s="284">
        <f>IF(BW495&gt;0,1*List1!$G495,0)</f>
        <v>0</v>
      </c>
      <c r="CY495" s="322">
        <f>IF(BX495&gt;0,1*List1!$G495,0)</f>
        <v>0</v>
      </c>
      <c r="CZ495" s="284"/>
      <c r="DB495" s="294">
        <f>List1!D132</f>
        <v>0</v>
      </c>
      <c r="DC495" s="416" t="str">
        <f t="shared" si="116"/>
        <v>0</v>
      </c>
      <c r="DD495" s="416" t="str">
        <f t="shared" si="117"/>
        <v>0</v>
      </c>
      <c r="DE495" s="416" t="str">
        <f t="shared" si="118"/>
        <v>0</v>
      </c>
      <c r="DF495" s="416" t="str">
        <f t="shared" si="119"/>
        <v>0</v>
      </c>
      <c r="DG495" s="416" t="str">
        <f t="shared" si="120"/>
        <v>0</v>
      </c>
      <c r="DH495" s="416" t="str">
        <f t="shared" si="121"/>
        <v>0</v>
      </c>
      <c r="DI495" s="416" t="str">
        <f t="shared" si="122"/>
        <v>0</v>
      </c>
      <c r="DJ495" s="416" t="str">
        <f t="shared" si="123"/>
        <v>0</v>
      </c>
      <c r="DK495" s="416" t="str">
        <f t="shared" si="124"/>
        <v>0</v>
      </c>
      <c r="DL495" s="416" t="str">
        <f t="shared" si="125"/>
        <v>0</v>
      </c>
      <c r="DM495" s="416" t="str">
        <f t="shared" si="126"/>
        <v>0</v>
      </c>
      <c r="DN495" s="416" t="str">
        <f t="shared" si="127"/>
        <v>0</v>
      </c>
      <c r="DO495" s="416" t="str">
        <f t="shared" si="128"/>
        <v>0</v>
      </c>
      <c r="DP495" s="416" t="str">
        <f t="shared" si="129"/>
        <v>0</v>
      </c>
      <c r="DQ495" s="416" t="str">
        <f t="shared" si="130"/>
        <v>0</v>
      </c>
      <c r="DR495" s="416" t="str">
        <f t="shared" si="131"/>
        <v>0</v>
      </c>
      <c r="DS495" s="416" t="str">
        <f t="shared" si="132"/>
        <v>0</v>
      </c>
      <c r="DT495" s="416" t="str">
        <f t="shared" si="133"/>
        <v>0</v>
      </c>
      <c r="DU495" s="416" t="str">
        <f t="shared" si="134"/>
        <v>0</v>
      </c>
      <c r="DV495" s="416" t="str">
        <f t="shared" si="135"/>
        <v>0</v>
      </c>
      <c r="DW495" s="416" t="str">
        <f t="shared" si="136"/>
        <v>0</v>
      </c>
      <c r="DX495" s="416" t="str">
        <f t="shared" si="137"/>
        <v>0</v>
      </c>
      <c r="DY495" s="416" t="str">
        <f t="shared" si="138"/>
        <v>0</v>
      </c>
      <c r="DZ495" s="416" t="str">
        <f t="shared" si="139"/>
        <v>0</v>
      </c>
      <c r="EA495" s="417"/>
      <c r="EB495" s="417"/>
      <c r="EC495" s="417"/>
      <c r="ED495" s="417" t="str">
        <f>IF(List1!D132&gt;0,DZ495,"")</f>
        <v/>
      </c>
      <c r="EF495" s="416">
        <f>List1!J132</f>
        <v>0</v>
      </c>
      <c r="EG495" s="416" t="str">
        <f t="shared" si="143"/>
        <v>0</v>
      </c>
      <c r="EH495" s="416" t="str">
        <f t="shared" si="144"/>
        <v>0</v>
      </c>
      <c r="EI495" s="416" t="str">
        <f t="shared" si="145"/>
        <v>0</v>
      </c>
      <c r="EJ495" s="416" t="str">
        <f t="shared" si="146"/>
        <v>0</v>
      </c>
      <c r="EK495" s="416" t="str">
        <f t="shared" si="147"/>
        <v>0</v>
      </c>
      <c r="EL495" s="416" t="str">
        <f t="shared" si="148"/>
        <v>0</v>
      </c>
      <c r="EM495" s="416" t="str">
        <f t="shared" si="149"/>
        <v>0</v>
      </c>
      <c r="EN495" s="416" t="str">
        <f t="shared" si="150"/>
        <v>0</v>
      </c>
      <c r="EO495" s="416" t="str">
        <f t="shared" si="151"/>
        <v>0</v>
      </c>
      <c r="EP495" s="416" t="str">
        <f t="shared" si="152"/>
        <v>0</v>
      </c>
      <c r="EQ495" s="416" t="str">
        <f t="shared" si="153"/>
        <v>0</v>
      </c>
      <c r="ER495" s="416" t="str">
        <f t="shared" si="154"/>
        <v>0</v>
      </c>
      <c r="ES495" s="416" t="str">
        <f t="shared" si="155"/>
        <v>0</v>
      </c>
      <c r="ET495" s="416" t="str">
        <f t="shared" si="156"/>
        <v>0</v>
      </c>
      <c r="EU495" s="416" t="str">
        <f t="shared" si="157"/>
        <v>0</v>
      </c>
      <c r="EV495" s="416" t="str">
        <f t="shared" si="158"/>
        <v>0</v>
      </c>
      <c r="EW495" s="416" t="str">
        <f t="shared" si="159"/>
        <v>0</v>
      </c>
      <c r="EX495" s="416" t="str">
        <f t="shared" si="160"/>
        <v>0</v>
      </c>
      <c r="EY495" s="416" t="str">
        <f t="shared" si="161"/>
        <v>0</v>
      </c>
      <c r="EZ495" s="416" t="str">
        <f t="shared" si="162"/>
        <v>0</v>
      </c>
      <c r="FA495" s="416" t="str">
        <f t="shared" si="163"/>
        <v>0</v>
      </c>
      <c r="FB495" s="416" t="str">
        <f t="shared" si="164"/>
        <v>0</v>
      </c>
      <c r="FC495" s="416" t="str">
        <f t="shared" si="165"/>
        <v>0</v>
      </c>
      <c r="FD495" s="416" t="str">
        <f t="shared" si="166"/>
        <v>0</v>
      </c>
      <c r="FF495" s="269" t="str">
        <f>IF(List1!J132&gt;0,List1!FD495,"")</f>
        <v/>
      </c>
    </row>
    <row r="496" spans="2:162" s="269" customFormat="1" ht="19.5" customHeight="1" thickBot="1">
      <c r="B496" s="436">
        <v>78</v>
      </c>
      <c r="C496" s="308">
        <f t="shared" si="140"/>
        <v>0</v>
      </c>
      <c r="D496" s="438" t="str">
        <f t="shared" si="141"/>
        <v/>
      </c>
      <c r="E496" s="439" t="str">
        <f>IF(List1!E133&gt;0,List1!E133,"")</f>
        <v/>
      </c>
      <c r="F496" s="439" t="str">
        <f>IF(List1!F133&gt;0,List1!F133,"")</f>
        <v/>
      </c>
      <c r="G496" s="439" t="str">
        <f>IF(List1!G133&gt;0,List1!G133,"")</f>
        <v/>
      </c>
      <c r="H496" s="439" t="str">
        <f>IF(List1!H133&gt;0,List1!H133,"")</f>
        <v/>
      </c>
      <c r="I496" s="439" t="str">
        <f>IF(List1!I133&gt;0,List1!I133,"")</f>
        <v/>
      </c>
      <c r="J496" s="439" t="str">
        <f t="shared" si="142"/>
        <v/>
      </c>
      <c r="K496" s="439" t="str">
        <f>IF(List1!K133&gt;0,List1!K133,"")</f>
        <v/>
      </c>
      <c r="L496" s="439" t="str">
        <f>IF(List1!L133&gt;0,List1!L133,"")</f>
        <v/>
      </c>
      <c r="M496" s="439" t="str">
        <f>IF(List1!M133&gt;0,List1!M133,"")</f>
        <v/>
      </c>
      <c r="N496" s="439" t="str">
        <f>IF(List1!N133&gt;0,List1!N133,"")</f>
        <v/>
      </c>
      <c r="O496" s="440">
        <v>0</v>
      </c>
      <c r="P496" s="603" t="str">
        <f>IF(List1!P133&gt;0,List1!P133,"")</f>
        <v/>
      </c>
      <c r="Q496" s="603"/>
      <c r="R496" s="603"/>
      <c r="S496" s="603"/>
      <c r="T496" s="603"/>
      <c r="U496" s="603"/>
      <c r="V496" s="603"/>
      <c r="W496" s="268"/>
      <c r="X496" s="307"/>
      <c r="Y496" s="319">
        <f>IF(List1!$K496="A",(1*List1!$E496+80)*List1!$G496,0)</f>
        <v>0</v>
      </c>
      <c r="Z496" s="319">
        <f>IF(List1!$K496="B",(1*List1!$E496+80)*List1!$G496,0)</f>
        <v>0</v>
      </c>
      <c r="AA496" s="319">
        <f>IF(List1!$K496="C",(1*List1!$E496+80)*List1!$G496,0)</f>
        <v>0</v>
      </c>
      <c r="AB496" s="319">
        <f>IF(List1!$K496="D",(1*List1!$E496+80)*List1!$G496,0)</f>
        <v>0</v>
      </c>
      <c r="AC496" s="319">
        <f>IF(List1!$K496="E",(1*List1!$E496+70)*List1!$G496,0)</f>
        <v>0</v>
      </c>
      <c r="AD496" s="319">
        <f>IF(List1!$K496="G",(1*List1!$E496+80)*List1!$G496,0)</f>
        <v>0</v>
      </c>
      <c r="AE496" s="319">
        <f>IF(List1!$K496="J",(1*List1!$E496+80)*List1!$G496,0)</f>
        <v>0</v>
      </c>
      <c r="AF496" s="319">
        <f>IF(List1!$K496="K",(1*List1!$E496+80)*List1!$G496,0)</f>
        <v>0</v>
      </c>
      <c r="AG496" s="319">
        <f>IF(List1!$K496="L",(1*List1!$E496+80)*List1!$G496,0)</f>
        <v>0</v>
      </c>
      <c r="AH496" s="318">
        <f>IF(List1!$K496="FL",(1*List1!$E496)*List1!$G496,0)</f>
        <v>0</v>
      </c>
      <c r="AI496" s="318">
        <f>IF(List1!$K496="FP",List1!$E496*List1!$G496,0)</f>
        <v>0</v>
      </c>
      <c r="AJ496" s="318">
        <f>IF(List1!$K496="DR",List1!$E496*List1!$G496,0)</f>
        <v>0</v>
      </c>
      <c r="AK496" s="318">
        <f>IF(List1!$K496="F",List1!$E496*List1!$G496,0)</f>
        <v>0</v>
      </c>
      <c r="AL496" s="321">
        <f>IF(List1!$L496="A",(1*List1!$E496+80)*List1!$G496,0)</f>
        <v>0</v>
      </c>
      <c r="AM496" s="321">
        <f>IF(List1!$L496="B",(1*List1!$E496+80)*List1!$G496,0)</f>
        <v>0</v>
      </c>
      <c r="AN496" s="321">
        <f>IF(List1!$L496="C",(1*List1!$E496+80)*List1!$G496,0)</f>
        <v>0</v>
      </c>
      <c r="AO496" s="321">
        <f>IF(List1!$L496="D",(1*List1!$E496+80)*List1!$G496,0)</f>
        <v>0</v>
      </c>
      <c r="AP496" s="321">
        <f>IF(List1!$L496="E",(1*List1!$E496+80)*List1!$G496,0)</f>
        <v>0</v>
      </c>
      <c r="AQ496" s="321">
        <f>IF(List1!$L496="G",(1*List1!$E496+80)*List1!$G496,0)</f>
        <v>0</v>
      </c>
      <c r="AR496" s="321">
        <f>IF(List1!$L496="J",(1*List1!$E496+80)*List1!$G496,0)</f>
        <v>0</v>
      </c>
      <c r="AS496" s="321">
        <f>IF(List1!$L496="K",(1*List1!$E496+80)*List1!$G496,0)</f>
        <v>0</v>
      </c>
      <c r="AT496" s="321">
        <f>IF(List1!$L496="L",(1*List1!$E496+80)*List1!$G496,0)</f>
        <v>0</v>
      </c>
      <c r="AU496" s="320">
        <f>IF(List1!$L496="FL",(1*List1!$E496)*List1!$G496,0)</f>
        <v>0</v>
      </c>
      <c r="AV496" s="320">
        <f>IF(List1!$L496="FP",List1!$E496*List1!$G496,0)</f>
        <v>0</v>
      </c>
      <c r="AW496" s="320">
        <f>IF(List1!$L496="DR",List1!$E496*List1!$G496,0)</f>
        <v>0</v>
      </c>
      <c r="AX496" s="320">
        <f>IF(List1!$L496="F",List1!$E496*List1!$G496,0)</f>
        <v>0</v>
      </c>
      <c r="AY496" s="319">
        <f>IF(List1!$M496="A",(1*List1!$F496+80)*List1!$G496,0)</f>
        <v>0</v>
      </c>
      <c r="AZ496" s="319">
        <f>IF(List1!$M496="B",(1*List1!$F496+80)*List1!$G496,0)</f>
        <v>0</v>
      </c>
      <c r="BA496" s="319">
        <f>IF(List1!$M496="C",(1*List1!$F496+80)*List1!$G496,0)</f>
        <v>0</v>
      </c>
      <c r="BB496" s="319">
        <f>IF(List1!$M496="D",(1*List1!$F496+80)*List1!$G496,0)</f>
        <v>0</v>
      </c>
      <c r="BC496" s="319">
        <f>IF(List1!$M496="E",(1*List1!$F496+80)*List1!$G496,0)</f>
        <v>0</v>
      </c>
      <c r="BD496" s="319">
        <f>IF(List1!$M496="G",(1*List1!$F496+80)*List1!$G496,0)</f>
        <v>0</v>
      </c>
      <c r="BE496" s="319">
        <f>IF(List1!$M496="J",(1*List1!$F496+80)*List1!$G496,0)</f>
        <v>0</v>
      </c>
      <c r="BF496" s="319">
        <f>IF(List1!$M496="K",(1*List1!$F496+80)*List1!$G496,0)</f>
        <v>0</v>
      </c>
      <c r="BG496" s="319">
        <f>IF(List1!$M496="L",(1*List1!$F496+80)*List1!$G496,0)</f>
        <v>0</v>
      </c>
      <c r="BH496" s="318">
        <f>IF(List1!$M496="FL",(1*List1!$F496)*List1!$G496,0)</f>
        <v>0</v>
      </c>
      <c r="BI496" s="318">
        <f>IF(List1!$M496="FP",List1!$F496*List1!$G496,0)</f>
        <v>0</v>
      </c>
      <c r="BJ496" s="318">
        <f>IF(List1!$M496="DR",List1!$F496*List1!$G496,0)</f>
        <v>0</v>
      </c>
      <c r="BK496" s="318">
        <f>IF(List1!$M496="F",List1!$F496*List1!$G496,0)</f>
        <v>0</v>
      </c>
      <c r="BL496" s="317">
        <f>IF(List1!$N496="A",(1*List1!$F496+80)*List1!$G496,0)</f>
        <v>0</v>
      </c>
      <c r="BM496" s="317">
        <f>IF(List1!$N496="B",(1*List1!$F496+80)*List1!$G496,0)</f>
        <v>0</v>
      </c>
      <c r="BN496" s="317">
        <f>IF(List1!$N496="C",(1*List1!$F496+80)*List1!$G496,0)</f>
        <v>0</v>
      </c>
      <c r="BO496" s="317">
        <f>IF(List1!$N496="D",(1*List1!$F496+80)*List1!$G496,0)</f>
        <v>0</v>
      </c>
      <c r="BP496" s="317">
        <f>IF(List1!$N496="E",(1*List1!$F496+80)*List1!$G496,0)</f>
        <v>0</v>
      </c>
      <c r="BQ496" s="317">
        <f>IF(List1!$N496="G",(1*List1!$F496+80)*List1!$G496,0)</f>
        <v>0</v>
      </c>
      <c r="BR496" s="317">
        <f>IF(List1!$N496="J",(1*List1!$F496+80)*List1!$G496,0)</f>
        <v>0</v>
      </c>
      <c r="BS496" s="317">
        <f>IF(List1!$N496="K",(1*List1!$F496+80)*List1!$G496,0)</f>
        <v>0</v>
      </c>
      <c r="BT496" s="317">
        <f>IF(List1!$N496="L",(1*List1!$F496+80)*List1!$G496,0)</f>
        <v>0</v>
      </c>
      <c r="BU496" s="316">
        <f>IF(List1!$N496="FL",(1*List1!$F496)*List1!$G496,0)</f>
        <v>0</v>
      </c>
      <c r="BV496" s="315">
        <f>IF(List1!$N496="FP",List1!$F496*List1!$G496,0)</f>
        <v>0</v>
      </c>
      <c r="BW496" s="314">
        <f>IF(List1!$N496="DR",List1!$F496*List1!$G496,0)</f>
        <v>0</v>
      </c>
      <c r="BX496" s="313">
        <f>IF(List1!$N496="F",List1!$F496*List1!$G496,0)</f>
        <v>0</v>
      </c>
      <c r="BZ496" s="312" t="e">
        <f>((List1!$E496*List1!$F496)*List1!$G496)/1000000</f>
        <v>#VALUE!</v>
      </c>
      <c r="CA496" s="280" t="e">
        <f>IF(List1!$J496=$D$403,1*BZ496,0)</f>
        <v>#VALUE!</v>
      </c>
      <c r="CB496" s="280" t="e">
        <f>IF(List1!$J496=$D$404,1*BZ496,0)</f>
        <v>#VALUE!</v>
      </c>
      <c r="CC496" s="280" t="e">
        <f>IF(List1!$J496=$D$405,1*BZ496,0)</f>
        <v>#VALUE!</v>
      </c>
      <c r="CD496" s="280" t="e">
        <f>IF(List1!$J496=$D$406,1*BZ496,0)</f>
        <v>#VALUE!</v>
      </c>
      <c r="CE496" s="280" t="e">
        <f>IF(List1!$J496=$D$407,1*BZ496,0)</f>
        <v>#VALUE!</v>
      </c>
      <c r="CF496" s="311" t="e">
        <f>IF(List1!$J496=$D$408,1*BZ496,0)</f>
        <v>#VALUE!</v>
      </c>
      <c r="CG496" s="280" t="e">
        <f>IF(List1!$J496=$D$409,1*BZ496,0)</f>
        <v>#VALUE!</v>
      </c>
      <c r="CH496" s="280" t="e">
        <f>IF(List1!$J496=$D$410,1*BZ496,0)</f>
        <v>#VALUE!</v>
      </c>
      <c r="CJ496" s="303">
        <f>IF(AH496&gt;0,1*List1!$G496,0)</f>
        <v>0</v>
      </c>
      <c r="CK496" s="301">
        <f>IF(AI496&gt;0,1*List1!$G496,0)</f>
        <v>0</v>
      </c>
      <c r="CL496" s="301">
        <f>IF(AJ496&gt;0,1*List1!$G496,0)</f>
        <v>0</v>
      </c>
      <c r="CM496" s="302">
        <f>IF(AK496&gt;0,1*List1!$G496,0)</f>
        <v>0</v>
      </c>
      <c r="CN496" s="284">
        <f>IF(AU496&gt;0,1*List1!$G496,0)</f>
        <v>0</v>
      </c>
      <c r="CO496" s="284">
        <f>IF(AV496&gt;0,1*List1!$G496,0)</f>
        <v>0</v>
      </c>
      <c r="CP496" s="284">
        <f>IF(AW496&gt;0,1*List1!$G496,0)</f>
        <v>0</v>
      </c>
      <c r="CQ496" s="284">
        <f>IF(AX496&gt;0,1*List1!$G496,0)</f>
        <v>0</v>
      </c>
      <c r="CR496" s="303">
        <f>IF(BH496&gt;0,1*List1!$G496,0)</f>
        <v>0</v>
      </c>
      <c r="CS496" s="301">
        <f>IF(BI496&gt;0,1*List1!$G496,0)</f>
        <v>0</v>
      </c>
      <c r="CT496" s="301">
        <f>IF(BJ496&gt;0,1*List1!$G496,0)</f>
        <v>0</v>
      </c>
      <c r="CU496" s="302">
        <f>IF(BK496&gt;0,1*List1!$G496,0)</f>
        <v>0</v>
      </c>
      <c r="CV496" s="284">
        <f>IF(BU496&gt;0,1*List1!$G496,0)</f>
        <v>0</v>
      </c>
      <c r="CW496" s="284">
        <f>IF(BV496&gt;0,1*List1!$G496,0)</f>
        <v>0</v>
      </c>
      <c r="CX496" s="284">
        <f>IF(BW496&gt;0,1*List1!$G496,0)</f>
        <v>0</v>
      </c>
      <c r="CY496" s="322">
        <f>IF(BX496&gt;0,1*List1!$G496,0)</f>
        <v>0</v>
      </c>
      <c r="CZ496" s="284"/>
      <c r="DB496" s="294">
        <f>List1!D133</f>
        <v>0</v>
      </c>
      <c r="DC496" s="416" t="str">
        <f t="shared" si="116"/>
        <v>0</v>
      </c>
      <c r="DD496" s="416" t="str">
        <f t="shared" si="117"/>
        <v>0</v>
      </c>
      <c r="DE496" s="416" t="str">
        <f t="shared" si="118"/>
        <v>0</v>
      </c>
      <c r="DF496" s="416" t="str">
        <f t="shared" si="119"/>
        <v>0</v>
      </c>
      <c r="DG496" s="416" t="str">
        <f t="shared" si="120"/>
        <v>0</v>
      </c>
      <c r="DH496" s="416" t="str">
        <f t="shared" si="121"/>
        <v>0</v>
      </c>
      <c r="DI496" s="416" t="str">
        <f t="shared" si="122"/>
        <v>0</v>
      </c>
      <c r="DJ496" s="416" t="str">
        <f t="shared" si="123"/>
        <v>0</v>
      </c>
      <c r="DK496" s="416" t="str">
        <f t="shared" si="124"/>
        <v>0</v>
      </c>
      <c r="DL496" s="416" t="str">
        <f t="shared" si="125"/>
        <v>0</v>
      </c>
      <c r="DM496" s="416" t="str">
        <f t="shared" si="126"/>
        <v>0</v>
      </c>
      <c r="DN496" s="416" t="str">
        <f t="shared" si="127"/>
        <v>0</v>
      </c>
      <c r="DO496" s="416" t="str">
        <f t="shared" si="128"/>
        <v>0</v>
      </c>
      <c r="DP496" s="416" t="str">
        <f t="shared" si="129"/>
        <v>0</v>
      </c>
      <c r="DQ496" s="416" t="str">
        <f t="shared" si="130"/>
        <v>0</v>
      </c>
      <c r="DR496" s="416" t="str">
        <f t="shared" si="131"/>
        <v>0</v>
      </c>
      <c r="DS496" s="416" t="str">
        <f t="shared" si="132"/>
        <v>0</v>
      </c>
      <c r="DT496" s="416" t="str">
        <f t="shared" si="133"/>
        <v>0</v>
      </c>
      <c r="DU496" s="416" t="str">
        <f t="shared" si="134"/>
        <v>0</v>
      </c>
      <c r="DV496" s="416" t="str">
        <f t="shared" si="135"/>
        <v>0</v>
      </c>
      <c r="DW496" s="416" t="str">
        <f t="shared" si="136"/>
        <v>0</v>
      </c>
      <c r="DX496" s="416" t="str">
        <f t="shared" si="137"/>
        <v>0</v>
      </c>
      <c r="DY496" s="416" t="str">
        <f t="shared" si="138"/>
        <v>0</v>
      </c>
      <c r="DZ496" s="416" t="str">
        <f t="shared" si="139"/>
        <v>0</v>
      </c>
      <c r="EA496" s="417"/>
      <c r="EB496" s="417"/>
      <c r="EC496" s="417"/>
      <c r="ED496" s="417" t="str">
        <f>IF(List1!D133&gt;0,DZ496,"")</f>
        <v/>
      </c>
      <c r="EF496" s="416">
        <f>List1!J133</f>
        <v>0</v>
      </c>
      <c r="EG496" s="416" t="str">
        <f t="shared" si="143"/>
        <v>0</v>
      </c>
      <c r="EH496" s="416" t="str">
        <f t="shared" si="144"/>
        <v>0</v>
      </c>
      <c r="EI496" s="416" t="str">
        <f t="shared" si="145"/>
        <v>0</v>
      </c>
      <c r="EJ496" s="416" t="str">
        <f t="shared" si="146"/>
        <v>0</v>
      </c>
      <c r="EK496" s="416" t="str">
        <f t="shared" si="147"/>
        <v>0</v>
      </c>
      <c r="EL496" s="416" t="str">
        <f t="shared" si="148"/>
        <v>0</v>
      </c>
      <c r="EM496" s="416" t="str">
        <f t="shared" si="149"/>
        <v>0</v>
      </c>
      <c r="EN496" s="416" t="str">
        <f t="shared" si="150"/>
        <v>0</v>
      </c>
      <c r="EO496" s="416" t="str">
        <f t="shared" si="151"/>
        <v>0</v>
      </c>
      <c r="EP496" s="416" t="str">
        <f t="shared" si="152"/>
        <v>0</v>
      </c>
      <c r="EQ496" s="416" t="str">
        <f t="shared" si="153"/>
        <v>0</v>
      </c>
      <c r="ER496" s="416" t="str">
        <f t="shared" si="154"/>
        <v>0</v>
      </c>
      <c r="ES496" s="416" t="str">
        <f t="shared" si="155"/>
        <v>0</v>
      </c>
      <c r="ET496" s="416" t="str">
        <f t="shared" si="156"/>
        <v>0</v>
      </c>
      <c r="EU496" s="416" t="str">
        <f t="shared" si="157"/>
        <v>0</v>
      </c>
      <c r="EV496" s="416" t="str">
        <f t="shared" si="158"/>
        <v>0</v>
      </c>
      <c r="EW496" s="416" t="str">
        <f t="shared" si="159"/>
        <v>0</v>
      </c>
      <c r="EX496" s="416" t="str">
        <f t="shared" si="160"/>
        <v>0</v>
      </c>
      <c r="EY496" s="416" t="str">
        <f t="shared" si="161"/>
        <v>0</v>
      </c>
      <c r="EZ496" s="416" t="str">
        <f t="shared" si="162"/>
        <v>0</v>
      </c>
      <c r="FA496" s="416" t="str">
        <f t="shared" si="163"/>
        <v>0</v>
      </c>
      <c r="FB496" s="416" t="str">
        <f t="shared" si="164"/>
        <v>0</v>
      </c>
      <c r="FC496" s="416" t="str">
        <f t="shared" si="165"/>
        <v>0</v>
      </c>
      <c r="FD496" s="416" t="str">
        <f t="shared" si="166"/>
        <v>0</v>
      </c>
      <c r="FF496" s="269" t="str">
        <f>IF(List1!J133&gt;0,List1!FD496,"")</f>
        <v/>
      </c>
    </row>
    <row r="497" spans="2:162" s="269" customFormat="1" ht="19.5" customHeight="1" thickBot="1">
      <c r="B497" s="435">
        <v>79</v>
      </c>
      <c r="C497" s="308">
        <f t="shared" si="140"/>
        <v>0</v>
      </c>
      <c r="D497" s="438" t="str">
        <f t="shared" si="141"/>
        <v/>
      </c>
      <c r="E497" s="439" t="str">
        <f>IF(List1!E134&gt;0,List1!E134,"")</f>
        <v/>
      </c>
      <c r="F497" s="439" t="str">
        <f>IF(List1!F134&gt;0,List1!F134,"")</f>
        <v/>
      </c>
      <c r="G497" s="439" t="str">
        <f>IF(List1!G134&gt;0,List1!G134,"")</f>
        <v/>
      </c>
      <c r="H497" s="439" t="str">
        <f>IF(List1!H134&gt;0,List1!H134,"")</f>
        <v/>
      </c>
      <c r="I497" s="439" t="str">
        <f>IF(List1!I134&gt;0,List1!I134,"")</f>
        <v/>
      </c>
      <c r="J497" s="439" t="str">
        <f t="shared" si="142"/>
        <v/>
      </c>
      <c r="K497" s="439" t="str">
        <f>IF(List1!K134&gt;0,List1!K134,"")</f>
        <v/>
      </c>
      <c r="L497" s="439" t="str">
        <f>IF(List1!L134&gt;0,List1!L134,"")</f>
        <v/>
      </c>
      <c r="M497" s="439" t="str">
        <f>IF(List1!M134&gt;0,List1!M134,"")</f>
        <v/>
      </c>
      <c r="N497" s="439" t="str">
        <f>IF(List1!N134&gt;0,List1!N134,"")</f>
        <v/>
      </c>
      <c r="O497" s="440">
        <v>0</v>
      </c>
      <c r="P497" s="603" t="str">
        <f>IF(List1!P134&gt;0,List1!P134,"")</f>
        <v/>
      </c>
      <c r="Q497" s="603"/>
      <c r="R497" s="603"/>
      <c r="S497" s="603"/>
      <c r="T497" s="603"/>
      <c r="U497" s="603"/>
      <c r="V497" s="603"/>
      <c r="W497" s="268"/>
      <c r="X497" s="323"/>
      <c r="Y497" s="319">
        <f>IF(List1!$K497="A",(1*List1!$E497+80)*List1!$G497,0)</f>
        <v>0</v>
      </c>
      <c r="Z497" s="319">
        <f>IF(List1!$K497="B",(1*List1!$E497+80)*List1!$G497,0)</f>
        <v>0</v>
      </c>
      <c r="AA497" s="319">
        <f>IF(List1!$K497="C",(1*List1!$E497+80)*List1!$G497,0)</f>
        <v>0</v>
      </c>
      <c r="AB497" s="319">
        <f>IF(List1!$K497="D",(1*List1!$E497+80)*List1!$G497,0)</f>
        <v>0</v>
      </c>
      <c r="AC497" s="319">
        <f>IF(List1!$K497="E",(1*List1!$E497+70)*List1!$G497,0)</f>
        <v>0</v>
      </c>
      <c r="AD497" s="319">
        <f>IF(List1!$K497="G",(1*List1!$E497+80)*List1!$G497,0)</f>
        <v>0</v>
      </c>
      <c r="AE497" s="319">
        <f>IF(List1!$K497="J",(1*List1!$E497+80)*List1!$G497,0)</f>
        <v>0</v>
      </c>
      <c r="AF497" s="319">
        <f>IF(List1!$K497="K",(1*List1!$E497+80)*List1!$G497,0)</f>
        <v>0</v>
      </c>
      <c r="AG497" s="319">
        <f>IF(List1!$K497="L",(1*List1!$E497+80)*List1!$G497,0)</f>
        <v>0</v>
      </c>
      <c r="AH497" s="318">
        <f>IF(List1!$K497="FL",(1*List1!$E497)*List1!$G497,0)</f>
        <v>0</v>
      </c>
      <c r="AI497" s="318">
        <f>IF(List1!$K497="FP",List1!$E497*List1!$G497,0)</f>
        <v>0</v>
      </c>
      <c r="AJ497" s="318">
        <f>IF(List1!$K497="DR",List1!$E497*List1!$G497,0)</f>
        <v>0</v>
      </c>
      <c r="AK497" s="318">
        <f>IF(List1!$K497="F",List1!$E497*List1!$G497,0)</f>
        <v>0</v>
      </c>
      <c r="AL497" s="321">
        <f>IF(List1!$L497="A",(1*List1!$E497+80)*List1!$G497,0)</f>
        <v>0</v>
      </c>
      <c r="AM497" s="321">
        <f>IF(List1!$L497="B",(1*List1!$E497+80)*List1!$G497,0)</f>
        <v>0</v>
      </c>
      <c r="AN497" s="321">
        <f>IF(List1!$L497="C",(1*List1!$E497+80)*List1!$G497,0)</f>
        <v>0</v>
      </c>
      <c r="AO497" s="321">
        <f>IF(List1!$L497="D",(1*List1!$E497+80)*List1!$G497,0)</f>
        <v>0</v>
      </c>
      <c r="AP497" s="321">
        <f>IF(List1!$L497="E",(1*List1!$E497+80)*List1!$G497,0)</f>
        <v>0</v>
      </c>
      <c r="AQ497" s="321">
        <f>IF(List1!$L497="G",(1*List1!$E497+80)*List1!$G497,0)</f>
        <v>0</v>
      </c>
      <c r="AR497" s="321">
        <f>IF(List1!$L497="J",(1*List1!$E497+80)*List1!$G497,0)</f>
        <v>0</v>
      </c>
      <c r="AS497" s="321">
        <f>IF(List1!$L497="K",(1*List1!$E497+80)*List1!$G497,0)</f>
        <v>0</v>
      </c>
      <c r="AT497" s="321">
        <f>IF(List1!$L497="L",(1*List1!$E497+80)*List1!$G497,0)</f>
        <v>0</v>
      </c>
      <c r="AU497" s="320">
        <f>IF(List1!$L497="FL",(1*List1!$E497)*List1!$G497,0)</f>
        <v>0</v>
      </c>
      <c r="AV497" s="320">
        <f>IF(List1!$L497="FP",List1!$E497*List1!$G497,0)</f>
        <v>0</v>
      </c>
      <c r="AW497" s="320">
        <f>IF(List1!$L497="DR",List1!$E497*List1!$G497,0)</f>
        <v>0</v>
      </c>
      <c r="AX497" s="320">
        <f>IF(List1!$L497="F",List1!$E497*List1!$G497,0)</f>
        <v>0</v>
      </c>
      <c r="AY497" s="319">
        <f>IF(List1!$M497="A",(1*List1!$F497+80)*List1!$G497,0)</f>
        <v>0</v>
      </c>
      <c r="AZ497" s="319">
        <f>IF(List1!$M497="B",(1*List1!$F497+80)*List1!$G497,0)</f>
        <v>0</v>
      </c>
      <c r="BA497" s="319">
        <f>IF(List1!$M497="C",(1*List1!$F497+80)*List1!$G497,0)</f>
        <v>0</v>
      </c>
      <c r="BB497" s="319">
        <f>IF(List1!$M497="D",(1*List1!$F497+80)*List1!$G497,0)</f>
        <v>0</v>
      </c>
      <c r="BC497" s="319">
        <f>IF(List1!$M497="E",(1*List1!$F497+80)*List1!$G497,0)</f>
        <v>0</v>
      </c>
      <c r="BD497" s="319">
        <f>IF(List1!$M497="G",(1*List1!$F497+80)*List1!$G497,0)</f>
        <v>0</v>
      </c>
      <c r="BE497" s="319">
        <f>IF(List1!$M497="J",(1*List1!$F497+80)*List1!$G497,0)</f>
        <v>0</v>
      </c>
      <c r="BF497" s="319">
        <f>IF(List1!$M497="K",(1*List1!$F497+80)*List1!$G497,0)</f>
        <v>0</v>
      </c>
      <c r="BG497" s="319">
        <f>IF(List1!$M497="L",(1*List1!$F497+80)*List1!$G497,0)</f>
        <v>0</v>
      </c>
      <c r="BH497" s="318">
        <f>IF(List1!$M497="FL",(1*List1!$F497)*List1!$G497,0)</f>
        <v>0</v>
      </c>
      <c r="BI497" s="318">
        <f>IF(List1!$M497="FP",List1!$F497*List1!$G497,0)</f>
        <v>0</v>
      </c>
      <c r="BJ497" s="318">
        <f>IF(List1!$M497="DR",List1!$F497*List1!$G497,0)</f>
        <v>0</v>
      </c>
      <c r="BK497" s="318">
        <f>IF(List1!$M497="F",List1!$F497*List1!$G497,0)</f>
        <v>0</v>
      </c>
      <c r="BL497" s="317">
        <f>IF(List1!$N497="A",(1*List1!$F497+80)*List1!$G497,0)</f>
        <v>0</v>
      </c>
      <c r="BM497" s="317">
        <f>IF(List1!$N497="B",(1*List1!$F497+80)*List1!$G497,0)</f>
        <v>0</v>
      </c>
      <c r="BN497" s="317">
        <f>IF(List1!$N497="C",(1*List1!$F497+80)*List1!$G497,0)</f>
        <v>0</v>
      </c>
      <c r="BO497" s="317">
        <f>IF(List1!$N497="D",(1*List1!$F497+80)*List1!$G497,0)</f>
        <v>0</v>
      </c>
      <c r="BP497" s="317">
        <f>IF(List1!$N497="E",(1*List1!$F497+80)*List1!$G497,0)</f>
        <v>0</v>
      </c>
      <c r="BQ497" s="317">
        <f>IF(List1!$N497="G",(1*List1!$F497+80)*List1!$G497,0)</f>
        <v>0</v>
      </c>
      <c r="BR497" s="317">
        <f>IF(List1!$N497="J",(1*List1!$F497+80)*List1!$G497,0)</f>
        <v>0</v>
      </c>
      <c r="BS497" s="317">
        <f>IF(List1!$N497="K",(1*List1!$F497+80)*List1!$G497,0)</f>
        <v>0</v>
      </c>
      <c r="BT497" s="317">
        <f>IF(List1!$N497="L",(1*List1!$F497+80)*List1!$G497,0)</f>
        <v>0</v>
      </c>
      <c r="BU497" s="316">
        <f>IF(List1!$N497="FL",(1*List1!$F497)*List1!$G497,0)</f>
        <v>0</v>
      </c>
      <c r="BV497" s="315">
        <f>IF(List1!$N497="FP",List1!$F497*List1!$G497,0)</f>
        <v>0</v>
      </c>
      <c r="BW497" s="314">
        <f>IF(List1!$N497="DR",List1!$F497*List1!$G497,0)</f>
        <v>0</v>
      </c>
      <c r="BX497" s="313">
        <f>IF(List1!$N497="F",List1!$F497*List1!$G497,0)</f>
        <v>0</v>
      </c>
      <c r="BZ497" s="312" t="e">
        <f>((List1!$E497*List1!$F497)*List1!$G497)/1000000</f>
        <v>#VALUE!</v>
      </c>
      <c r="CA497" s="280" t="e">
        <f>IF(List1!$J497=$D$403,1*BZ497,0)</f>
        <v>#VALUE!</v>
      </c>
      <c r="CB497" s="280" t="e">
        <f>IF(List1!$J497=$D$404,1*BZ497,0)</f>
        <v>#VALUE!</v>
      </c>
      <c r="CC497" s="280" t="e">
        <f>IF(List1!$J497=$D$405,1*BZ497,0)</f>
        <v>#VALUE!</v>
      </c>
      <c r="CD497" s="280" t="e">
        <f>IF(List1!$J497=$D$406,1*BZ497,0)</f>
        <v>#VALUE!</v>
      </c>
      <c r="CE497" s="280" t="e">
        <f>IF(List1!$J497=$D$407,1*BZ497,0)</f>
        <v>#VALUE!</v>
      </c>
      <c r="CF497" s="311" t="e">
        <f>IF(List1!$J497=$D$408,1*BZ497,0)</f>
        <v>#VALUE!</v>
      </c>
      <c r="CG497" s="280" t="e">
        <f>IF(List1!$J497=$D$409,1*BZ497,0)</f>
        <v>#VALUE!</v>
      </c>
      <c r="CH497" s="280" t="e">
        <f>IF(List1!$J497=$D$410,1*BZ497,0)</f>
        <v>#VALUE!</v>
      </c>
      <c r="CJ497" s="303">
        <f>IF(AH497&gt;0,1*List1!$G497,0)</f>
        <v>0</v>
      </c>
      <c r="CK497" s="301">
        <f>IF(AI497&gt;0,1*List1!$G497,0)</f>
        <v>0</v>
      </c>
      <c r="CL497" s="301">
        <f>IF(AJ497&gt;0,1*List1!$G497,0)</f>
        <v>0</v>
      </c>
      <c r="CM497" s="302">
        <f>IF(AK497&gt;0,1*List1!$G497,0)</f>
        <v>0</v>
      </c>
      <c r="CN497" s="284">
        <f>IF(AU497&gt;0,1*List1!$G497,0)</f>
        <v>0</v>
      </c>
      <c r="CO497" s="284">
        <f>IF(AV497&gt;0,1*List1!$G497,0)</f>
        <v>0</v>
      </c>
      <c r="CP497" s="284">
        <f>IF(AW497&gt;0,1*List1!$G497,0)</f>
        <v>0</v>
      </c>
      <c r="CQ497" s="284">
        <f>IF(AX497&gt;0,1*List1!$G497,0)</f>
        <v>0</v>
      </c>
      <c r="CR497" s="303">
        <f>IF(BH497&gt;0,1*List1!$G497,0)</f>
        <v>0</v>
      </c>
      <c r="CS497" s="301">
        <f>IF(BI497&gt;0,1*List1!$G497,0)</f>
        <v>0</v>
      </c>
      <c r="CT497" s="301">
        <f>IF(BJ497&gt;0,1*List1!$G497,0)</f>
        <v>0</v>
      </c>
      <c r="CU497" s="302">
        <f>IF(BK497&gt;0,1*List1!$G497,0)</f>
        <v>0</v>
      </c>
      <c r="CV497" s="284">
        <f>IF(BU497&gt;0,1*List1!$G497,0)</f>
        <v>0</v>
      </c>
      <c r="CW497" s="284">
        <f>IF(BV497&gt;0,1*List1!$G497,0)</f>
        <v>0</v>
      </c>
      <c r="CX497" s="284">
        <f>IF(BW497&gt;0,1*List1!$G497,0)</f>
        <v>0</v>
      </c>
      <c r="CY497" s="322">
        <f>IF(BX497&gt;0,1*List1!$G497,0)</f>
        <v>0</v>
      </c>
      <c r="CZ497" s="284"/>
      <c r="DB497" s="294">
        <f>List1!D134</f>
        <v>0</v>
      </c>
      <c r="DC497" s="416" t="str">
        <f t="shared" si="116"/>
        <v>0</v>
      </c>
      <c r="DD497" s="416" t="str">
        <f t="shared" si="117"/>
        <v>0</v>
      </c>
      <c r="DE497" s="416" t="str">
        <f t="shared" si="118"/>
        <v>0</v>
      </c>
      <c r="DF497" s="416" t="str">
        <f t="shared" si="119"/>
        <v>0</v>
      </c>
      <c r="DG497" s="416" t="str">
        <f t="shared" si="120"/>
        <v>0</v>
      </c>
      <c r="DH497" s="416" t="str">
        <f t="shared" si="121"/>
        <v>0</v>
      </c>
      <c r="DI497" s="416" t="str">
        <f t="shared" si="122"/>
        <v>0</v>
      </c>
      <c r="DJ497" s="416" t="str">
        <f t="shared" si="123"/>
        <v>0</v>
      </c>
      <c r="DK497" s="416" t="str">
        <f t="shared" si="124"/>
        <v>0</v>
      </c>
      <c r="DL497" s="416" t="str">
        <f t="shared" si="125"/>
        <v>0</v>
      </c>
      <c r="DM497" s="416" t="str">
        <f t="shared" si="126"/>
        <v>0</v>
      </c>
      <c r="DN497" s="416" t="str">
        <f t="shared" si="127"/>
        <v>0</v>
      </c>
      <c r="DO497" s="416" t="str">
        <f t="shared" si="128"/>
        <v>0</v>
      </c>
      <c r="DP497" s="416" t="str">
        <f t="shared" si="129"/>
        <v>0</v>
      </c>
      <c r="DQ497" s="416" t="str">
        <f t="shared" si="130"/>
        <v>0</v>
      </c>
      <c r="DR497" s="416" t="str">
        <f t="shared" si="131"/>
        <v>0</v>
      </c>
      <c r="DS497" s="416" t="str">
        <f t="shared" si="132"/>
        <v>0</v>
      </c>
      <c r="DT497" s="416" t="str">
        <f t="shared" si="133"/>
        <v>0</v>
      </c>
      <c r="DU497" s="416" t="str">
        <f t="shared" si="134"/>
        <v>0</v>
      </c>
      <c r="DV497" s="416" t="str">
        <f t="shared" si="135"/>
        <v>0</v>
      </c>
      <c r="DW497" s="416" t="str">
        <f t="shared" si="136"/>
        <v>0</v>
      </c>
      <c r="DX497" s="416" t="str">
        <f t="shared" si="137"/>
        <v>0</v>
      </c>
      <c r="DY497" s="416" t="str">
        <f t="shared" si="138"/>
        <v>0</v>
      </c>
      <c r="DZ497" s="416" t="str">
        <f t="shared" si="139"/>
        <v>0</v>
      </c>
      <c r="EA497" s="417"/>
      <c r="EB497" s="417"/>
      <c r="EC497" s="417"/>
      <c r="ED497" s="417" t="str">
        <f>IF(List1!D134&gt;0,DZ497,"")</f>
        <v/>
      </c>
      <c r="EF497" s="416">
        <f>List1!J134</f>
        <v>0</v>
      </c>
      <c r="EG497" s="416" t="str">
        <f t="shared" si="143"/>
        <v>0</v>
      </c>
      <c r="EH497" s="416" t="str">
        <f t="shared" si="144"/>
        <v>0</v>
      </c>
      <c r="EI497" s="416" t="str">
        <f t="shared" si="145"/>
        <v>0</v>
      </c>
      <c r="EJ497" s="416" t="str">
        <f t="shared" si="146"/>
        <v>0</v>
      </c>
      <c r="EK497" s="416" t="str">
        <f t="shared" si="147"/>
        <v>0</v>
      </c>
      <c r="EL497" s="416" t="str">
        <f t="shared" si="148"/>
        <v>0</v>
      </c>
      <c r="EM497" s="416" t="str">
        <f t="shared" si="149"/>
        <v>0</v>
      </c>
      <c r="EN497" s="416" t="str">
        <f t="shared" si="150"/>
        <v>0</v>
      </c>
      <c r="EO497" s="416" t="str">
        <f t="shared" si="151"/>
        <v>0</v>
      </c>
      <c r="EP497" s="416" t="str">
        <f t="shared" si="152"/>
        <v>0</v>
      </c>
      <c r="EQ497" s="416" t="str">
        <f t="shared" si="153"/>
        <v>0</v>
      </c>
      <c r="ER497" s="416" t="str">
        <f t="shared" si="154"/>
        <v>0</v>
      </c>
      <c r="ES497" s="416" t="str">
        <f t="shared" si="155"/>
        <v>0</v>
      </c>
      <c r="ET497" s="416" t="str">
        <f t="shared" si="156"/>
        <v>0</v>
      </c>
      <c r="EU497" s="416" t="str">
        <f t="shared" si="157"/>
        <v>0</v>
      </c>
      <c r="EV497" s="416" t="str">
        <f t="shared" si="158"/>
        <v>0</v>
      </c>
      <c r="EW497" s="416" t="str">
        <f t="shared" si="159"/>
        <v>0</v>
      </c>
      <c r="EX497" s="416" t="str">
        <f t="shared" si="160"/>
        <v>0</v>
      </c>
      <c r="EY497" s="416" t="str">
        <f t="shared" si="161"/>
        <v>0</v>
      </c>
      <c r="EZ497" s="416" t="str">
        <f t="shared" si="162"/>
        <v>0</v>
      </c>
      <c r="FA497" s="416" t="str">
        <f t="shared" si="163"/>
        <v>0</v>
      </c>
      <c r="FB497" s="416" t="str">
        <f t="shared" si="164"/>
        <v>0</v>
      </c>
      <c r="FC497" s="416" t="str">
        <f t="shared" si="165"/>
        <v>0</v>
      </c>
      <c r="FD497" s="416" t="str">
        <f t="shared" si="166"/>
        <v>0</v>
      </c>
      <c r="FF497" s="269" t="str">
        <f>IF(List1!J134&gt;0,List1!FD497,"")</f>
        <v/>
      </c>
    </row>
    <row r="498" spans="2:162" s="269" customFormat="1" ht="19.5" customHeight="1" thickBot="1">
      <c r="B498" s="436">
        <v>80</v>
      </c>
      <c r="C498" s="308">
        <f t="shared" si="140"/>
        <v>0</v>
      </c>
      <c r="D498" s="438" t="str">
        <f t="shared" si="141"/>
        <v/>
      </c>
      <c r="E498" s="439" t="str">
        <f>IF(List1!E135&gt;0,List1!E135,"")</f>
        <v/>
      </c>
      <c r="F498" s="439" t="str">
        <f>IF(List1!F135&gt;0,List1!F135,"")</f>
        <v/>
      </c>
      <c r="G498" s="439" t="str">
        <f>IF(List1!G135&gt;0,List1!G135,"")</f>
        <v/>
      </c>
      <c r="H498" s="439" t="str">
        <f>IF(List1!H135&gt;0,List1!H135,"")</f>
        <v/>
      </c>
      <c r="I498" s="439" t="str">
        <f>IF(List1!I135&gt;0,List1!I135,"")</f>
        <v/>
      </c>
      <c r="J498" s="439" t="str">
        <f t="shared" si="142"/>
        <v/>
      </c>
      <c r="K498" s="439" t="str">
        <f>IF(List1!K135&gt;0,List1!K135,"")</f>
        <v/>
      </c>
      <c r="L498" s="439" t="str">
        <f>IF(List1!L135&gt;0,List1!L135,"")</f>
        <v/>
      </c>
      <c r="M498" s="439" t="str">
        <f>IF(List1!M135&gt;0,List1!M135,"")</f>
        <v/>
      </c>
      <c r="N498" s="439" t="str">
        <f>IF(List1!N135&gt;0,List1!N135,"")</f>
        <v/>
      </c>
      <c r="O498" s="440">
        <v>0</v>
      </c>
      <c r="P498" s="603" t="str">
        <f>IF(List1!P135&gt;0,List1!P135,"")</f>
        <v/>
      </c>
      <c r="Q498" s="603"/>
      <c r="R498" s="603"/>
      <c r="S498" s="603"/>
      <c r="T498" s="603"/>
      <c r="U498" s="603"/>
      <c r="V498" s="603"/>
      <c r="W498" s="268"/>
      <c r="X498" s="323"/>
      <c r="Y498" s="319">
        <f>IF(List1!$K498="A",(1*List1!$E498+80)*List1!$G498,0)</f>
        <v>0</v>
      </c>
      <c r="Z498" s="319">
        <f>IF(List1!$K498="B",(1*List1!$E498+80)*List1!$G498,0)</f>
        <v>0</v>
      </c>
      <c r="AA498" s="319">
        <f>IF(List1!$K498="C",(1*List1!$E498+80)*List1!$G498,0)</f>
        <v>0</v>
      </c>
      <c r="AB498" s="319">
        <f>IF(List1!$K498="D",(1*List1!$E498+80)*List1!$G498,0)</f>
        <v>0</v>
      </c>
      <c r="AC498" s="319">
        <f>IF(List1!$K498="E",(1*List1!$E498+70)*List1!$G498,0)</f>
        <v>0</v>
      </c>
      <c r="AD498" s="319">
        <f>IF(List1!$K498="G",(1*List1!$E498+80)*List1!$G498,0)</f>
        <v>0</v>
      </c>
      <c r="AE498" s="319">
        <f>IF(List1!$K498="J",(1*List1!$E498+80)*List1!$G498,0)</f>
        <v>0</v>
      </c>
      <c r="AF498" s="319">
        <f>IF(List1!$K498="K",(1*List1!$E498+80)*List1!$G498,0)</f>
        <v>0</v>
      </c>
      <c r="AG498" s="319">
        <f>IF(List1!$K498="L",(1*List1!$E498+80)*List1!$G498,0)</f>
        <v>0</v>
      </c>
      <c r="AH498" s="318">
        <f>IF(List1!$K498="FL",(1*List1!$E498)*List1!$G498,0)</f>
        <v>0</v>
      </c>
      <c r="AI498" s="318">
        <f>IF(List1!$K498="FP",List1!$E498*List1!$G498,0)</f>
        <v>0</v>
      </c>
      <c r="AJ498" s="318">
        <f>IF(List1!$K498="DR",List1!$E498*List1!$G498,0)</f>
        <v>0</v>
      </c>
      <c r="AK498" s="318">
        <f>IF(List1!$K498="F",List1!$E498*List1!$G498,0)</f>
        <v>0</v>
      </c>
      <c r="AL498" s="321">
        <f>IF(List1!$L498="A",(1*List1!$E498+80)*List1!$G498,0)</f>
        <v>0</v>
      </c>
      <c r="AM498" s="321">
        <f>IF(List1!$L498="B",(1*List1!$E498+80)*List1!$G498,0)</f>
        <v>0</v>
      </c>
      <c r="AN498" s="321">
        <f>IF(List1!$L498="C",(1*List1!$E498+80)*List1!$G498,0)</f>
        <v>0</v>
      </c>
      <c r="AO498" s="321">
        <f>IF(List1!$L498="D",(1*List1!$E498+80)*List1!$G498,0)</f>
        <v>0</v>
      </c>
      <c r="AP498" s="321">
        <f>IF(List1!$L498="E",(1*List1!$E498+80)*List1!$G498,0)</f>
        <v>0</v>
      </c>
      <c r="AQ498" s="321">
        <f>IF(List1!$L498="G",(1*List1!$E498+80)*List1!$G498,0)</f>
        <v>0</v>
      </c>
      <c r="AR498" s="321">
        <f>IF(List1!$L498="J",(1*List1!$E498+80)*List1!$G498,0)</f>
        <v>0</v>
      </c>
      <c r="AS498" s="321">
        <f>IF(List1!$L498="K",(1*List1!$E498+80)*List1!$G498,0)</f>
        <v>0</v>
      </c>
      <c r="AT498" s="321">
        <f>IF(List1!$L498="L",(1*List1!$E498+80)*List1!$G498,0)</f>
        <v>0</v>
      </c>
      <c r="AU498" s="320">
        <f>IF(List1!$L498="FL",(1*List1!$E498)*List1!$G498,0)</f>
        <v>0</v>
      </c>
      <c r="AV498" s="320">
        <f>IF(List1!$L498="FP",List1!$E498*List1!$G498,0)</f>
        <v>0</v>
      </c>
      <c r="AW498" s="320">
        <f>IF(List1!$L498="DR",List1!$E498*List1!$G498,0)</f>
        <v>0</v>
      </c>
      <c r="AX498" s="320">
        <f>IF(List1!$L498="F",List1!$E498*List1!$G498,0)</f>
        <v>0</v>
      </c>
      <c r="AY498" s="319">
        <f>IF(List1!$M498="A",(1*List1!$F498+80)*List1!$G498,0)</f>
        <v>0</v>
      </c>
      <c r="AZ498" s="319">
        <f>IF(List1!$M498="B",(1*List1!$F498+80)*List1!$G498,0)</f>
        <v>0</v>
      </c>
      <c r="BA498" s="319">
        <f>IF(List1!$M498="C",(1*List1!$F498+80)*List1!$G498,0)</f>
        <v>0</v>
      </c>
      <c r="BB498" s="319">
        <f>IF(List1!$M498="D",(1*List1!$F498+80)*List1!$G498,0)</f>
        <v>0</v>
      </c>
      <c r="BC498" s="319">
        <f>IF(List1!$M498="E",(1*List1!$F498+80)*List1!$G498,0)</f>
        <v>0</v>
      </c>
      <c r="BD498" s="319">
        <f>IF(List1!$M498="G",(1*List1!$F498+80)*List1!$G498,0)</f>
        <v>0</v>
      </c>
      <c r="BE498" s="319">
        <f>IF(List1!$M498="J",(1*List1!$F498+80)*List1!$G498,0)</f>
        <v>0</v>
      </c>
      <c r="BF498" s="319">
        <f>IF(List1!$M498="K",(1*List1!$F498+80)*List1!$G498,0)</f>
        <v>0</v>
      </c>
      <c r="BG498" s="319">
        <f>IF(List1!$M498="L",(1*List1!$F498+80)*List1!$G498,0)</f>
        <v>0</v>
      </c>
      <c r="BH498" s="318">
        <f>IF(List1!$M498="FL",(1*List1!$F498)*List1!$G498,0)</f>
        <v>0</v>
      </c>
      <c r="BI498" s="318">
        <f>IF(List1!$M498="FP",List1!$F498*List1!$G498,0)</f>
        <v>0</v>
      </c>
      <c r="BJ498" s="318">
        <f>IF(List1!$M498="DR",List1!$F498*List1!$G498,0)</f>
        <v>0</v>
      </c>
      <c r="BK498" s="318">
        <f>IF(List1!$M498="F",List1!$F498*List1!$G498,0)</f>
        <v>0</v>
      </c>
      <c r="BL498" s="317">
        <f>IF(List1!$N498="A",(1*List1!$F498+80)*List1!$G498,0)</f>
        <v>0</v>
      </c>
      <c r="BM498" s="317">
        <f>IF(List1!$N498="B",(1*List1!$F498+80)*List1!$G498,0)</f>
        <v>0</v>
      </c>
      <c r="BN498" s="317">
        <f>IF(List1!$N498="C",(1*List1!$F498+80)*List1!$G498,0)</f>
        <v>0</v>
      </c>
      <c r="BO498" s="317">
        <f>IF(List1!$N498="D",(1*List1!$F498+80)*List1!$G498,0)</f>
        <v>0</v>
      </c>
      <c r="BP498" s="317">
        <f>IF(List1!$N498="E",(1*List1!$F498+80)*List1!$G498,0)</f>
        <v>0</v>
      </c>
      <c r="BQ498" s="317">
        <f>IF(List1!$N498="G",(1*List1!$F498+80)*List1!$G498,0)</f>
        <v>0</v>
      </c>
      <c r="BR498" s="317">
        <f>IF(List1!$N498="J",(1*List1!$F498+80)*List1!$G498,0)</f>
        <v>0</v>
      </c>
      <c r="BS498" s="317">
        <f>IF(List1!$N498="K",(1*List1!$F498+80)*List1!$G498,0)</f>
        <v>0</v>
      </c>
      <c r="BT498" s="317">
        <f>IF(List1!$N498="L",(1*List1!$F498+80)*List1!$G498,0)</f>
        <v>0</v>
      </c>
      <c r="BU498" s="316">
        <f>IF(List1!$N498="FL",(1*List1!$F498)*List1!$G498,0)</f>
        <v>0</v>
      </c>
      <c r="BV498" s="315">
        <f>IF(List1!$N498="FP",List1!$F498*List1!$G498,0)</f>
        <v>0</v>
      </c>
      <c r="BW498" s="314">
        <f>IF(List1!$N498="DR",List1!$F498*List1!$G498,0)</f>
        <v>0</v>
      </c>
      <c r="BX498" s="313">
        <f>IF(List1!$N498="F",List1!$F498*List1!$G498,0)</f>
        <v>0</v>
      </c>
      <c r="BZ498" s="312" t="e">
        <f>((List1!$E498*List1!$F498)*List1!$G498)/1000000</f>
        <v>#VALUE!</v>
      </c>
      <c r="CA498" s="280" t="e">
        <f>IF(List1!$J498=$D$403,1*BZ498,0)</f>
        <v>#VALUE!</v>
      </c>
      <c r="CB498" s="280" t="e">
        <f>IF(List1!$J498=$D$404,1*BZ498,0)</f>
        <v>#VALUE!</v>
      </c>
      <c r="CC498" s="280" t="e">
        <f>IF(List1!$J498=$D$405,1*BZ498,0)</f>
        <v>#VALUE!</v>
      </c>
      <c r="CD498" s="280" t="e">
        <f>IF(List1!$J498=$D$406,1*BZ498,0)</f>
        <v>#VALUE!</v>
      </c>
      <c r="CE498" s="280" t="e">
        <f>IF(List1!$J498=$D$407,1*BZ498,0)</f>
        <v>#VALUE!</v>
      </c>
      <c r="CF498" s="311" t="e">
        <f>IF(List1!$J498=$D$408,1*BZ498,0)</f>
        <v>#VALUE!</v>
      </c>
      <c r="CG498" s="280" t="e">
        <f>IF(List1!$J498=$D$409,1*BZ498,0)</f>
        <v>#VALUE!</v>
      </c>
      <c r="CH498" s="280" t="e">
        <f>IF(List1!$J498=$D$410,1*BZ498,0)</f>
        <v>#VALUE!</v>
      </c>
      <c r="CJ498" s="303">
        <f>IF(AH498&gt;0,1*List1!$G498,0)</f>
        <v>0</v>
      </c>
      <c r="CK498" s="301">
        <f>IF(AI498&gt;0,1*List1!$G498,0)</f>
        <v>0</v>
      </c>
      <c r="CL498" s="301">
        <f>IF(AJ498&gt;0,1*List1!$G498,0)</f>
        <v>0</v>
      </c>
      <c r="CM498" s="302">
        <f>IF(AK498&gt;0,1*List1!$G498,0)</f>
        <v>0</v>
      </c>
      <c r="CN498" s="284">
        <f>IF(AU498&gt;0,1*List1!$G498,0)</f>
        <v>0</v>
      </c>
      <c r="CO498" s="284">
        <f>IF(AV498&gt;0,1*List1!$G498,0)</f>
        <v>0</v>
      </c>
      <c r="CP498" s="284">
        <f>IF(AW498&gt;0,1*List1!$G498,0)</f>
        <v>0</v>
      </c>
      <c r="CQ498" s="284">
        <f>IF(AX498&gt;0,1*List1!$G498,0)</f>
        <v>0</v>
      </c>
      <c r="CR498" s="303">
        <f>IF(BH498&gt;0,1*List1!$G498,0)</f>
        <v>0</v>
      </c>
      <c r="CS498" s="301">
        <f>IF(BI498&gt;0,1*List1!$G498,0)</f>
        <v>0</v>
      </c>
      <c r="CT498" s="301">
        <f>IF(BJ498&gt;0,1*List1!$G498,0)</f>
        <v>0</v>
      </c>
      <c r="CU498" s="302">
        <f>IF(BK498&gt;0,1*List1!$G498,0)</f>
        <v>0</v>
      </c>
      <c r="CV498" s="284">
        <f>IF(BU498&gt;0,1*List1!$G498,0)</f>
        <v>0</v>
      </c>
      <c r="CW498" s="284">
        <f>IF(BV498&gt;0,1*List1!$G498,0)</f>
        <v>0</v>
      </c>
      <c r="CX498" s="284">
        <f>IF(BW498&gt;0,1*List1!$G498,0)</f>
        <v>0</v>
      </c>
      <c r="CY498" s="322">
        <f>IF(BX498&gt;0,1*List1!$G498,0)</f>
        <v>0</v>
      </c>
      <c r="CZ498" s="284"/>
      <c r="DB498" s="294">
        <f>List1!D135</f>
        <v>0</v>
      </c>
      <c r="DC498" s="416" t="str">
        <f t="shared" si="116"/>
        <v>0</v>
      </c>
      <c r="DD498" s="416" t="str">
        <f t="shared" si="117"/>
        <v>0</v>
      </c>
      <c r="DE498" s="416" t="str">
        <f t="shared" si="118"/>
        <v>0</v>
      </c>
      <c r="DF498" s="416" t="str">
        <f t="shared" si="119"/>
        <v>0</v>
      </c>
      <c r="DG498" s="416" t="str">
        <f t="shared" si="120"/>
        <v>0</v>
      </c>
      <c r="DH498" s="416" t="str">
        <f t="shared" si="121"/>
        <v>0</v>
      </c>
      <c r="DI498" s="416" t="str">
        <f t="shared" si="122"/>
        <v>0</v>
      </c>
      <c r="DJ498" s="416" t="str">
        <f t="shared" si="123"/>
        <v>0</v>
      </c>
      <c r="DK498" s="416" t="str">
        <f t="shared" si="124"/>
        <v>0</v>
      </c>
      <c r="DL498" s="416" t="str">
        <f t="shared" si="125"/>
        <v>0</v>
      </c>
      <c r="DM498" s="416" t="str">
        <f t="shared" si="126"/>
        <v>0</v>
      </c>
      <c r="DN498" s="416" t="str">
        <f t="shared" si="127"/>
        <v>0</v>
      </c>
      <c r="DO498" s="416" t="str">
        <f t="shared" si="128"/>
        <v>0</v>
      </c>
      <c r="DP498" s="416" t="str">
        <f t="shared" si="129"/>
        <v>0</v>
      </c>
      <c r="DQ498" s="416" t="str">
        <f t="shared" si="130"/>
        <v>0</v>
      </c>
      <c r="DR498" s="416" t="str">
        <f t="shared" si="131"/>
        <v>0</v>
      </c>
      <c r="DS498" s="416" t="str">
        <f t="shared" si="132"/>
        <v>0</v>
      </c>
      <c r="DT498" s="416" t="str">
        <f t="shared" si="133"/>
        <v>0</v>
      </c>
      <c r="DU498" s="416" t="str">
        <f t="shared" si="134"/>
        <v>0</v>
      </c>
      <c r="DV498" s="416" t="str">
        <f t="shared" si="135"/>
        <v>0</v>
      </c>
      <c r="DW498" s="416" t="str">
        <f t="shared" si="136"/>
        <v>0</v>
      </c>
      <c r="DX498" s="416" t="str">
        <f t="shared" si="137"/>
        <v>0</v>
      </c>
      <c r="DY498" s="416" t="str">
        <f t="shared" si="138"/>
        <v>0</v>
      </c>
      <c r="DZ498" s="416" t="str">
        <f t="shared" si="139"/>
        <v>0</v>
      </c>
      <c r="EA498" s="417"/>
      <c r="EB498" s="417"/>
      <c r="EC498" s="417"/>
      <c r="ED498" s="417" t="str">
        <f>IF(List1!D135&gt;0,DZ498,"")</f>
        <v/>
      </c>
      <c r="EF498" s="416">
        <f>List1!J135</f>
        <v>0</v>
      </c>
      <c r="EG498" s="416" t="str">
        <f t="shared" si="143"/>
        <v>0</v>
      </c>
      <c r="EH498" s="416" t="str">
        <f t="shared" si="144"/>
        <v>0</v>
      </c>
      <c r="EI498" s="416" t="str">
        <f t="shared" si="145"/>
        <v>0</v>
      </c>
      <c r="EJ498" s="416" t="str">
        <f t="shared" si="146"/>
        <v>0</v>
      </c>
      <c r="EK498" s="416" t="str">
        <f t="shared" si="147"/>
        <v>0</v>
      </c>
      <c r="EL498" s="416" t="str">
        <f t="shared" si="148"/>
        <v>0</v>
      </c>
      <c r="EM498" s="416" t="str">
        <f t="shared" si="149"/>
        <v>0</v>
      </c>
      <c r="EN498" s="416" t="str">
        <f t="shared" si="150"/>
        <v>0</v>
      </c>
      <c r="EO498" s="416" t="str">
        <f t="shared" si="151"/>
        <v>0</v>
      </c>
      <c r="EP498" s="416" t="str">
        <f t="shared" si="152"/>
        <v>0</v>
      </c>
      <c r="EQ498" s="416" t="str">
        <f t="shared" si="153"/>
        <v>0</v>
      </c>
      <c r="ER498" s="416" t="str">
        <f t="shared" si="154"/>
        <v>0</v>
      </c>
      <c r="ES498" s="416" t="str">
        <f t="shared" si="155"/>
        <v>0</v>
      </c>
      <c r="ET498" s="416" t="str">
        <f t="shared" si="156"/>
        <v>0</v>
      </c>
      <c r="EU498" s="416" t="str">
        <f t="shared" si="157"/>
        <v>0</v>
      </c>
      <c r="EV498" s="416" t="str">
        <f t="shared" si="158"/>
        <v>0</v>
      </c>
      <c r="EW498" s="416" t="str">
        <f t="shared" si="159"/>
        <v>0</v>
      </c>
      <c r="EX498" s="416" t="str">
        <f t="shared" si="160"/>
        <v>0</v>
      </c>
      <c r="EY498" s="416" t="str">
        <f t="shared" si="161"/>
        <v>0</v>
      </c>
      <c r="EZ498" s="416" t="str">
        <f t="shared" si="162"/>
        <v>0</v>
      </c>
      <c r="FA498" s="416" t="str">
        <f t="shared" si="163"/>
        <v>0</v>
      </c>
      <c r="FB498" s="416" t="str">
        <f t="shared" si="164"/>
        <v>0</v>
      </c>
      <c r="FC498" s="416" t="str">
        <f t="shared" si="165"/>
        <v>0</v>
      </c>
      <c r="FD498" s="416" t="str">
        <f t="shared" si="166"/>
        <v>0</v>
      </c>
      <c r="FF498" s="269" t="str">
        <f>IF(List1!J135&gt;0,List1!FD498,"")</f>
        <v/>
      </c>
    </row>
    <row r="499" spans="2:162" s="269" customFormat="1" ht="19.5" customHeight="1" thickBot="1">
      <c r="B499" s="436">
        <v>81</v>
      </c>
      <c r="C499" s="308">
        <f t="shared" si="140"/>
        <v>0</v>
      </c>
      <c r="D499" s="438" t="str">
        <f t="shared" si="141"/>
        <v/>
      </c>
      <c r="E499" s="439" t="str">
        <f>IF(List1!E136&gt;0,List1!E136,"")</f>
        <v/>
      </c>
      <c r="F499" s="439" t="str">
        <f>IF(List1!F136&gt;0,List1!F136,"")</f>
        <v/>
      </c>
      <c r="G499" s="439" t="str">
        <f>IF(List1!G136&gt;0,List1!G136,"")</f>
        <v/>
      </c>
      <c r="H499" s="439" t="str">
        <f>IF(List1!H136&gt;0,List1!H136,"")</f>
        <v/>
      </c>
      <c r="I499" s="439" t="str">
        <f>IF(List1!I136&gt;0,List1!I136,"")</f>
        <v/>
      </c>
      <c r="J499" s="439" t="str">
        <f t="shared" si="142"/>
        <v/>
      </c>
      <c r="K499" s="439" t="str">
        <f>IF(List1!K136&gt;0,List1!K136,"")</f>
        <v/>
      </c>
      <c r="L499" s="439" t="str">
        <f>IF(List1!L136&gt;0,List1!L136,"")</f>
        <v/>
      </c>
      <c r="M499" s="439" t="str">
        <f>IF(List1!M136&gt;0,List1!M136,"")</f>
        <v/>
      </c>
      <c r="N499" s="439" t="str">
        <f>IF(List1!N136&gt;0,List1!N136,"")</f>
        <v/>
      </c>
      <c r="O499" s="440">
        <v>0</v>
      </c>
      <c r="P499" s="603" t="str">
        <f>IF(List1!P136&gt;0,List1!P136,"")</f>
        <v/>
      </c>
      <c r="Q499" s="603"/>
      <c r="R499" s="603"/>
      <c r="S499" s="603"/>
      <c r="T499" s="603"/>
      <c r="U499" s="603"/>
      <c r="V499" s="603"/>
      <c r="W499" s="268"/>
      <c r="X499" s="307"/>
      <c r="Y499" s="319">
        <f>IF(List1!$K499="A",(1*List1!$E499+80)*List1!$G499,0)</f>
        <v>0</v>
      </c>
      <c r="Z499" s="319">
        <f>IF(List1!$K499="B",(1*List1!$E499+80)*List1!$G499,0)</f>
        <v>0</v>
      </c>
      <c r="AA499" s="319">
        <f>IF(List1!$K499="C",(1*List1!$E499+80)*List1!$G499,0)</f>
        <v>0</v>
      </c>
      <c r="AB499" s="319">
        <f>IF(List1!$K499="D",(1*List1!$E499+80)*List1!$G499,0)</f>
        <v>0</v>
      </c>
      <c r="AC499" s="319">
        <f>IF(List1!$K499="E",(1*List1!$E499+70)*List1!$G499,0)</f>
        <v>0</v>
      </c>
      <c r="AD499" s="319">
        <f>IF(List1!$K499="G",(1*List1!$E499+80)*List1!$G499,0)</f>
        <v>0</v>
      </c>
      <c r="AE499" s="319">
        <f>IF(List1!$K499="J",(1*List1!$E499+80)*List1!$G499,0)</f>
        <v>0</v>
      </c>
      <c r="AF499" s="319">
        <f>IF(List1!$K499="K",(1*List1!$E499+80)*List1!$G499,0)</f>
        <v>0</v>
      </c>
      <c r="AG499" s="319">
        <f>IF(List1!$K499="L",(1*List1!$E499+80)*List1!$G499,0)</f>
        <v>0</v>
      </c>
      <c r="AH499" s="318">
        <f>IF(List1!$K499="FL",(1*List1!$E499)*List1!$G499,0)</f>
        <v>0</v>
      </c>
      <c r="AI499" s="318">
        <f>IF(List1!$K499="FP",List1!$E499*List1!$G499,0)</f>
        <v>0</v>
      </c>
      <c r="AJ499" s="318">
        <f>IF(List1!$K499="DR",List1!$E499*List1!$G499,0)</f>
        <v>0</v>
      </c>
      <c r="AK499" s="318">
        <f>IF(List1!$K499="F",List1!$E499*List1!$G499,0)</f>
        <v>0</v>
      </c>
      <c r="AL499" s="321">
        <f>IF(List1!$L499="A",(1*List1!$E499+80)*List1!$G499,0)</f>
        <v>0</v>
      </c>
      <c r="AM499" s="321">
        <f>IF(List1!$L499="B",(1*List1!$E499+80)*List1!$G499,0)</f>
        <v>0</v>
      </c>
      <c r="AN499" s="321">
        <f>IF(List1!$L499="C",(1*List1!$E499+80)*List1!$G499,0)</f>
        <v>0</v>
      </c>
      <c r="AO499" s="321">
        <f>IF(List1!$L499="D",(1*List1!$E499+80)*List1!$G499,0)</f>
        <v>0</v>
      </c>
      <c r="AP499" s="321">
        <f>IF(List1!$L499="E",(1*List1!$E499+80)*List1!$G499,0)</f>
        <v>0</v>
      </c>
      <c r="AQ499" s="321">
        <f>IF(List1!$L499="G",(1*List1!$E499+80)*List1!$G499,0)</f>
        <v>0</v>
      </c>
      <c r="AR499" s="321">
        <f>IF(List1!$L499="J",(1*List1!$E499+80)*List1!$G499,0)</f>
        <v>0</v>
      </c>
      <c r="AS499" s="321">
        <f>IF(List1!$L499="K",(1*List1!$E499+80)*List1!$G499,0)</f>
        <v>0</v>
      </c>
      <c r="AT499" s="321">
        <f>IF(List1!$L499="L",(1*List1!$E499+80)*List1!$G499,0)</f>
        <v>0</v>
      </c>
      <c r="AU499" s="320">
        <f>IF(List1!$L499="FL",(1*List1!$E499)*List1!$G499,0)</f>
        <v>0</v>
      </c>
      <c r="AV499" s="320">
        <f>IF(List1!$L499="FP",List1!$E499*List1!$G499,0)</f>
        <v>0</v>
      </c>
      <c r="AW499" s="320">
        <f>IF(List1!$L499="DR",List1!$E499*List1!$G499,0)</f>
        <v>0</v>
      </c>
      <c r="AX499" s="320">
        <f>IF(List1!$L499="F",List1!$E499*List1!$G499,0)</f>
        <v>0</v>
      </c>
      <c r="AY499" s="319">
        <f>IF(List1!$M499="A",(1*List1!$F499+80)*List1!$G499,0)</f>
        <v>0</v>
      </c>
      <c r="AZ499" s="319">
        <f>IF(List1!$M499="B",(1*List1!$F499+80)*List1!$G499,0)</f>
        <v>0</v>
      </c>
      <c r="BA499" s="319">
        <f>IF(List1!$M499="C",(1*List1!$F499+80)*List1!$G499,0)</f>
        <v>0</v>
      </c>
      <c r="BB499" s="319">
        <f>IF(List1!$M499="D",(1*List1!$F499+80)*List1!$G499,0)</f>
        <v>0</v>
      </c>
      <c r="BC499" s="319">
        <f>IF(List1!$M499="E",(1*List1!$F499+80)*List1!$G499,0)</f>
        <v>0</v>
      </c>
      <c r="BD499" s="319">
        <f>IF(List1!$M499="G",(1*List1!$F499+80)*List1!$G499,0)</f>
        <v>0</v>
      </c>
      <c r="BE499" s="319">
        <f>IF(List1!$M499="J",(1*List1!$F499+80)*List1!$G499,0)</f>
        <v>0</v>
      </c>
      <c r="BF499" s="319">
        <f>IF(List1!$M499="K",(1*List1!$F499+80)*List1!$G499,0)</f>
        <v>0</v>
      </c>
      <c r="BG499" s="319">
        <f>IF(List1!$M499="L",(1*List1!$F499+80)*List1!$G499,0)</f>
        <v>0</v>
      </c>
      <c r="BH499" s="318">
        <f>IF(List1!$M499="FL",(1*List1!$F499)*List1!$G499,0)</f>
        <v>0</v>
      </c>
      <c r="BI499" s="318">
        <f>IF(List1!$M499="FP",List1!$F499*List1!$G499,0)</f>
        <v>0</v>
      </c>
      <c r="BJ499" s="318">
        <f>IF(List1!$M499="DR",List1!$F499*List1!$G499,0)</f>
        <v>0</v>
      </c>
      <c r="BK499" s="318">
        <f>IF(List1!$M499="F",List1!$F499*List1!$G499,0)</f>
        <v>0</v>
      </c>
      <c r="BL499" s="317">
        <f>IF(List1!$N499="A",(1*List1!$F499+80)*List1!$G499,0)</f>
        <v>0</v>
      </c>
      <c r="BM499" s="317">
        <f>IF(List1!$N499="B",(1*List1!$F499+80)*List1!$G499,0)</f>
        <v>0</v>
      </c>
      <c r="BN499" s="317">
        <f>IF(List1!$N499="C",(1*List1!$F499+80)*List1!$G499,0)</f>
        <v>0</v>
      </c>
      <c r="BO499" s="317">
        <f>IF(List1!$N499="D",(1*List1!$F499+80)*List1!$G499,0)</f>
        <v>0</v>
      </c>
      <c r="BP499" s="317">
        <f>IF(List1!$N499="E",(1*List1!$F499+80)*List1!$G499,0)</f>
        <v>0</v>
      </c>
      <c r="BQ499" s="317">
        <f>IF(List1!$N499="G",(1*List1!$F499+80)*List1!$G499,0)</f>
        <v>0</v>
      </c>
      <c r="BR499" s="317">
        <f>IF(List1!$N499="J",(1*List1!$F499+80)*List1!$G499,0)</f>
        <v>0</v>
      </c>
      <c r="BS499" s="317">
        <f>IF(List1!$N499="K",(1*List1!$F499+80)*List1!$G499,0)</f>
        <v>0</v>
      </c>
      <c r="BT499" s="317">
        <f>IF(List1!$N499="L",(1*List1!$F499+80)*List1!$G499,0)</f>
        <v>0</v>
      </c>
      <c r="BU499" s="316">
        <f>IF(List1!$N499="FL",(1*List1!$F499)*List1!$G499,0)</f>
        <v>0</v>
      </c>
      <c r="BV499" s="315">
        <f>IF(List1!$N499="FP",List1!$F499*List1!$G499,0)</f>
        <v>0</v>
      </c>
      <c r="BW499" s="314">
        <f>IF(List1!$N499="DR",List1!$F499*List1!$G499,0)</f>
        <v>0</v>
      </c>
      <c r="BX499" s="313">
        <f>IF(List1!$N499="F",List1!$F499*List1!$G499,0)</f>
        <v>0</v>
      </c>
      <c r="BZ499" s="312" t="e">
        <f>((List1!$E499*List1!$F499)*List1!$G499)/1000000</f>
        <v>#VALUE!</v>
      </c>
      <c r="CA499" s="280" t="e">
        <f>IF(List1!$J499=$D$403,1*BZ499,0)</f>
        <v>#VALUE!</v>
      </c>
      <c r="CB499" s="280" t="e">
        <f>IF(List1!$J499=$D$404,1*BZ499,0)</f>
        <v>#VALUE!</v>
      </c>
      <c r="CC499" s="280" t="e">
        <f>IF(List1!$J499=$D$405,1*BZ499,0)</f>
        <v>#VALUE!</v>
      </c>
      <c r="CD499" s="280" t="e">
        <f>IF(List1!$J499=$D$406,1*BZ499,0)</f>
        <v>#VALUE!</v>
      </c>
      <c r="CE499" s="280" t="e">
        <f>IF(List1!$J499=$D$407,1*BZ499,0)</f>
        <v>#VALUE!</v>
      </c>
      <c r="CF499" s="311" t="e">
        <f>IF(List1!$J499=$D$408,1*BZ499,0)</f>
        <v>#VALUE!</v>
      </c>
      <c r="CG499" s="280" t="e">
        <f>IF(List1!$J499=$D$409,1*BZ499,0)</f>
        <v>#VALUE!</v>
      </c>
      <c r="CH499" s="280" t="e">
        <f>IF(List1!$J499=$D$410,1*BZ499,0)</f>
        <v>#VALUE!</v>
      </c>
      <c r="CJ499" s="303">
        <f>IF(AH499&gt;0,1*List1!$G499,0)</f>
        <v>0</v>
      </c>
      <c r="CK499" s="301">
        <f>IF(AI499&gt;0,1*List1!$G499,0)</f>
        <v>0</v>
      </c>
      <c r="CL499" s="301">
        <f>IF(AJ499&gt;0,1*List1!$G499,0)</f>
        <v>0</v>
      </c>
      <c r="CM499" s="302">
        <f>IF(AK499&gt;0,1*List1!$G499,0)</f>
        <v>0</v>
      </c>
      <c r="CN499" s="284">
        <f>IF(AU499&gt;0,1*List1!$G499,0)</f>
        <v>0</v>
      </c>
      <c r="CO499" s="284">
        <f>IF(AV499&gt;0,1*List1!$G499,0)</f>
        <v>0</v>
      </c>
      <c r="CP499" s="284">
        <f>IF(AW499&gt;0,1*List1!$G499,0)</f>
        <v>0</v>
      </c>
      <c r="CQ499" s="284">
        <f>IF(AX499&gt;0,1*List1!$G499,0)</f>
        <v>0</v>
      </c>
      <c r="CR499" s="303">
        <f>IF(BH499&gt;0,1*List1!$G499,0)</f>
        <v>0</v>
      </c>
      <c r="CS499" s="301">
        <f>IF(BI499&gt;0,1*List1!$G499,0)</f>
        <v>0</v>
      </c>
      <c r="CT499" s="301">
        <f>IF(BJ499&gt;0,1*List1!$G499,0)</f>
        <v>0</v>
      </c>
      <c r="CU499" s="302">
        <f>IF(BK499&gt;0,1*List1!$G499,0)</f>
        <v>0</v>
      </c>
      <c r="CV499" s="284">
        <f>IF(BU499&gt;0,1*List1!$G499,0)</f>
        <v>0</v>
      </c>
      <c r="CW499" s="284">
        <f>IF(BV499&gt;0,1*List1!$G499,0)</f>
        <v>0</v>
      </c>
      <c r="CX499" s="284">
        <f>IF(BW499&gt;0,1*List1!$G499,0)</f>
        <v>0</v>
      </c>
      <c r="CY499" s="322">
        <f>IF(BX499&gt;0,1*List1!$G499,0)</f>
        <v>0</v>
      </c>
      <c r="CZ499" s="284"/>
      <c r="DB499" s="294">
        <f>List1!D136</f>
        <v>0</v>
      </c>
      <c r="DC499" s="416" t="str">
        <f t="shared" ref="DC499:DC530" si="167">SUBSTITUTE(DB499,"ě","e")</f>
        <v>0</v>
      </c>
      <c r="DD499" s="416" t="str">
        <f t="shared" ref="DD499:DD530" si="168">SUBSTITUTE(DC499,"š","s")</f>
        <v>0</v>
      </c>
      <c r="DE499" s="416" t="str">
        <f t="shared" ref="DE499:DE530" si="169">SUBSTITUTE(DD499,"č","c")</f>
        <v>0</v>
      </c>
      <c r="DF499" s="416" t="str">
        <f t="shared" ref="DF499:DF530" si="170">SUBSTITUTE(DE499,"ř","r")</f>
        <v>0</v>
      </c>
      <c r="DG499" s="416" t="str">
        <f t="shared" ref="DG499:DG530" si="171">SUBSTITUTE(DF499,"ž","z")</f>
        <v>0</v>
      </c>
      <c r="DH499" s="416" t="str">
        <f t="shared" ref="DH499:DH530" si="172">SUBSTITUTE(DG499,"ý","y")</f>
        <v>0</v>
      </c>
      <c r="DI499" s="416" t="str">
        <f t="shared" ref="DI499:DI530" si="173">SUBSTITUTE(DH499,"á","a")</f>
        <v>0</v>
      </c>
      <c r="DJ499" s="416" t="str">
        <f t="shared" ref="DJ499:DJ530" si="174">SUBSTITUTE(DI499,"í","i")</f>
        <v>0</v>
      </c>
      <c r="DK499" s="416" t="str">
        <f t="shared" ref="DK499:DK530" si="175">SUBSTITUTE(DJ499,"é","e")</f>
        <v>0</v>
      </c>
      <c r="DL499" s="416" t="str">
        <f t="shared" ref="DL499:DL530" si="176">SUBSTITUTE(DK499,"ů","u")</f>
        <v>0</v>
      </c>
      <c r="DM499" s="416" t="str">
        <f t="shared" ref="DM499:DM530" si="177">SUBSTITUTE(DL499,"ú","u")</f>
        <v>0</v>
      </c>
      <c r="DN499" s="416" t="str">
        <f t="shared" ref="DN499:DN530" si="178">SUBSTITUTE(DM499,"ň","n")</f>
        <v>0</v>
      </c>
      <c r="DO499" s="416" t="str">
        <f t="shared" ref="DO499:DO530" si="179">SUBSTITUTE(DN499,"Ě","E")</f>
        <v>0</v>
      </c>
      <c r="DP499" s="416" t="str">
        <f t="shared" ref="DP499:DP530" si="180">SUBSTITUTE(DO499,"Š","S")</f>
        <v>0</v>
      </c>
      <c r="DQ499" s="416" t="str">
        <f t="shared" ref="DQ499:DQ530" si="181">SUBSTITUTE(DP499,"Č","C")</f>
        <v>0</v>
      </c>
      <c r="DR499" s="416" t="str">
        <f t="shared" ref="DR499:DR530" si="182">SUBSTITUTE(DQ499,"Ř","R")</f>
        <v>0</v>
      </c>
      <c r="DS499" s="416" t="str">
        <f t="shared" ref="DS499:DS530" si="183">SUBSTITUTE(DR499,"Ž","Z")</f>
        <v>0</v>
      </c>
      <c r="DT499" s="416" t="str">
        <f t="shared" ref="DT499:DT530" si="184">SUBSTITUTE(DS499,"Ý","Y")</f>
        <v>0</v>
      </c>
      <c r="DU499" s="416" t="str">
        <f t="shared" ref="DU499:DU530" si="185">SUBSTITUTE(DT499,"Á","A")</f>
        <v>0</v>
      </c>
      <c r="DV499" s="416" t="str">
        <f t="shared" ref="DV499:DV530" si="186">SUBSTITUTE(DU499,"Í","I")</f>
        <v>0</v>
      </c>
      <c r="DW499" s="416" t="str">
        <f t="shared" ref="DW499:DW530" si="187">SUBSTITUTE(DV499,"É","E")</f>
        <v>0</v>
      </c>
      <c r="DX499" s="416" t="str">
        <f t="shared" ref="DX499:DX530" si="188">SUBSTITUTE(DW499,"Ú","U")</f>
        <v>0</v>
      </c>
      <c r="DY499" s="416" t="str">
        <f t="shared" ref="DY499:DY530" si="189">SUBSTITUTE(DX499,"Ů","U")</f>
        <v>0</v>
      </c>
      <c r="DZ499" s="416" t="str">
        <f t="shared" ref="DZ499:DZ530" si="190">SUBSTITUTE(DY499,"Ň","N")</f>
        <v>0</v>
      </c>
      <c r="EA499" s="417"/>
      <c r="EB499" s="417"/>
      <c r="EC499" s="417"/>
      <c r="ED499" s="417" t="str">
        <f>IF(List1!D136&gt;0,DZ499,"")</f>
        <v/>
      </c>
      <c r="EF499" s="416">
        <f>List1!J136</f>
        <v>0</v>
      </c>
      <c r="EG499" s="416" t="str">
        <f t="shared" si="143"/>
        <v>0</v>
      </c>
      <c r="EH499" s="416" t="str">
        <f t="shared" si="144"/>
        <v>0</v>
      </c>
      <c r="EI499" s="416" t="str">
        <f t="shared" si="145"/>
        <v>0</v>
      </c>
      <c r="EJ499" s="416" t="str">
        <f t="shared" si="146"/>
        <v>0</v>
      </c>
      <c r="EK499" s="416" t="str">
        <f t="shared" si="147"/>
        <v>0</v>
      </c>
      <c r="EL499" s="416" t="str">
        <f t="shared" si="148"/>
        <v>0</v>
      </c>
      <c r="EM499" s="416" t="str">
        <f t="shared" si="149"/>
        <v>0</v>
      </c>
      <c r="EN499" s="416" t="str">
        <f t="shared" si="150"/>
        <v>0</v>
      </c>
      <c r="EO499" s="416" t="str">
        <f t="shared" si="151"/>
        <v>0</v>
      </c>
      <c r="EP499" s="416" t="str">
        <f t="shared" si="152"/>
        <v>0</v>
      </c>
      <c r="EQ499" s="416" t="str">
        <f t="shared" si="153"/>
        <v>0</v>
      </c>
      <c r="ER499" s="416" t="str">
        <f t="shared" si="154"/>
        <v>0</v>
      </c>
      <c r="ES499" s="416" t="str">
        <f t="shared" si="155"/>
        <v>0</v>
      </c>
      <c r="ET499" s="416" t="str">
        <f t="shared" si="156"/>
        <v>0</v>
      </c>
      <c r="EU499" s="416" t="str">
        <f t="shared" si="157"/>
        <v>0</v>
      </c>
      <c r="EV499" s="416" t="str">
        <f t="shared" si="158"/>
        <v>0</v>
      </c>
      <c r="EW499" s="416" t="str">
        <f t="shared" si="159"/>
        <v>0</v>
      </c>
      <c r="EX499" s="416" t="str">
        <f t="shared" si="160"/>
        <v>0</v>
      </c>
      <c r="EY499" s="416" t="str">
        <f t="shared" si="161"/>
        <v>0</v>
      </c>
      <c r="EZ499" s="416" t="str">
        <f t="shared" si="162"/>
        <v>0</v>
      </c>
      <c r="FA499" s="416" t="str">
        <f t="shared" si="163"/>
        <v>0</v>
      </c>
      <c r="FB499" s="416" t="str">
        <f t="shared" si="164"/>
        <v>0</v>
      </c>
      <c r="FC499" s="416" t="str">
        <f t="shared" si="165"/>
        <v>0</v>
      </c>
      <c r="FD499" s="416" t="str">
        <f t="shared" si="166"/>
        <v>0</v>
      </c>
      <c r="FF499" s="269" t="str">
        <f>IF(List1!J136&gt;0,List1!FD499,"")</f>
        <v/>
      </c>
    </row>
    <row r="500" spans="2:162" s="269" customFormat="1" ht="19.5" customHeight="1" thickBot="1">
      <c r="B500" s="435">
        <v>82</v>
      </c>
      <c r="C500" s="308">
        <f t="shared" si="140"/>
        <v>0</v>
      </c>
      <c r="D500" s="438" t="str">
        <f t="shared" si="141"/>
        <v/>
      </c>
      <c r="E500" s="439" t="str">
        <f>IF(List1!E137&gt;0,List1!E137,"")</f>
        <v/>
      </c>
      <c r="F500" s="439" t="str">
        <f>IF(List1!F137&gt;0,List1!F137,"")</f>
        <v/>
      </c>
      <c r="G500" s="439" t="str">
        <f>IF(List1!G137&gt;0,List1!G137,"")</f>
        <v/>
      </c>
      <c r="H500" s="439" t="str">
        <f>IF(List1!H137&gt;0,List1!H137,"")</f>
        <v/>
      </c>
      <c r="I500" s="439" t="str">
        <f>IF(List1!I137&gt;0,List1!I137,"")</f>
        <v/>
      </c>
      <c r="J500" s="439" t="str">
        <f t="shared" si="142"/>
        <v/>
      </c>
      <c r="K500" s="439" t="str">
        <f>IF(List1!K137&gt;0,List1!K137,"")</f>
        <v/>
      </c>
      <c r="L500" s="439" t="str">
        <f>IF(List1!L137&gt;0,List1!L137,"")</f>
        <v/>
      </c>
      <c r="M500" s="439" t="str">
        <f>IF(List1!M137&gt;0,List1!M137,"")</f>
        <v/>
      </c>
      <c r="N500" s="439" t="str">
        <f>IF(List1!N137&gt;0,List1!N137,"")</f>
        <v/>
      </c>
      <c r="O500" s="440">
        <v>0</v>
      </c>
      <c r="P500" s="603" t="str">
        <f>IF(List1!P137&gt;0,List1!P137,"")</f>
        <v/>
      </c>
      <c r="Q500" s="603"/>
      <c r="R500" s="603"/>
      <c r="S500" s="603"/>
      <c r="T500" s="603"/>
      <c r="U500" s="603"/>
      <c r="V500" s="603"/>
      <c r="W500" s="268"/>
      <c r="X500" s="323"/>
      <c r="Y500" s="319">
        <f>IF(List1!$K500="A",(1*List1!$E500+80)*List1!$G500,0)</f>
        <v>0</v>
      </c>
      <c r="Z500" s="319">
        <f>IF(List1!$K500="B",(1*List1!$E500+80)*List1!$G500,0)</f>
        <v>0</v>
      </c>
      <c r="AA500" s="319">
        <f>IF(List1!$K500="C",(1*List1!$E500+80)*List1!$G500,0)</f>
        <v>0</v>
      </c>
      <c r="AB500" s="319">
        <f>IF(List1!$K500="D",(1*List1!$E500+80)*List1!$G500,0)</f>
        <v>0</v>
      </c>
      <c r="AC500" s="319">
        <f>IF(List1!$K500="E",(1*List1!$E500+70)*List1!$G500,0)</f>
        <v>0</v>
      </c>
      <c r="AD500" s="319">
        <f>IF(List1!$K500="G",(1*List1!$E500+80)*List1!$G500,0)</f>
        <v>0</v>
      </c>
      <c r="AE500" s="319">
        <f>IF(List1!$K500="J",(1*List1!$E500+80)*List1!$G500,0)</f>
        <v>0</v>
      </c>
      <c r="AF500" s="319">
        <f>IF(List1!$K500="K",(1*List1!$E500+80)*List1!$G500,0)</f>
        <v>0</v>
      </c>
      <c r="AG500" s="319">
        <f>IF(List1!$K500="L",(1*List1!$E500+80)*List1!$G500,0)</f>
        <v>0</v>
      </c>
      <c r="AH500" s="318">
        <f>IF(List1!$K500="FL",(1*List1!$E500)*List1!$G500,0)</f>
        <v>0</v>
      </c>
      <c r="AI500" s="318">
        <f>IF(List1!$K500="FP",List1!$E500*List1!$G500,0)</f>
        <v>0</v>
      </c>
      <c r="AJ500" s="318">
        <f>IF(List1!$K500="DR",List1!$E500*List1!$G500,0)</f>
        <v>0</v>
      </c>
      <c r="AK500" s="318">
        <f>IF(List1!$K500="F",List1!$E500*List1!$G500,0)</f>
        <v>0</v>
      </c>
      <c r="AL500" s="321">
        <f>IF(List1!$L500="A",(1*List1!$E500+80)*List1!$G500,0)</f>
        <v>0</v>
      </c>
      <c r="AM500" s="321">
        <f>IF(List1!$L500="B",(1*List1!$E500+80)*List1!$G500,0)</f>
        <v>0</v>
      </c>
      <c r="AN500" s="321">
        <f>IF(List1!$L500="C",(1*List1!$E500+80)*List1!$G500,0)</f>
        <v>0</v>
      </c>
      <c r="AO500" s="321">
        <f>IF(List1!$L500="D",(1*List1!$E500+80)*List1!$G500,0)</f>
        <v>0</v>
      </c>
      <c r="AP500" s="321">
        <f>IF(List1!$L500="E",(1*List1!$E500+80)*List1!$G500,0)</f>
        <v>0</v>
      </c>
      <c r="AQ500" s="321">
        <f>IF(List1!$L500="G",(1*List1!$E500+80)*List1!$G500,0)</f>
        <v>0</v>
      </c>
      <c r="AR500" s="321">
        <f>IF(List1!$L500="J",(1*List1!$E500+80)*List1!$G500,0)</f>
        <v>0</v>
      </c>
      <c r="AS500" s="321">
        <f>IF(List1!$L500="K",(1*List1!$E500+80)*List1!$G500,0)</f>
        <v>0</v>
      </c>
      <c r="AT500" s="321">
        <f>IF(List1!$L500="L",(1*List1!$E500+80)*List1!$G500,0)</f>
        <v>0</v>
      </c>
      <c r="AU500" s="320">
        <f>IF(List1!$L500="FL",(1*List1!$E500)*List1!$G500,0)</f>
        <v>0</v>
      </c>
      <c r="AV500" s="320">
        <f>IF(List1!$L500="FP",List1!$E500*List1!$G500,0)</f>
        <v>0</v>
      </c>
      <c r="AW500" s="320">
        <f>IF(List1!$L500="DR",List1!$E500*List1!$G500,0)</f>
        <v>0</v>
      </c>
      <c r="AX500" s="320">
        <f>IF(List1!$L500="F",List1!$E500*List1!$G500,0)</f>
        <v>0</v>
      </c>
      <c r="AY500" s="319">
        <f>IF(List1!$M500="A",(1*List1!$F500+80)*List1!$G500,0)</f>
        <v>0</v>
      </c>
      <c r="AZ500" s="319">
        <f>IF(List1!$M500="B",(1*List1!$F500+80)*List1!$G500,0)</f>
        <v>0</v>
      </c>
      <c r="BA500" s="319">
        <f>IF(List1!$M500="C",(1*List1!$F500+80)*List1!$G500,0)</f>
        <v>0</v>
      </c>
      <c r="BB500" s="319">
        <f>IF(List1!$M500="D",(1*List1!$F500+80)*List1!$G500,0)</f>
        <v>0</v>
      </c>
      <c r="BC500" s="319">
        <f>IF(List1!$M500="E",(1*List1!$F500+80)*List1!$G500,0)</f>
        <v>0</v>
      </c>
      <c r="BD500" s="319">
        <f>IF(List1!$M500="G",(1*List1!$F500+80)*List1!$G500,0)</f>
        <v>0</v>
      </c>
      <c r="BE500" s="319">
        <f>IF(List1!$M500="J",(1*List1!$F500+80)*List1!$G500,0)</f>
        <v>0</v>
      </c>
      <c r="BF500" s="319">
        <f>IF(List1!$M500="K",(1*List1!$F500+80)*List1!$G500,0)</f>
        <v>0</v>
      </c>
      <c r="BG500" s="319">
        <f>IF(List1!$M500="L",(1*List1!$F500+80)*List1!$G500,0)</f>
        <v>0</v>
      </c>
      <c r="BH500" s="318">
        <f>IF(List1!$M500="FL",(1*List1!$F500)*List1!$G500,0)</f>
        <v>0</v>
      </c>
      <c r="BI500" s="318">
        <f>IF(List1!$M500="FP",List1!$F500*List1!$G500,0)</f>
        <v>0</v>
      </c>
      <c r="BJ500" s="318">
        <f>IF(List1!$M500="DR",List1!$F500*List1!$G500,0)</f>
        <v>0</v>
      </c>
      <c r="BK500" s="318">
        <f>IF(List1!$M500="F",List1!$F500*List1!$G500,0)</f>
        <v>0</v>
      </c>
      <c r="BL500" s="317">
        <f>IF(List1!$N500="A",(1*List1!$F500+80)*List1!$G500,0)</f>
        <v>0</v>
      </c>
      <c r="BM500" s="317">
        <f>IF(List1!$N500="B",(1*List1!$F500+80)*List1!$G500,0)</f>
        <v>0</v>
      </c>
      <c r="BN500" s="317">
        <f>IF(List1!$N500="C",(1*List1!$F500+80)*List1!$G500,0)</f>
        <v>0</v>
      </c>
      <c r="BO500" s="317">
        <f>IF(List1!$N500="D",(1*List1!$F500+80)*List1!$G500,0)</f>
        <v>0</v>
      </c>
      <c r="BP500" s="317">
        <f>IF(List1!$N500="E",(1*List1!$F500+80)*List1!$G500,0)</f>
        <v>0</v>
      </c>
      <c r="BQ500" s="317">
        <f>IF(List1!$N500="G",(1*List1!$F500+80)*List1!$G500,0)</f>
        <v>0</v>
      </c>
      <c r="BR500" s="317">
        <f>IF(List1!$N500="J",(1*List1!$F500+80)*List1!$G500,0)</f>
        <v>0</v>
      </c>
      <c r="BS500" s="317">
        <f>IF(List1!$N500="K",(1*List1!$F500+80)*List1!$G500,0)</f>
        <v>0</v>
      </c>
      <c r="BT500" s="317">
        <f>IF(List1!$N500="L",(1*List1!$F500+80)*List1!$G500,0)</f>
        <v>0</v>
      </c>
      <c r="BU500" s="316">
        <f>IF(List1!$N500="FL",(1*List1!$F500)*List1!$G500,0)</f>
        <v>0</v>
      </c>
      <c r="BV500" s="315">
        <f>IF(List1!$N500="FP",List1!$F500*List1!$G500,0)</f>
        <v>0</v>
      </c>
      <c r="BW500" s="314">
        <f>IF(List1!$N500="DR",List1!$F500*List1!$G500,0)</f>
        <v>0</v>
      </c>
      <c r="BX500" s="313">
        <f>IF(List1!$N500="F",List1!$F500*List1!$G500,0)</f>
        <v>0</v>
      </c>
      <c r="BZ500" s="312" t="e">
        <f>((List1!$E500*List1!$F500)*List1!$G500)/1000000</f>
        <v>#VALUE!</v>
      </c>
      <c r="CA500" s="280" t="e">
        <f>IF(List1!$J500=$D$403,1*BZ500,0)</f>
        <v>#VALUE!</v>
      </c>
      <c r="CB500" s="280" t="e">
        <f>IF(List1!$J500=$D$404,1*BZ500,0)</f>
        <v>#VALUE!</v>
      </c>
      <c r="CC500" s="280" t="e">
        <f>IF(List1!$J500=$D$405,1*BZ500,0)</f>
        <v>#VALUE!</v>
      </c>
      <c r="CD500" s="280" t="e">
        <f>IF(List1!$J500=$D$406,1*BZ500,0)</f>
        <v>#VALUE!</v>
      </c>
      <c r="CE500" s="280" t="e">
        <f>IF(List1!$J500=$D$407,1*BZ500,0)</f>
        <v>#VALUE!</v>
      </c>
      <c r="CF500" s="311" t="e">
        <f>IF(List1!$J500=$D$408,1*BZ500,0)</f>
        <v>#VALUE!</v>
      </c>
      <c r="CG500" s="280" t="e">
        <f>IF(List1!$J500=$D$409,1*BZ500,0)</f>
        <v>#VALUE!</v>
      </c>
      <c r="CH500" s="280" t="e">
        <f>IF(List1!$J500=$D$410,1*BZ500,0)</f>
        <v>#VALUE!</v>
      </c>
      <c r="CJ500" s="303">
        <f>IF(AH500&gt;0,1*List1!$G500,0)</f>
        <v>0</v>
      </c>
      <c r="CK500" s="301">
        <f>IF(AI500&gt;0,1*List1!$G500,0)</f>
        <v>0</v>
      </c>
      <c r="CL500" s="301">
        <f>IF(AJ500&gt;0,1*List1!$G500,0)</f>
        <v>0</v>
      </c>
      <c r="CM500" s="302">
        <f>IF(AK500&gt;0,1*List1!$G500,0)</f>
        <v>0</v>
      </c>
      <c r="CN500" s="284">
        <f>IF(AU500&gt;0,1*List1!$G500,0)</f>
        <v>0</v>
      </c>
      <c r="CO500" s="284">
        <f>IF(AV500&gt;0,1*List1!$G500,0)</f>
        <v>0</v>
      </c>
      <c r="CP500" s="284">
        <f>IF(AW500&gt;0,1*List1!$G500,0)</f>
        <v>0</v>
      </c>
      <c r="CQ500" s="284">
        <f>IF(AX500&gt;0,1*List1!$G500,0)</f>
        <v>0</v>
      </c>
      <c r="CR500" s="303">
        <f>IF(BH500&gt;0,1*List1!$G500,0)</f>
        <v>0</v>
      </c>
      <c r="CS500" s="301">
        <f>IF(BI500&gt;0,1*List1!$G500,0)</f>
        <v>0</v>
      </c>
      <c r="CT500" s="301">
        <f>IF(BJ500&gt;0,1*List1!$G500,0)</f>
        <v>0</v>
      </c>
      <c r="CU500" s="302">
        <f>IF(BK500&gt;0,1*List1!$G500,0)</f>
        <v>0</v>
      </c>
      <c r="CV500" s="284">
        <f>IF(BU500&gt;0,1*List1!$G500,0)</f>
        <v>0</v>
      </c>
      <c r="CW500" s="284">
        <f>IF(BV500&gt;0,1*List1!$G500,0)</f>
        <v>0</v>
      </c>
      <c r="CX500" s="284">
        <f>IF(BW500&gt;0,1*List1!$G500,0)</f>
        <v>0</v>
      </c>
      <c r="CY500" s="322">
        <f>IF(BX500&gt;0,1*List1!$G500,0)</f>
        <v>0</v>
      </c>
      <c r="CZ500" s="284"/>
      <c r="DB500" s="294">
        <f>List1!D137</f>
        <v>0</v>
      </c>
      <c r="DC500" s="416" t="str">
        <f t="shared" si="167"/>
        <v>0</v>
      </c>
      <c r="DD500" s="416" t="str">
        <f t="shared" si="168"/>
        <v>0</v>
      </c>
      <c r="DE500" s="416" t="str">
        <f t="shared" si="169"/>
        <v>0</v>
      </c>
      <c r="DF500" s="416" t="str">
        <f t="shared" si="170"/>
        <v>0</v>
      </c>
      <c r="DG500" s="416" t="str">
        <f t="shared" si="171"/>
        <v>0</v>
      </c>
      <c r="DH500" s="416" t="str">
        <f t="shared" si="172"/>
        <v>0</v>
      </c>
      <c r="DI500" s="416" t="str">
        <f t="shared" si="173"/>
        <v>0</v>
      </c>
      <c r="DJ500" s="416" t="str">
        <f t="shared" si="174"/>
        <v>0</v>
      </c>
      <c r="DK500" s="416" t="str">
        <f t="shared" si="175"/>
        <v>0</v>
      </c>
      <c r="DL500" s="416" t="str">
        <f t="shared" si="176"/>
        <v>0</v>
      </c>
      <c r="DM500" s="416" t="str">
        <f t="shared" si="177"/>
        <v>0</v>
      </c>
      <c r="DN500" s="416" t="str">
        <f t="shared" si="178"/>
        <v>0</v>
      </c>
      <c r="DO500" s="416" t="str">
        <f t="shared" si="179"/>
        <v>0</v>
      </c>
      <c r="DP500" s="416" t="str">
        <f t="shared" si="180"/>
        <v>0</v>
      </c>
      <c r="DQ500" s="416" t="str">
        <f t="shared" si="181"/>
        <v>0</v>
      </c>
      <c r="DR500" s="416" t="str">
        <f t="shared" si="182"/>
        <v>0</v>
      </c>
      <c r="DS500" s="416" t="str">
        <f t="shared" si="183"/>
        <v>0</v>
      </c>
      <c r="DT500" s="416" t="str">
        <f t="shared" si="184"/>
        <v>0</v>
      </c>
      <c r="DU500" s="416" t="str">
        <f t="shared" si="185"/>
        <v>0</v>
      </c>
      <c r="DV500" s="416" t="str">
        <f t="shared" si="186"/>
        <v>0</v>
      </c>
      <c r="DW500" s="416" t="str">
        <f t="shared" si="187"/>
        <v>0</v>
      </c>
      <c r="DX500" s="416" t="str">
        <f t="shared" si="188"/>
        <v>0</v>
      </c>
      <c r="DY500" s="416" t="str">
        <f t="shared" si="189"/>
        <v>0</v>
      </c>
      <c r="DZ500" s="416" t="str">
        <f t="shared" si="190"/>
        <v>0</v>
      </c>
      <c r="EA500" s="417"/>
      <c r="EB500" s="417"/>
      <c r="EC500" s="417"/>
      <c r="ED500" s="417" t="str">
        <f>IF(List1!D137&gt;0,DZ500,"")</f>
        <v/>
      </c>
      <c r="EF500" s="416">
        <f>List1!J137</f>
        <v>0</v>
      </c>
      <c r="EG500" s="416" t="str">
        <f t="shared" si="143"/>
        <v>0</v>
      </c>
      <c r="EH500" s="416" t="str">
        <f t="shared" si="144"/>
        <v>0</v>
      </c>
      <c r="EI500" s="416" t="str">
        <f t="shared" si="145"/>
        <v>0</v>
      </c>
      <c r="EJ500" s="416" t="str">
        <f t="shared" si="146"/>
        <v>0</v>
      </c>
      <c r="EK500" s="416" t="str">
        <f t="shared" si="147"/>
        <v>0</v>
      </c>
      <c r="EL500" s="416" t="str">
        <f t="shared" si="148"/>
        <v>0</v>
      </c>
      <c r="EM500" s="416" t="str">
        <f t="shared" si="149"/>
        <v>0</v>
      </c>
      <c r="EN500" s="416" t="str">
        <f t="shared" si="150"/>
        <v>0</v>
      </c>
      <c r="EO500" s="416" t="str">
        <f t="shared" si="151"/>
        <v>0</v>
      </c>
      <c r="EP500" s="416" t="str">
        <f t="shared" si="152"/>
        <v>0</v>
      </c>
      <c r="EQ500" s="416" t="str">
        <f t="shared" si="153"/>
        <v>0</v>
      </c>
      <c r="ER500" s="416" t="str">
        <f t="shared" si="154"/>
        <v>0</v>
      </c>
      <c r="ES500" s="416" t="str">
        <f t="shared" si="155"/>
        <v>0</v>
      </c>
      <c r="ET500" s="416" t="str">
        <f t="shared" si="156"/>
        <v>0</v>
      </c>
      <c r="EU500" s="416" t="str">
        <f t="shared" si="157"/>
        <v>0</v>
      </c>
      <c r="EV500" s="416" t="str">
        <f t="shared" si="158"/>
        <v>0</v>
      </c>
      <c r="EW500" s="416" t="str">
        <f t="shared" si="159"/>
        <v>0</v>
      </c>
      <c r="EX500" s="416" t="str">
        <f t="shared" si="160"/>
        <v>0</v>
      </c>
      <c r="EY500" s="416" t="str">
        <f t="shared" si="161"/>
        <v>0</v>
      </c>
      <c r="EZ500" s="416" t="str">
        <f t="shared" si="162"/>
        <v>0</v>
      </c>
      <c r="FA500" s="416" t="str">
        <f t="shared" si="163"/>
        <v>0</v>
      </c>
      <c r="FB500" s="416" t="str">
        <f t="shared" si="164"/>
        <v>0</v>
      </c>
      <c r="FC500" s="416" t="str">
        <f t="shared" si="165"/>
        <v>0</v>
      </c>
      <c r="FD500" s="416" t="str">
        <f t="shared" si="166"/>
        <v>0</v>
      </c>
      <c r="FF500" s="269" t="str">
        <f>IF(List1!J137&gt;0,List1!FD500,"")</f>
        <v/>
      </c>
    </row>
    <row r="501" spans="2:162" s="269" customFormat="1" ht="19.5" customHeight="1" thickBot="1">
      <c r="B501" s="436">
        <v>83</v>
      </c>
      <c r="C501" s="308">
        <f t="shared" si="140"/>
        <v>0</v>
      </c>
      <c r="D501" s="438" t="str">
        <f t="shared" si="141"/>
        <v/>
      </c>
      <c r="E501" s="439" t="str">
        <f>IF(List1!E138&gt;0,List1!E138,"")</f>
        <v/>
      </c>
      <c r="F501" s="439" t="str">
        <f>IF(List1!F138&gt;0,List1!F138,"")</f>
        <v/>
      </c>
      <c r="G501" s="439" t="str">
        <f>IF(List1!G138&gt;0,List1!G138,"")</f>
        <v/>
      </c>
      <c r="H501" s="439" t="str">
        <f>IF(List1!H138&gt;0,List1!H138,"")</f>
        <v/>
      </c>
      <c r="I501" s="439" t="str">
        <f>IF(List1!I138&gt;0,List1!I138,"")</f>
        <v/>
      </c>
      <c r="J501" s="439" t="str">
        <f t="shared" si="142"/>
        <v/>
      </c>
      <c r="K501" s="439" t="str">
        <f>IF(List1!K138&gt;0,List1!K138,"")</f>
        <v/>
      </c>
      <c r="L501" s="439" t="str">
        <f>IF(List1!L138&gt;0,List1!L138,"")</f>
        <v/>
      </c>
      <c r="M501" s="439" t="str">
        <f>IF(List1!M138&gt;0,List1!M138,"")</f>
        <v/>
      </c>
      <c r="N501" s="439" t="str">
        <f>IF(List1!N138&gt;0,List1!N138,"")</f>
        <v/>
      </c>
      <c r="O501" s="440">
        <v>0</v>
      </c>
      <c r="P501" s="603" t="str">
        <f>IF(List1!P138&gt;0,List1!P138,"")</f>
        <v/>
      </c>
      <c r="Q501" s="603"/>
      <c r="R501" s="603"/>
      <c r="S501" s="603"/>
      <c r="T501" s="603"/>
      <c r="U501" s="603"/>
      <c r="V501" s="603"/>
      <c r="W501" s="268"/>
      <c r="X501" s="307"/>
      <c r="Y501" s="319">
        <f>IF(List1!$K501="A",(1*List1!$E501+80)*List1!$G501,0)</f>
        <v>0</v>
      </c>
      <c r="Z501" s="319">
        <f>IF(List1!$K501="B",(1*List1!$E501+80)*List1!$G501,0)</f>
        <v>0</v>
      </c>
      <c r="AA501" s="319">
        <f>IF(List1!$K501="C",(1*List1!$E501+80)*List1!$G501,0)</f>
        <v>0</v>
      </c>
      <c r="AB501" s="319">
        <f>IF(List1!$K501="D",(1*List1!$E501+80)*List1!$G501,0)</f>
        <v>0</v>
      </c>
      <c r="AC501" s="319">
        <f>IF(List1!$K501="E",(1*List1!$E501+70)*List1!$G501,0)</f>
        <v>0</v>
      </c>
      <c r="AD501" s="319">
        <f>IF(List1!$K501="G",(1*List1!$E501+80)*List1!$G501,0)</f>
        <v>0</v>
      </c>
      <c r="AE501" s="319">
        <f>IF(List1!$K501="J",(1*List1!$E501+80)*List1!$G501,0)</f>
        <v>0</v>
      </c>
      <c r="AF501" s="319">
        <f>IF(List1!$K501="K",(1*List1!$E501+80)*List1!$G501,0)</f>
        <v>0</v>
      </c>
      <c r="AG501" s="319">
        <f>IF(List1!$K501="L",(1*List1!$E501+80)*List1!$G501,0)</f>
        <v>0</v>
      </c>
      <c r="AH501" s="318">
        <f>IF(List1!$K501="FL",(1*List1!$E501)*List1!$G501,0)</f>
        <v>0</v>
      </c>
      <c r="AI501" s="318">
        <f>IF(List1!$K501="FP",List1!$E501*List1!$G501,0)</f>
        <v>0</v>
      </c>
      <c r="AJ501" s="318">
        <f>IF(List1!$K501="DR",List1!$E501*List1!$G501,0)</f>
        <v>0</v>
      </c>
      <c r="AK501" s="318">
        <f>IF(List1!$K501="F",List1!$E501*List1!$G501,0)</f>
        <v>0</v>
      </c>
      <c r="AL501" s="321">
        <f>IF(List1!$L501="A",(1*List1!$E501+80)*List1!$G501,0)</f>
        <v>0</v>
      </c>
      <c r="AM501" s="321">
        <f>IF(List1!$L501="B",(1*List1!$E501+80)*List1!$G501,0)</f>
        <v>0</v>
      </c>
      <c r="AN501" s="321">
        <f>IF(List1!$L501="C",(1*List1!$E501+80)*List1!$G501,0)</f>
        <v>0</v>
      </c>
      <c r="AO501" s="321">
        <f>IF(List1!$L501="D",(1*List1!$E501+80)*List1!$G501,0)</f>
        <v>0</v>
      </c>
      <c r="AP501" s="321">
        <f>IF(List1!$L501="E",(1*List1!$E501+80)*List1!$G501,0)</f>
        <v>0</v>
      </c>
      <c r="AQ501" s="321">
        <f>IF(List1!$L501="G",(1*List1!$E501+80)*List1!$G501,0)</f>
        <v>0</v>
      </c>
      <c r="AR501" s="321">
        <f>IF(List1!$L501="J",(1*List1!$E501+80)*List1!$G501,0)</f>
        <v>0</v>
      </c>
      <c r="AS501" s="321">
        <f>IF(List1!$L501="K",(1*List1!$E501+80)*List1!$G501,0)</f>
        <v>0</v>
      </c>
      <c r="AT501" s="321">
        <f>IF(List1!$L501="L",(1*List1!$E501+80)*List1!$G501,0)</f>
        <v>0</v>
      </c>
      <c r="AU501" s="320">
        <f>IF(List1!$L501="FL",(1*List1!$E501)*List1!$G501,0)</f>
        <v>0</v>
      </c>
      <c r="AV501" s="320">
        <f>IF(List1!$L501="FP",List1!$E501*List1!$G501,0)</f>
        <v>0</v>
      </c>
      <c r="AW501" s="320">
        <f>IF(List1!$L501="DR",List1!$E501*List1!$G501,0)</f>
        <v>0</v>
      </c>
      <c r="AX501" s="320">
        <f>IF(List1!$L501="F",List1!$E501*List1!$G501,0)</f>
        <v>0</v>
      </c>
      <c r="AY501" s="319">
        <f>IF(List1!$M501="A",(1*List1!$F501+80)*List1!$G501,0)</f>
        <v>0</v>
      </c>
      <c r="AZ501" s="319">
        <f>IF(List1!$M501="B",(1*List1!$F501+80)*List1!$G501,0)</f>
        <v>0</v>
      </c>
      <c r="BA501" s="319">
        <f>IF(List1!$M501="C",(1*List1!$F501+80)*List1!$G501,0)</f>
        <v>0</v>
      </c>
      <c r="BB501" s="319">
        <f>IF(List1!$M501="D",(1*List1!$F501+80)*List1!$G501,0)</f>
        <v>0</v>
      </c>
      <c r="BC501" s="319">
        <f>IF(List1!$M501="E",(1*List1!$F501+80)*List1!$G501,0)</f>
        <v>0</v>
      </c>
      <c r="BD501" s="319">
        <f>IF(List1!$M501="G",(1*List1!$F501+80)*List1!$G501,0)</f>
        <v>0</v>
      </c>
      <c r="BE501" s="319">
        <f>IF(List1!$M501="J",(1*List1!$F501+80)*List1!$G501,0)</f>
        <v>0</v>
      </c>
      <c r="BF501" s="319">
        <f>IF(List1!$M501="K",(1*List1!$F501+80)*List1!$G501,0)</f>
        <v>0</v>
      </c>
      <c r="BG501" s="319">
        <f>IF(List1!$M501="L",(1*List1!$F501+80)*List1!$G501,0)</f>
        <v>0</v>
      </c>
      <c r="BH501" s="318">
        <f>IF(List1!$M501="FL",(1*List1!$F501)*List1!$G501,0)</f>
        <v>0</v>
      </c>
      <c r="BI501" s="318">
        <f>IF(List1!$M501="FP",List1!$F501*List1!$G501,0)</f>
        <v>0</v>
      </c>
      <c r="BJ501" s="318">
        <f>IF(List1!$M501="DR",List1!$F501*List1!$G501,0)</f>
        <v>0</v>
      </c>
      <c r="BK501" s="318">
        <f>IF(List1!$M501="F",List1!$F501*List1!$G501,0)</f>
        <v>0</v>
      </c>
      <c r="BL501" s="317">
        <f>IF(List1!$N501="A",(1*List1!$F501+80)*List1!$G501,0)</f>
        <v>0</v>
      </c>
      <c r="BM501" s="317">
        <f>IF(List1!$N501="B",(1*List1!$F501+80)*List1!$G501,0)</f>
        <v>0</v>
      </c>
      <c r="BN501" s="317">
        <f>IF(List1!$N501="C",(1*List1!$F501+80)*List1!$G501,0)</f>
        <v>0</v>
      </c>
      <c r="BO501" s="317">
        <f>IF(List1!$N501="D",(1*List1!$F501+80)*List1!$G501,0)</f>
        <v>0</v>
      </c>
      <c r="BP501" s="317">
        <f>IF(List1!$N501="E",(1*List1!$F501+80)*List1!$G501,0)</f>
        <v>0</v>
      </c>
      <c r="BQ501" s="317">
        <f>IF(List1!$N501="G",(1*List1!$F501+80)*List1!$G501,0)</f>
        <v>0</v>
      </c>
      <c r="BR501" s="317">
        <f>IF(List1!$N501="J",(1*List1!$F501+80)*List1!$G501,0)</f>
        <v>0</v>
      </c>
      <c r="BS501" s="317">
        <f>IF(List1!$N501="K",(1*List1!$F501+80)*List1!$G501,0)</f>
        <v>0</v>
      </c>
      <c r="BT501" s="317">
        <f>IF(List1!$N501="L",(1*List1!$F501+80)*List1!$G501,0)</f>
        <v>0</v>
      </c>
      <c r="BU501" s="316">
        <f>IF(List1!$N501="FL",(1*List1!$F501)*List1!$G501,0)</f>
        <v>0</v>
      </c>
      <c r="BV501" s="315">
        <f>IF(List1!$N501="FP",List1!$F501*List1!$G501,0)</f>
        <v>0</v>
      </c>
      <c r="BW501" s="314">
        <f>IF(List1!$N501="DR",List1!$F501*List1!$G501,0)</f>
        <v>0</v>
      </c>
      <c r="BX501" s="313">
        <f>IF(List1!$N501="F",List1!$F501*List1!$G501,0)</f>
        <v>0</v>
      </c>
      <c r="BZ501" s="312" t="e">
        <f>((List1!$E501*List1!$F501)*List1!$G501)/1000000</f>
        <v>#VALUE!</v>
      </c>
      <c r="CA501" s="280" t="e">
        <f>IF(List1!$J501=$D$403,1*BZ501,0)</f>
        <v>#VALUE!</v>
      </c>
      <c r="CB501" s="280" t="e">
        <f>IF(List1!$J501=$D$404,1*BZ501,0)</f>
        <v>#VALUE!</v>
      </c>
      <c r="CC501" s="280" t="e">
        <f>IF(List1!$J501=$D$405,1*BZ501,0)</f>
        <v>#VALUE!</v>
      </c>
      <c r="CD501" s="280" t="e">
        <f>IF(List1!$J501=$D$406,1*BZ501,0)</f>
        <v>#VALUE!</v>
      </c>
      <c r="CE501" s="280" t="e">
        <f>IF(List1!$J501=$D$407,1*BZ501,0)</f>
        <v>#VALUE!</v>
      </c>
      <c r="CF501" s="311" t="e">
        <f>IF(List1!$J501=$D$408,1*BZ501,0)</f>
        <v>#VALUE!</v>
      </c>
      <c r="CG501" s="280" t="e">
        <f>IF(List1!$J501=$D$409,1*BZ501,0)</f>
        <v>#VALUE!</v>
      </c>
      <c r="CH501" s="280" t="e">
        <f>IF(List1!$J501=$D$410,1*BZ501,0)</f>
        <v>#VALUE!</v>
      </c>
      <c r="CJ501" s="303">
        <f>IF(AH501&gt;0,1*List1!$G501,0)</f>
        <v>0</v>
      </c>
      <c r="CK501" s="301">
        <f>IF(AI501&gt;0,1*List1!$G501,0)</f>
        <v>0</v>
      </c>
      <c r="CL501" s="301">
        <f>IF(AJ501&gt;0,1*List1!$G501,0)</f>
        <v>0</v>
      </c>
      <c r="CM501" s="302">
        <f>IF(AK501&gt;0,1*List1!$G501,0)</f>
        <v>0</v>
      </c>
      <c r="CN501" s="284">
        <f>IF(AU501&gt;0,1*List1!$G501,0)</f>
        <v>0</v>
      </c>
      <c r="CO501" s="284">
        <f>IF(AV501&gt;0,1*List1!$G501,0)</f>
        <v>0</v>
      </c>
      <c r="CP501" s="284">
        <f>IF(AW501&gt;0,1*List1!$G501,0)</f>
        <v>0</v>
      </c>
      <c r="CQ501" s="284">
        <f>IF(AX501&gt;0,1*List1!$G501,0)</f>
        <v>0</v>
      </c>
      <c r="CR501" s="303">
        <f>IF(BH501&gt;0,1*List1!$G501,0)</f>
        <v>0</v>
      </c>
      <c r="CS501" s="301">
        <f>IF(BI501&gt;0,1*List1!$G501,0)</f>
        <v>0</v>
      </c>
      <c r="CT501" s="301">
        <f>IF(BJ501&gt;0,1*List1!$G501,0)</f>
        <v>0</v>
      </c>
      <c r="CU501" s="302">
        <f>IF(BK501&gt;0,1*List1!$G501,0)</f>
        <v>0</v>
      </c>
      <c r="CV501" s="284">
        <f>IF(BU501&gt;0,1*List1!$G501,0)</f>
        <v>0</v>
      </c>
      <c r="CW501" s="284">
        <f>IF(BV501&gt;0,1*List1!$G501,0)</f>
        <v>0</v>
      </c>
      <c r="CX501" s="284">
        <f>IF(BW501&gt;0,1*List1!$G501,0)</f>
        <v>0</v>
      </c>
      <c r="CY501" s="322">
        <f>IF(BX501&gt;0,1*List1!$G501,0)</f>
        <v>0</v>
      </c>
      <c r="CZ501" s="284"/>
      <c r="DB501" s="294">
        <f>List1!D138</f>
        <v>0</v>
      </c>
      <c r="DC501" s="416" t="str">
        <f t="shared" si="167"/>
        <v>0</v>
      </c>
      <c r="DD501" s="416" t="str">
        <f t="shared" si="168"/>
        <v>0</v>
      </c>
      <c r="DE501" s="416" t="str">
        <f t="shared" si="169"/>
        <v>0</v>
      </c>
      <c r="DF501" s="416" t="str">
        <f t="shared" si="170"/>
        <v>0</v>
      </c>
      <c r="DG501" s="416" t="str">
        <f t="shared" si="171"/>
        <v>0</v>
      </c>
      <c r="DH501" s="416" t="str">
        <f t="shared" si="172"/>
        <v>0</v>
      </c>
      <c r="DI501" s="416" t="str">
        <f t="shared" si="173"/>
        <v>0</v>
      </c>
      <c r="DJ501" s="416" t="str">
        <f t="shared" si="174"/>
        <v>0</v>
      </c>
      <c r="DK501" s="416" t="str">
        <f t="shared" si="175"/>
        <v>0</v>
      </c>
      <c r="DL501" s="416" t="str">
        <f t="shared" si="176"/>
        <v>0</v>
      </c>
      <c r="DM501" s="416" t="str">
        <f t="shared" si="177"/>
        <v>0</v>
      </c>
      <c r="DN501" s="416" t="str">
        <f t="shared" si="178"/>
        <v>0</v>
      </c>
      <c r="DO501" s="416" t="str">
        <f t="shared" si="179"/>
        <v>0</v>
      </c>
      <c r="DP501" s="416" t="str">
        <f t="shared" si="180"/>
        <v>0</v>
      </c>
      <c r="DQ501" s="416" t="str">
        <f t="shared" si="181"/>
        <v>0</v>
      </c>
      <c r="DR501" s="416" t="str">
        <f t="shared" si="182"/>
        <v>0</v>
      </c>
      <c r="DS501" s="416" t="str">
        <f t="shared" si="183"/>
        <v>0</v>
      </c>
      <c r="DT501" s="416" t="str">
        <f t="shared" si="184"/>
        <v>0</v>
      </c>
      <c r="DU501" s="416" t="str">
        <f t="shared" si="185"/>
        <v>0</v>
      </c>
      <c r="DV501" s="416" t="str">
        <f t="shared" si="186"/>
        <v>0</v>
      </c>
      <c r="DW501" s="416" t="str">
        <f t="shared" si="187"/>
        <v>0</v>
      </c>
      <c r="DX501" s="416" t="str">
        <f t="shared" si="188"/>
        <v>0</v>
      </c>
      <c r="DY501" s="416" t="str">
        <f t="shared" si="189"/>
        <v>0</v>
      </c>
      <c r="DZ501" s="416" t="str">
        <f t="shared" si="190"/>
        <v>0</v>
      </c>
      <c r="EA501" s="417"/>
      <c r="EB501" s="417"/>
      <c r="EC501" s="417"/>
      <c r="ED501" s="417" t="str">
        <f>IF(List1!D138&gt;0,DZ501,"")</f>
        <v/>
      </c>
      <c r="EF501" s="416">
        <f>List1!J138</f>
        <v>0</v>
      </c>
      <c r="EG501" s="416" t="str">
        <f t="shared" si="143"/>
        <v>0</v>
      </c>
      <c r="EH501" s="416" t="str">
        <f t="shared" si="144"/>
        <v>0</v>
      </c>
      <c r="EI501" s="416" t="str">
        <f t="shared" si="145"/>
        <v>0</v>
      </c>
      <c r="EJ501" s="416" t="str">
        <f t="shared" si="146"/>
        <v>0</v>
      </c>
      <c r="EK501" s="416" t="str">
        <f t="shared" si="147"/>
        <v>0</v>
      </c>
      <c r="EL501" s="416" t="str">
        <f t="shared" si="148"/>
        <v>0</v>
      </c>
      <c r="EM501" s="416" t="str">
        <f t="shared" si="149"/>
        <v>0</v>
      </c>
      <c r="EN501" s="416" t="str">
        <f t="shared" si="150"/>
        <v>0</v>
      </c>
      <c r="EO501" s="416" t="str">
        <f t="shared" si="151"/>
        <v>0</v>
      </c>
      <c r="EP501" s="416" t="str">
        <f t="shared" si="152"/>
        <v>0</v>
      </c>
      <c r="EQ501" s="416" t="str">
        <f t="shared" si="153"/>
        <v>0</v>
      </c>
      <c r="ER501" s="416" t="str">
        <f t="shared" si="154"/>
        <v>0</v>
      </c>
      <c r="ES501" s="416" t="str">
        <f t="shared" si="155"/>
        <v>0</v>
      </c>
      <c r="ET501" s="416" t="str">
        <f t="shared" si="156"/>
        <v>0</v>
      </c>
      <c r="EU501" s="416" t="str">
        <f t="shared" si="157"/>
        <v>0</v>
      </c>
      <c r="EV501" s="416" t="str">
        <f t="shared" si="158"/>
        <v>0</v>
      </c>
      <c r="EW501" s="416" t="str">
        <f t="shared" si="159"/>
        <v>0</v>
      </c>
      <c r="EX501" s="416" t="str">
        <f t="shared" si="160"/>
        <v>0</v>
      </c>
      <c r="EY501" s="416" t="str">
        <f t="shared" si="161"/>
        <v>0</v>
      </c>
      <c r="EZ501" s="416" t="str">
        <f t="shared" si="162"/>
        <v>0</v>
      </c>
      <c r="FA501" s="416" t="str">
        <f t="shared" si="163"/>
        <v>0</v>
      </c>
      <c r="FB501" s="416" t="str">
        <f t="shared" si="164"/>
        <v>0</v>
      </c>
      <c r="FC501" s="416" t="str">
        <f t="shared" si="165"/>
        <v>0</v>
      </c>
      <c r="FD501" s="416" t="str">
        <f t="shared" si="166"/>
        <v>0</v>
      </c>
      <c r="FF501" s="269" t="str">
        <f>IF(List1!J138&gt;0,List1!FD501,"")</f>
        <v/>
      </c>
    </row>
    <row r="502" spans="2:162" s="269" customFormat="1" ht="19.5" customHeight="1" thickBot="1">
      <c r="B502" s="436">
        <v>84</v>
      </c>
      <c r="C502" s="308">
        <f t="shared" si="140"/>
        <v>0</v>
      </c>
      <c r="D502" s="438" t="str">
        <f t="shared" si="141"/>
        <v/>
      </c>
      <c r="E502" s="439" t="str">
        <f>IF(List1!E139&gt;0,List1!E139,"")</f>
        <v/>
      </c>
      <c r="F502" s="439" t="str">
        <f>IF(List1!F139&gt;0,List1!F139,"")</f>
        <v/>
      </c>
      <c r="G502" s="439" t="str">
        <f>IF(List1!G139&gt;0,List1!G139,"")</f>
        <v/>
      </c>
      <c r="H502" s="439" t="str">
        <f>IF(List1!H139&gt;0,List1!H139,"")</f>
        <v/>
      </c>
      <c r="I502" s="439" t="str">
        <f>IF(List1!I139&gt;0,List1!I139,"")</f>
        <v/>
      </c>
      <c r="J502" s="439" t="str">
        <f t="shared" si="142"/>
        <v/>
      </c>
      <c r="K502" s="439" t="str">
        <f>IF(List1!K139&gt;0,List1!K139,"")</f>
        <v/>
      </c>
      <c r="L502" s="439" t="str">
        <f>IF(List1!L139&gt;0,List1!L139,"")</f>
        <v/>
      </c>
      <c r="M502" s="439" t="str">
        <f>IF(List1!M139&gt;0,List1!M139,"")</f>
        <v/>
      </c>
      <c r="N502" s="439" t="str">
        <f>IF(List1!N139&gt;0,List1!N139,"")</f>
        <v/>
      </c>
      <c r="O502" s="440">
        <v>0</v>
      </c>
      <c r="P502" s="603" t="str">
        <f>IF(List1!P139&gt;0,List1!P139,"")</f>
        <v/>
      </c>
      <c r="Q502" s="603"/>
      <c r="R502" s="603"/>
      <c r="S502" s="603"/>
      <c r="T502" s="603"/>
      <c r="U502" s="603"/>
      <c r="V502" s="603"/>
      <c r="W502" s="268"/>
      <c r="X502" s="307"/>
      <c r="Y502" s="319">
        <f>IF(List1!$K502="A",(1*List1!$E502+80)*List1!$G502,0)</f>
        <v>0</v>
      </c>
      <c r="Z502" s="319">
        <f>IF(List1!$K502="B",(1*List1!$E502+80)*List1!$G502,0)</f>
        <v>0</v>
      </c>
      <c r="AA502" s="319">
        <f>IF(List1!$K502="C",(1*List1!$E502+80)*List1!$G502,0)</f>
        <v>0</v>
      </c>
      <c r="AB502" s="319">
        <f>IF(List1!$K502="D",(1*List1!$E502+80)*List1!$G502,0)</f>
        <v>0</v>
      </c>
      <c r="AC502" s="319">
        <f>IF(List1!$K502="E",(1*List1!$E502+70)*List1!$G502,0)</f>
        <v>0</v>
      </c>
      <c r="AD502" s="319">
        <f>IF(List1!$K502="G",(1*List1!$E502+80)*List1!$G502,0)</f>
        <v>0</v>
      </c>
      <c r="AE502" s="319">
        <f>IF(List1!$K502="J",(1*List1!$E502+80)*List1!$G502,0)</f>
        <v>0</v>
      </c>
      <c r="AF502" s="319">
        <f>IF(List1!$K502="K",(1*List1!$E502+80)*List1!$G502,0)</f>
        <v>0</v>
      </c>
      <c r="AG502" s="319">
        <f>IF(List1!$K502="L",(1*List1!$E502+80)*List1!$G502,0)</f>
        <v>0</v>
      </c>
      <c r="AH502" s="318">
        <f>IF(List1!$K502="FL",(1*List1!$E502)*List1!$G502,0)</f>
        <v>0</v>
      </c>
      <c r="AI502" s="318">
        <f>IF(List1!$K502="FP",List1!$E502*List1!$G502,0)</f>
        <v>0</v>
      </c>
      <c r="AJ502" s="318">
        <f>IF(List1!$K502="DR",List1!$E502*List1!$G502,0)</f>
        <v>0</v>
      </c>
      <c r="AK502" s="318">
        <f>IF(List1!$K502="F",List1!$E502*List1!$G502,0)</f>
        <v>0</v>
      </c>
      <c r="AL502" s="321">
        <f>IF(List1!$L502="A",(1*List1!$E502+80)*List1!$G502,0)</f>
        <v>0</v>
      </c>
      <c r="AM502" s="321">
        <f>IF(List1!$L502="B",(1*List1!$E502+80)*List1!$G502,0)</f>
        <v>0</v>
      </c>
      <c r="AN502" s="321">
        <f>IF(List1!$L502="C",(1*List1!$E502+80)*List1!$G502,0)</f>
        <v>0</v>
      </c>
      <c r="AO502" s="321">
        <f>IF(List1!$L502="D",(1*List1!$E502+80)*List1!$G502,0)</f>
        <v>0</v>
      </c>
      <c r="AP502" s="321">
        <f>IF(List1!$L502="E",(1*List1!$E502+80)*List1!$G502,0)</f>
        <v>0</v>
      </c>
      <c r="AQ502" s="321">
        <f>IF(List1!$L502="G",(1*List1!$E502+80)*List1!$G502,0)</f>
        <v>0</v>
      </c>
      <c r="AR502" s="321">
        <f>IF(List1!$L502="J",(1*List1!$E502+80)*List1!$G502,0)</f>
        <v>0</v>
      </c>
      <c r="AS502" s="321">
        <f>IF(List1!$L502="K",(1*List1!$E502+80)*List1!$G502,0)</f>
        <v>0</v>
      </c>
      <c r="AT502" s="321">
        <f>IF(List1!$L502="L",(1*List1!$E502+80)*List1!$G502,0)</f>
        <v>0</v>
      </c>
      <c r="AU502" s="320">
        <f>IF(List1!$L502="FL",(1*List1!$E502)*List1!$G502,0)</f>
        <v>0</v>
      </c>
      <c r="AV502" s="320">
        <f>IF(List1!$L502="FP",List1!$E502*List1!$G502,0)</f>
        <v>0</v>
      </c>
      <c r="AW502" s="320">
        <f>IF(List1!$L502="DR",List1!$E502*List1!$G502,0)</f>
        <v>0</v>
      </c>
      <c r="AX502" s="320">
        <f>IF(List1!$L502="F",List1!$E502*List1!$G502,0)</f>
        <v>0</v>
      </c>
      <c r="AY502" s="319">
        <f>IF(List1!$M502="A",(1*List1!$F502+80)*List1!$G502,0)</f>
        <v>0</v>
      </c>
      <c r="AZ502" s="319">
        <f>IF(List1!$M502="B",(1*List1!$F502+80)*List1!$G502,0)</f>
        <v>0</v>
      </c>
      <c r="BA502" s="319">
        <f>IF(List1!$M502="C",(1*List1!$F502+80)*List1!$G502,0)</f>
        <v>0</v>
      </c>
      <c r="BB502" s="319">
        <f>IF(List1!$M502="D",(1*List1!$F502+80)*List1!$G502,0)</f>
        <v>0</v>
      </c>
      <c r="BC502" s="319">
        <f>IF(List1!$M502="E",(1*List1!$F502+80)*List1!$G502,0)</f>
        <v>0</v>
      </c>
      <c r="BD502" s="319">
        <f>IF(List1!$M502="G",(1*List1!$F502+80)*List1!$G502,0)</f>
        <v>0</v>
      </c>
      <c r="BE502" s="319">
        <f>IF(List1!$M502="J",(1*List1!$F502+80)*List1!$G502,0)</f>
        <v>0</v>
      </c>
      <c r="BF502" s="319">
        <f>IF(List1!$M502="K",(1*List1!$F502+80)*List1!$G502,0)</f>
        <v>0</v>
      </c>
      <c r="BG502" s="319">
        <f>IF(List1!$M502="L",(1*List1!$F502+80)*List1!$G502,0)</f>
        <v>0</v>
      </c>
      <c r="BH502" s="318">
        <f>IF(List1!$M502="FL",(1*List1!$F502)*List1!$G502,0)</f>
        <v>0</v>
      </c>
      <c r="BI502" s="318">
        <f>IF(List1!$M502="FP",List1!$F502*List1!$G502,0)</f>
        <v>0</v>
      </c>
      <c r="BJ502" s="318">
        <f>IF(List1!$M502="DR",List1!$F502*List1!$G502,0)</f>
        <v>0</v>
      </c>
      <c r="BK502" s="318">
        <f>IF(List1!$M502="F",List1!$F502*List1!$G502,0)</f>
        <v>0</v>
      </c>
      <c r="BL502" s="317">
        <f>IF(List1!$N502="A",(1*List1!$F502+80)*List1!$G502,0)</f>
        <v>0</v>
      </c>
      <c r="BM502" s="317">
        <f>IF(List1!$N502="B",(1*List1!$F502+80)*List1!$G502,0)</f>
        <v>0</v>
      </c>
      <c r="BN502" s="317">
        <f>IF(List1!$N502="C",(1*List1!$F502+80)*List1!$G502,0)</f>
        <v>0</v>
      </c>
      <c r="BO502" s="317">
        <f>IF(List1!$N502="D",(1*List1!$F502+80)*List1!$G502,0)</f>
        <v>0</v>
      </c>
      <c r="BP502" s="317">
        <f>IF(List1!$N502="E",(1*List1!$F502+80)*List1!$G502,0)</f>
        <v>0</v>
      </c>
      <c r="BQ502" s="317">
        <f>IF(List1!$N502="G",(1*List1!$F502+80)*List1!$G502,0)</f>
        <v>0</v>
      </c>
      <c r="BR502" s="317">
        <f>IF(List1!$N502="J",(1*List1!$F502+80)*List1!$G502,0)</f>
        <v>0</v>
      </c>
      <c r="BS502" s="317">
        <f>IF(List1!$N502="K",(1*List1!$F502+80)*List1!$G502,0)</f>
        <v>0</v>
      </c>
      <c r="BT502" s="317">
        <f>IF(List1!$N502="L",(1*List1!$F502+80)*List1!$G502,0)</f>
        <v>0</v>
      </c>
      <c r="BU502" s="316">
        <f>IF(List1!$N502="FL",(1*List1!$F502)*List1!$G502,0)</f>
        <v>0</v>
      </c>
      <c r="BV502" s="315">
        <f>IF(List1!$N502="FP",List1!$F502*List1!$G502,0)</f>
        <v>0</v>
      </c>
      <c r="BW502" s="314">
        <f>IF(List1!$N502="DR",List1!$F502*List1!$G502,0)</f>
        <v>0</v>
      </c>
      <c r="BX502" s="313">
        <f>IF(List1!$N502="F",List1!$F502*List1!$G502,0)</f>
        <v>0</v>
      </c>
      <c r="BZ502" s="312" t="e">
        <f>((List1!$E502*List1!$F502)*List1!$G502)/1000000</f>
        <v>#VALUE!</v>
      </c>
      <c r="CA502" s="280" t="e">
        <f>IF(List1!$J502=$D$403,1*BZ502,0)</f>
        <v>#VALUE!</v>
      </c>
      <c r="CB502" s="280" t="e">
        <f>IF(List1!$J502=$D$404,1*BZ502,0)</f>
        <v>#VALUE!</v>
      </c>
      <c r="CC502" s="280" t="e">
        <f>IF(List1!$J502=$D$405,1*BZ502,0)</f>
        <v>#VALUE!</v>
      </c>
      <c r="CD502" s="280" t="e">
        <f>IF(List1!$J502=$D$406,1*BZ502,0)</f>
        <v>#VALUE!</v>
      </c>
      <c r="CE502" s="280" t="e">
        <f>IF(List1!$J502=$D$407,1*BZ502,0)</f>
        <v>#VALUE!</v>
      </c>
      <c r="CF502" s="311" t="e">
        <f>IF(List1!$J502=$D$408,1*BZ502,0)</f>
        <v>#VALUE!</v>
      </c>
      <c r="CG502" s="280" t="e">
        <f>IF(List1!$J502=$D$409,1*BZ502,0)</f>
        <v>#VALUE!</v>
      </c>
      <c r="CH502" s="280" t="e">
        <f>IF(List1!$J502=$D$410,1*BZ502,0)</f>
        <v>#VALUE!</v>
      </c>
      <c r="CJ502" s="303">
        <f>IF(AH502&gt;0,1*List1!$G502,0)</f>
        <v>0</v>
      </c>
      <c r="CK502" s="301">
        <f>IF(AI502&gt;0,1*List1!$G502,0)</f>
        <v>0</v>
      </c>
      <c r="CL502" s="301">
        <f>IF(AJ502&gt;0,1*List1!$G502,0)</f>
        <v>0</v>
      </c>
      <c r="CM502" s="302">
        <f>IF(AK502&gt;0,1*List1!$G502,0)</f>
        <v>0</v>
      </c>
      <c r="CN502" s="284">
        <f>IF(AU502&gt;0,1*List1!$G502,0)</f>
        <v>0</v>
      </c>
      <c r="CO502" s="284">
        <f>IF(AV502&gt;0,1*List1!$G502,0)</f>
        <v>0</v>
      </c>
      <c r="CP502" s="284">
        <f>IF(AW502&gt;0,1*List1!$G502,0)</f>
        <v>0</v>
      </c>
      <c r="CQ502" s="284">
        <f>IF(AX502&gt;0,1*List1!$G502,0)</f>
        <v>0</v>
      </c>
      <c r="CR502" s="303">
        <f>IF(BH502&gt;0,1*List1!$G502,0)</f>
        <v>0</v>
      </c>
      <c r="CS502" s="301">
        <f>IF(BI502&gt;0,1*List1!$G502,0)</f>
        <v>0</v>
      </c>
      <c r="CT502" s="301">
        <f>IF(BJ502&gt;0,1*List1!$G502,0)</f>
        <v>0</v>
      </c>
      <c r="CU502" s="302">
        <f>IF(BK502&gt;0,1*List1!$G502,0)</f>
        <v>0</v>
      </c>
      <c r="CV502" s="284">
        <f>IF(BU502&gt;0,1*List1!$G502,0)</f>
        <v>0</v>
      </c>
      <c r="CW502" s="284">
        <f>IF(BV502&gt;0,1*List1!$G502,0)</f>
        <v>0</v>
      </c>
      <c r="CX502" s="284">
        <f>IF(BW502&gt;0,1*List1!$G502,0)</f>
        <v>0</v>
      </c>
      <c r="CY502" s="322">
        <f>IF(BX502&gt;0,1*List1!$G502,0)</f>
        <v>0</v>
      </c>
      <c r="CZ502" s="284"/>
      <c r="DB502" s="294">
        <f>List1!D139</f>
        <v>0</v>
      </c>
      <c r="DC502" s="416" t="str">
        <f t="shared" si="167"/>
        <v>0</v>
      </c>
      <c r="DD502" s="416" t="str">
        <f t="shared" si="168"/>
        <v>0</v>
      </c>
      <c r="DE502" s="416" t="str">
        <f t="shared" si="169"/>
        <v>0</v>
      </c>
      <c r="DF502" s="416" t="str">
        <f t="shared" si="170"/>
        <v>0</v>
      </c>
      <c r="DG502" s="416" t="str">
        <f t="shared" si="171"/>
        <v>0</v>
      </c>
      <c r="DH502" s="416" t="str">
        <f t="shared" si="172"/>
        <v>0</v>
      </c>
      <c r="DI502" s="416" t="str">
        <f t="shared" si="173"/>
        <v>0</v>
      </c>
      <c r="DJ502" s="416" t="str">
        <f t="shared" si="174"/>
        <v>0</v>
      </c>
      <c r="DK502" s="416" t="str">
        <f t="shared" si="175"/>
        <v>0</v>
      </c>
      <c r="DL502" s="416" t="str">
        <f t="shared" si="176"/>
        <v>0</v>
      </c>
      <c r="DM502" s="416" t="str">
        <f t="shared" si="177"/>
        <v>0</v>
      </c>
      <c r="DN502" s="416" t="str">
        <f t="shared" si="178"/>
        <v>0</v>
      </c>
      <c r="DO502" s="416" t="str">
        <f t="shared" si="179"/>
        <v>0</v>
      </c>
      <c r="DP502" s="416" t="str">
        <f t="shared" si="180"/>
        <v>0</v>
      </c>
      <c r="DQ502" s="416" t="str">
        <f t="shared" si="181"/>
        <v>0</v>
      </c>
      <c r="DR502" s="416" t="str">
        <f t="shared" si="182"/>
        <v>0</v>
      </c>
      <c r="DS502" s="416" t="str">
        <f t="shared" si="183"/>
        <v>0</v>
      </c>
      <c r="DT502" s="416" t="str">
        <f t="shared" si="184"/>
        <v>0</v>
      </c>
      <c r="DU502" s="416" t="str">
        <f t="shared" si="185"/>
        <v>0</v>
      </c>
      <c r="DV502" s="416" t="str">
        <f t="shared" si="186"/>
        <v>0</v>
      </c>
      <c r="DW502" s="416" t="str">
        <f t="shared" si="187"/>
        <v>0</v>
      </c>
      <c r="DX502" s="416" t="str">
        <f t="shared" si="188"/>
        <v>0</v>
      </c>
      <c r="DY502" s="416" t="str">
        <f t="shared" si="189"/>
        <v>0</v>
      </c>
      <c r="DZ502" s="416" t="str">
        <f t="shared" si="190"/>
        <v>0</v>
      </c>
      <c r="EA502" s="417"/>
      <c r="EB502" s="417"/>
      <c r="EC502" s="417"/>
      <c r="ED502" s="417" t="str">
        <f>IF(List1!D139&gt;0,DZ502,"")</f>
        <v/>
      </c>
      <c r="EF502" s="416">
        <f>List1!J139</f>
        <v>0</v>
      </c>
      <c r="EG502" s="416" t="str">
        <f t="shared" si="143"/>
        <v>0</v>
      </c>
      <c r="EH502" s="416" t="str">
        <f t="shared" si="144"/>
        <v>0</v>
      </c>
      <c r="EI502" s="416" t="str">
        <f t="shared" si="145"/>
        <v>0</v>
      </c>
      <c r="EJ502" s="416" t="str">
        <f t="shared" si="146"/>
        <v>0</v>
      </c>
      <c r="EK502" s="416" t="str">
        <f t="shared" si="147"/>
        <v>0</v>
      </c>
      <c r="EL502" s="416" t="str">
        <f t="shared" si="148"/>
        <v>0</v>
      </c>
      <c r="EM502" s="416" t="str">
        <f t="shared" si="149"/>
        <v>0</v>
      </c>
      <c r="EN502" s="416" t="str">
        <f t="shared" si="150"/>
        <v>0</v>
      </c>
      <c r="EO502" s="416" t="str">
        <f t="shared" si="151"/>
        <v>0</v>
      </c>
      <c r="EP502" s="416" t="str">
        <f t="shared" si="152"/>
        <v>0</v>
      </c>
      <c r="EQ502" s="416" t="str">
        <f t="shared" si="153"/>
        <v>0</v>
      </c>
      <c r="ER502" s="416" t="str">
        <f t="shared" si="154"/>
        <v>0</v>
      </c>
      <c r="ES502" s="416" t="str">
        <f t="shared" si="155"/>
        <v>0</v>
      </c>
      <c r="ET502" s="416" t="str">
        <f t="shared" si="156"/>
        <v>0</v>
      </c>
      <c r="EU502" s="416" t="str">
        <f t="shared" si="157"/>
        <v>0</v>
      </c>
      <c r="EV502" s="416" t="str">
        <f t="shared" si="158"/>
        <v>0</v>
      </c>
      <c r="EW502" s="416" t="str">
        <f t="shared" si="159"/>
        <v>0</v>
      </c>
      <c r="EX502" s="416" t="str">
        <f t="shared" si="160"/>
        <v>0</v>
      </c>
      <c r="EY502" s="416" t="str">
        <f t="shared" si="161"/>
        <v>0</v>
      </c>
      <c r="EZ502" s="416" t="str">
        <f t="shared" si="162"/>
        <v>0</v>
      </c>
      <c r="FA502" s="416" t="str">
        <f t="shared" si="163"/>
        <v>0</v>
      </c>
      <c r="FB502" s="416" t="str">
        <f t="shared" si="164"/>
        <v>0</v>
      </c>
      <c r="FC502" s="416" t="str">
        <f t="shared" si="165"/>
        <v>0</v>
      </c>
      <c r="FD502" s="416" t="str">
        <f t="shared" si="166"/>
        <v>0</v>
      </c>
      <c r="FF502" s="269" t="str">
        <f>IF(List1!J139&gt;0,List1!FD502,"")</f>
        <v/>
      </c>
    </row>
    <row r="503" spans="2:162" s="269" customFormat="1" ht="19.5" customHeight="1" thickBot="1">
      <c r="B503" s="435">
        <v>85</v>
      </c>
      <c r="C503" s="308">
        <f t="shared" si="140"/>
        <v>0</v>
      </c>
      <c r="D503" s="438" t="str">
        <f t="shared" si="141"/>
        <v/>
      </c>
      <c r="E503" s="439" t="str">
        <f>IF(List1!E140&gt;0,List1!E140,"")</f>
        <v/>
      </c>
      <c r="F503" s="439" t="str">
        <f>IF(List1!F140&gt;0,List1!F140,"")</f>
        <v/>
      </c>
      <c r="G503" s="439" t="str">
        <f>IF(List1!G140&gt;0,List1!G140,"")</f>
        <v/>
      </c>
      <c r="H503" s="439" t="str">
        <f>IF(List1!H140&gt;0,List1!H140,"")</f>
        <v/>
      </c>
      <c r="I503" s="439" t="str">
        <f>IF(List1!I140&gt;0,List1!I140,"")</f>
        <v/>
      </c>
      <c r="J503" s="439" t="str">
        <f t="shared" si="142"/>
        <v/>
      </c>
      <c r="K503" s="439" t="str">
        <f>IF(List1!K140&gt;0,List1!K140,"")</f>
        <v/>
      </c>
      <c r="L503" s="439" t="str">
        <f>IF(List1!L140&gt;0,List1!L140,"")</f>
        <v/>
      </c>
      <c r="M503" s="439" t="str">
        <f>IF(List1!M140&gt;0,List1!M140,"")</f>
        <v/>
      </c>
      <c r="N503" s="439" t="str">
        <f>IF(List1!N140&gt;0,List1!N140,"")</f>
        <v/>
      </c>
      <c r="O503" s="440">
        <v>0</v>
      </c>
      <c r="P503" s="603" t="str">
        <f>IF(List1!P140&gt;0,List1!P140,"")</f>
        <v/>
      </c>
      <c r="Q503" s="603"/>
      <c r="R503" s="603"/>
      <c r="S503" s="603"/>
      <c r="T503" s="603"/>
      <c r="U503" s="603"/>
      <c r="V503" s="603"/>
      <c r="W503" s="268"/>
      <c r="X503" s="307"/>
      <c r="Y503" s="319">
        <f>IF(List1!$K503="A",(1*List1!$E503+80)*List1!$G503,0)</f>
        <v>0</v>
      </c>
      <c r="Z503" s="319">
        <f>IF(List1!$K503="B",(1*List1!$E503+80)*List1!$G503,0)</f>
        <v>0</v>
      </c>
      <c r="AA503" s="319">
        <f>IF(List1!$K503="C",(1*List1!$E503+80)*List1!$G503,0)</f>
        <v>0</v>
      </c>
      <c r="AB503" s="319">
        <f>IF(List1!$K503="D",(1*List1!$E503+80)*List1!$G503,0)</f>
        <v>0</v>
      </c>
      <c r="AC503" s="319">
        <f>IF(List1!$K503="E",(1*List1!$E503+70)*List1!$G503,0)</f>
        <v>0</v>
      </c>
      <c r="AD503" s="319">
        <f>IF(List1!$K503="G",(1*List1!$E503+80)*List1!$G503,0)</f>
        <v>0</v>
      </c>
      <c r="AE503" s="319">
        <f>IF(List1!$K503="J",(1*List1!$E503+80)*List1!$G503,0)</f>
        <v>0</v>
      </c>
      <c r="AF503" s="319">
        <f>IF(List1!$K503="K",(1*List1!$E503+80)*List1!$G503,0)</f>
        <v>0</v>
      </c>
      <c r="AG503" s="319">
        <f>IF(List1!$K503="L",(1*List1!$E503+80)*List1!$G503,0)</f>
        <v>0</v>
      </c>
      <c r="AH503" s="318">
        <f>IF(List1!$K503="FL",(1*List1!$E503)*List1!$G503,0)</f>
        <v>0</v>
      </c>
      <c r="AI503" s="318">
        <f>IF(List1!$K503="FP",List1!$E503*List1!$G503,0)</f>
        <v>0</v>
      </c>
      <c r="AJ503" s="318">
        <f>IF(List1!$K503="DR",List1!$E503*List1!$G503,0)</f>
        <v>0</v>
      </c>
      <c r="AK503" s="318">
        <f>IF(List1!$K503="F",List1!$E503*List1!$G503,0)</f>
        <v>0</v>
      </c>
      <c r="AL503" s="321">
        <f>IF(List1!$L503="A",(1*List1!$E503+80)*List1!$G503,0)</f>
        <v>0</v>
      </c>
      <c r="AM503" s="321">
        <f>IF(List1!$L503="B",(1*List1!$E503+80)*List1!$G503,0)</f>
        <v>0</v>
      </c>
      <c r="AN503" s="321">
        <f>IF(List1!$L503="C",(1*List1!$E503+80)*List1!$G503,0)</f>
        <v>0</v>
      </c>
      <c r="AO503" s="321">
        <f>IF(List1!$L503="D",(1*List1!$E503+80)*List1!$G503,0)</f>
        <v>0</v>
      </c>
      <c r="AP503" s="321">
        <f>IF(List1!$L503="E",(1*List1!$E503+80)*List1!$G503,0)</f>
        <v>0</v>
      </c>
      <c r="AQ503" s="321">
        <f>IF(List1!$L503="G",(1*List1!$E503+80)*List1!$G503,0)</f>
        <v>0</v>
      </c>
      <c r="AR503" s="321">
        <f>IF(List1!$L503="J",(1*List1!$E503+80)*List1!$G503,0)</f>
        <v>0</v>
      </c>
      <c r="AS503" s="321">
        <f>IF(List1!$L503="K",(1*List1!$E503+80)*List1!$G503,0)</f>
        <v>0</v>
      </c>
      <c r="AT503" s="321">
        <f>IF(List1!$L503="L",(1*List1!$E503+80)*List1!$G503,0)</f>
        <v>0</v>
      </c>
      <c r="AU503" s="320">
        <f>IF(List1!$L503="FL",(1*List1!$E503)*List1!$G503,0)</f>
        <v>0</v>
      </c>
      <c r="AV503" s="320">
        <f>IF(List1!$L503="FP",List1!$E503*List1!$G503,0)</f>
        <v>0</v>
      </c>
      <c r="AW503" s="320">
        <f>IF(List1!$L503="DR",List1!$E503*List1!$G503,0)</f>
        <v>0</v>
      </c>
      <c r="AX503" s="320">
        <f>IF(List1!$L503="F",List1!$E503*List1!$G503,0)</f>
        <v>0</v>
      </c>
      <c r="AY503" s="319">
        <f>IF(List1!$M503="A",(1*List1!$F503+80)*List1!$G503,0)</f>
        <v>0</v>
      </c>
      <c r="AZ503" s="319">
        <f>IF(List1!$M503="B",(1*List1!$F503+80)*List1!$G503,0)</f>
        <v>0</v>
      </c>
      <c r="BA503" s="319">
        <f>IF(List1!$M503="C",(1*List1!$F503+80)*List1!$G503,0)</f>
        <v>0</v>
      </c>
      <c r="BB503" s="319">
        <f>IF(List1!$M503="D",(1*List1!$F503+80)*List1!$G503,0)</f>
        <v>0</v>
      </c>
      <c r="BC503" s="319">
        <f>IF(List1!$M503="E",(1*List1!$F503+80)*List1!$G503,0)</f>
        <v>0</v>
      </c>
      <c r="BD503" s="319">
        <f>IF(List1!$M503="G",(1*List1!$F503+80)*List1!$G503,0)</f>
        <v>0</v>
      </c>
      <c r="BE503" s="319">
        <f>IF(List1!$M503="J",(1*List1!$F503+80)*List1!$G503,0)</f>
        <v>0</v>
      </c>
      <c r="BF503" s="319">
        <f>IF(List1!$M503="K",(1*List1!$F503+80)*List1!$G503,0)</f>
        <v>0</v>
      </c>
      <c r="BG503" s="319">
        <f>IF(List1!$M503="L",(1*List1!$F503+80)*List1!$G503,0)</f>
        <v>0</v>
      </c>
      <c r="BH503" s="318">
        <f>IF(List1!$M503="FL",(1*List1!$F503)*List1!$G503,0)</f>
        <v>0</v>
      </c>
      <c r="BI503" s="318">
        <f>IF(List1!$M503="FP",List1!$F503*List1!$G503,0)</f>
        <v>0</v>
      </c>
      <c r="BJ503" s="318">
        <f>IF(List1!$M503="DR",List1!$F503*List1!$G503,0)</f>
        <v>0</v>
      </c>
      <c r="BK503" s="318">
        <f>IF(List1!$M503="F",List1!$F503*List1!$G503,0)</f>
        <v>0</v>
      </c>
      <c r="BL503" s="317">
        <f>IF(List1!$N503="A",(1*List1!$F503+80)*List1!$G503,0)</f>
        <v>0</v>
      </c>
      <c r="BM503" s="317">
        <f>IF(List1!$N503="B",(1*List1!$F503+80)*List1!$G503,0)</f>
        <v>0</v>
      </c>
      <c r="BN503" s="317">
        <f>IF(List1!$N503="C",(1*List1!$F503+80)*List1!$G503,0)</f>
        <v>0</v>
      </c>
      <c r="BO503" s="317">
        <f>IF(List1!$N503="D",(1*List1!$F503+80)*List1!$G503,0)</f>
        <v>0</v>
      </c>
      <c r="BP503" s="317">
        <f>IF(List1!$N503="E",(1*List1!$F503+80)*List1!$G503,0)</f>
        <v>0</v>
      </c>
      <c r="BQ503" s="317">
        <f>IF(List1!$N503="G",(1*List1!$F503+80)*List1!$G503,0)</f>
        <v>0</v>
      </c>
      <c r="BR503" s="317">
        <f>IF(List1!$N503="J",(1*List1!$F503+80)*List1!$G503,0)</f>
        <v>0</v>
      </c>
      <c r="BS503" s="317">
        <f>IF(List1!$N503="K",(1*List1!$F503+80)*List1!$G503,0)</f>
        <v>0</v>
      </c>
      <c r="BT503" s="317">
        <f>IF(List1!$N503="L",(1*List1!$F503+80)*List1!$G503,0)</f>
        <v>0</v>
      </c>
      <c r="BU503" s="316">
        <f>IF(List1!$N503="FL",(1*List1!$F503)*List1!$G503,0)</f>
        <v>0</v>
      </c>
      <c r="BV503" s="315">
        <f>IF(List1!$N503="FP",List1!$F503*List1!$G503,0)</f>
        <v>0</v>
      </c>
      <c r="BW503" s="314">
        <f>IF(List1!$N503="DR",List1!$F503*List1!$G503,0)</f>
        <v>0</v>
      </c>
      <c r="BX503" s="313">
        <f>IF(List1!$N503="F",List1!$F503*List1!$G503,0)</f>
        <v>0</v>
      </c>
      <c r="BZ503" s="312" t="e">
        <f>((List1!$E503*List1!$F503)*List1!$G503)/1000000</f>
        <v>#VALUE!</v>
      </c>
      <c r="CA503" s="280" t="e">
        <f>IF(List1!$J503=$D$403,1*BZ503,0)</f>
        <v>#VALUE!</v>
      </c>
      <c r="CB503" s="280" t="e">
        <f>IF(List1!$J503=$D$404,1*BZ503,0)</f>
        <v>#VALUE!</v>
      </c>
      <c r="CC503" s="280" t="e">
        <f>IF(List1!$J503=$D$405,1*BZ503,0)</f>
        <v>#VALUE!</v>
      </c>
      <c r="CD503" s="280" t="e">
        <f>IF(List1!$J503=$D$406,1*BZ503,0)</f>
        <v>#VALUE!</v>
      </c>
      <c r="CE503" s="280" t="e">
        <f>IF(List1!$J503=$D$407,1*BZ503,0)</f>
        <v>#VALUE!</v>
      </c>
      <c r="CF503" s="311" t="e">
        <f>IF(List1!$J503=$D$408,1*BZ503,0)</f>
        <v>#VALUE!</v>
      </c>
      <c r="CG503" s="280" t="e">
        <f>IF(List1!$J503=$D$409,1*BZ503,0)</f>
        <v>#VALUE!</v>
      </c>
      <c r="CH503" s="280" t="e">
        <f>IF(List1!$J503=$D$410,1*BZ503,0)</f>
        <v>#VALUE!</v>
      </c>
      <c r="CJ503" s="303">
        <f>IF(AH503&gt;0,1*List1!$G503,0)</f>
        <v>0</v>
      </c>
      <c r="CK503" s="301">
        <f>IF(AI503&gt;0,1*List1!$G503,0)</f>
        <v>0</v>
      </c>
      <c r="CL503" s="301">
        <f>IF(AJ503&gt;0,1*List1!$G503,0)</f>
        <v>0</v>
      </c>
      <c r="CM503" s="302">
        <f>IF(AK503&gt;0,1*List1!$G503,0)</f>
        <v>0</v>
      </c>
      <c r="CN503" s="284">
        <f>IF(AU503&gt;0,1*List1!$G503,0)</f>
        <v>0</v>
      </c>
      <c r="CO503" s="284">
        <f>IF(AV503&gt;0,1*List1!$G503,0)</f>
        <v>0</v>
      </c>
      <c r="CP503" s="284">
        <f>IF(AW503&gt;0,1*List1!$G503,0)</f>
        <v>0</v>
      </c>
      <c r="CQ503" s="284">
        <f>IF(AX503&gt;0,1*List1!$G503,0)</f>
        <v>0</v>
      </c>
      <c r="CR503" s="303">
        <f>IF(BH503&gt;0,1*List1!$G503,0)</f>
        <v>0</v>
      </c>
      <c r="CS503" s="301">
        <f>IF(BI503&gt;0,1*List1!$G503,0)</f>
        <v>0</v>
      </c>
      <c r="CT503" s="301">
        <f>IF(BJ503&gt;0,1*List1!$G503,0)</f>
        <v>0</v>
      </c>
      <c r="CU503" s="302">
        <f>IF(BK503&gt;0,1*List1!$G503,0)</f>
        <v>0</v>
      </c>
      <c r="CV503" s="284">
        <f>IF(BU503&gt;0,1*List1!$G503,0)</f>
        <v>0</v>
      </c>
      <c r="CW503" s="284">
        <f>IF(BV503&gt;0,1*List1!$G503,0)</f>
        <v>0</v>
      </c>
      <c r="CX503" s="284">
        <f>IF(BW503&gt;0,1*List1!$G503,0)</f>
        <v>0</v>
      </c>
      <c r="CY503" s="322">
        <f>IF(BX503&gt;0,1*List1!$G503,0)</f>
        <v>0</v>
      </c>
      <c r="CZ503" s="284"/>
      <c r="DB503" s="294">
        <f>List1!D140</f>
        <v>0</v>
      </c>
      <c r="DC503" s="416" t="str">
        <f t="shared" si="167"/>
        <v>0</v>
      </c>
      <c r="DD503" s="416" t="str">
        <f t="shared" si="168"/>
        <v>0</v>
      </c>
      <c r="DE503" s="416" t="str">
        <f t="shared" si="169"/>
        <v>0</v>
      </c>
      <c r="DF503" s="416" t="str">
        <f t="shared" si="170"/>
        <v>0</v>
      </c>
      <c r="DG503" s="416" t="str">
        <f t="shared" si="171"/>
        <v>0</v>
      </c>
      <c r="DH503" s="416" t="str">
        <f t="shared" si="172"/>
        <v>0</v>
      </c>
      <c r="DI503" s="416" t="str">
        <f t="shared" si="173"/>
        <v>0</v>
      </c>
      <c r="DJ503" s="416" t="str">
        <f t="shared" si="174"/>
        <v>0</v>
      </c>
      <c r="DK503" s="416" t="str">
        <f t="shared" si="175"/>
        <v>0</v>
      </c>
      <c r="DL503" s="416" t="str">
        <f t="shared" si="176"/>
        <v>0</v>
      </c>
      <c r="DM503" s="416" t="str">
        <f t="shared" si="177"/>
        <v>0</v>
      </c>
      <c r="DN503" s="416" t="str">
        <f t="shared" si="178"/>
        <v>0</v>
      </c>
      <c r="DO503" s="416" t="str">
        <f t="shared" si="179"/>
        <v>0</v>
      </c>
      <c r="DP503" s="416" t="str">
        <f t="shared" si="180"/>
        <v>0</v>
      </c>
      <c r="DQ503" s="416" t="str">
        <f t="shared" si="181"/>
        <v>0</v>
      </c>
      <c r="DR503" s="416" t="str">
        <f t="shared" si="182"/>
        <v>0</v>
      </c>
      <c r="DS503" s="416" t="str">
        <f t="shared" si="183"/>
        <v>0</v>
      </c>
      <c r="DT503" s="416" t="str">
        <f t="shared" si="184"/>
        <v>0</v>
      </c>
      <c r="DU503" s="416" t="str">
        <f t="shared" si="185"/>
        <v>0</v>
      </c>
      <c r="DV503" s="416" t="str">
        <f t="shared" si="186"/>
        <v>0</v>
      </c>
      <c r="DW503" s="416" t="str">
        <f t="shared" si="187"/>
        <v>0</v>
      </c>
      <c r="DX503" s="416" t="str">
        <f t="shared" si="188"/>
        <v>0</v>
      </c>
      <c r="DY503" s="416" t="str">
        <f t="shared" si="189"/>
        <v>0</v>
      </c>
      <c r="DZ503" s="416" t="str">
        <f t="shared" si="190"/>
        <v>0</v>
      </c>
      <c r="EA503" s="417"/>
      <c r="EB503" s="417"/>
      <c r="EC503" s="417"/>
      <c r="ED503" s="417" t="str">
        <f>IF(List1!D140&gt;0,DZ503,"")</f>
        <v/>
      </c>
      <c r="EF503" s="416">
        <f>List1!J140</f>
        <v>0</v>
      </c>
      <c r="EG503" s="416" t="str">
        <f t="shared" si="143"/>
        <v>0</v>
      </c>
      <c r="EH503" s="416" t="str">
        <f t="shared" si="144"/>
        <v>0</v>
      </c>
      <c r="EI503" s="416" t="str">
        <f t="shared" si="145"/>
        <v>0</v>
      </c>
      <c r="EJ503" s="416" t="str">
        <f t="shared" si="146"/>
        <v>0</v>
      </c>
      <c r="EK503" s="416" t="str">
        <f t="shared" si="147"/>
        <v>0</v>
      </c>
      <c r="EL503" s="416" t="str">
        <f t="shared" si="148"/>
        <v>0</v>
      </c>
      <c r="EM503" s="416" t="str">
        <f t="shared" si="149"/>
        <v>0</v>
      </c>
      <c r="EN503" s="416" t="str">
        <f t="shared" si="150"/>
        <v>0</v>
      </c>
      <c r="EO503" s="416" t="str">
        <f t="shared" si="151"/>
        <v>0</v>
      </c>
      <c r="EP503" s="416" t="str">
        <f t="shared" si="152"/>
        <v>0</v>
      </c>
      <c r="EQ503" s="416" t="str">
        <f t="shared" si="153"/>
        <v>0</v>
      </c>
      <c r="ER503" s="416" t="str">
        <f t="shared" si="154"/>
        <v>0</v>
      </c>
      <c r="ES503" s="416" t="str">
        <f t="shared" si="155"/>
        <v>0</v>
      </c>
      <c r="ET503" s="416" t="str">
        <f t="shared" si="156"/>
        <v>0</v>
      </c>
      <c r="EU503" s="416" t="str">
        <f t="shared" si="157"/>
        <v>0</v>
      </c>
      <c r="EV503" s="416" t="str">
        <f t="shared" si="158"/>
        <v>0</v>
      </c>
      <c r="EW503" s="416" t="str">
        <f t="shared" si="159"/>
        <v>0</v>
      </c>
      <c r="EX503" s="416" t="str">
        <f t="shared" si="160"/>
        <v>0</v>
      </c>
      <c r="EY503" s="416" t="str">
        <f t="shared" si="161"/>
        <v>0</v>
      </c>
      <c r="EZ503" s="416" t="str">
        <f t="shared" si="162"/>
        <v>0</v>
      </c>
      <c r="FA503" s="416" t="str">
        <f t="shared" si="163"/>
        <v>0</v>
      </c>
      <c r="FB503" s="416" t="str">
        <f t="shared" si="164"/>
        <v>0</v>
      </c>
      <c r="FC503" s="416" t="str">
        <f t="shared" si="165"/>
        <v>0</v>
      </c>
      <c r="FD503" s="416" t="str">
        <f t="shared" si="166"/>
        <v>0</v>
      </c>
      <c r="FF503" s="269" t="str">
        <f>IF(List1!J140&gt;0,List1!FD503,"")</f>
        <v/>
      </c>
    </row>
    <row r="504" spans="2:162" s="269" customFormat="1" ht="19.5" customHeight="1" thickBot="1">
      <c r="B504" s="436">
        <v>86</v>
      </c>
      <c r="C504" s="308">
        <f t="shared" si="140"/>
        <v>0</v>
      </c>
      <c r="D504" s="438" t="str">
        <f t="shared" si="141"/>
        <v/>
      </c>
      <c r="E504" s="439" t="str">
        <f>IF(List1!E141&gt;0,List1!E141,"")</f>
        <v/>
      </c>
      <c r="F504" s="439" t="str">
        <f>IF(List1!F141&gt;0,List1!F141,"")</f>
        <v/>
      </c>
      <c r="G504" s="439" t="str">
        <f>IF(List1!G141&gt;0,List1!G141,"")</f>
        <v/>
      </c>
      <c r="H504" s="439" t="str">
        <f>IF(List1!H141&gt;0,List1!H141,"")</f>
        <v/>
      </c>
      <c r="I504" s="439" t="str">
        <f>IF(List1!I141&gt;0,List1!I141,"")</f>
        <v/>
      </c>
      <c r="J504" s="439" t="str">
        <f t="shared" si="142"/>
        <v/>
      </c>
      <c r="K504" s="439" t="str">
        <f>IF(List1!K141&gt;0,List1!K141,"")</f>
        <v/>
      </c>
      <c r="L504" s="439" t="str">
        <f>IF(List1!L141&gt;0,List1!L141,"")</f>
        <v/>
      </c>
      <c r="M504" s="439" t="str">
        <f>IF(List1!M141&gt;0,List1!M141,"")</f>
        <v/>
      </c>
      <c r="N504" s="439" t="str">
        <f>IF(List1!N141&gt;0,List1!N141,"")</f>
        <v/>
      </c>
      <c r="O504" s="440">
        <v>0</v>
      </c>
      <c r="P504" s="603" t="str">
        <f>IF(List1!P141&gt;0,List1!P141,"")</f>
        <v/>
      </c>
      <c r="Q504" s="603"/>
      <c r="R504" s="603"/>
      <c r="S504" s="603"/>
      <c r="T504" s="603"/>
      <c r="U504" s="603"/>
      <c r="V504" s="603"/>
      <c r="W504" s="268"/>
      <c r="X504" s="307"/>
      <c r="Y504" s="319">
        <f>IF(List1!$K504="A",(1*List1!$E504+80)*List1!$G504,0)</f>
        <v>0</v>
      </c>
      <c r="Z504" s="319">
        <f>IF(List1!$K504="B",(1*List1!$E504+80)*List1!$G504,0)</f>
        <v>0</v>
      </c>
      <c r="AA504" s="319">
        <f>IF(List1!$K504="C",(1*List1!$E504+80)*List1!$G504,0)</f>
        <v>0</v>
      </c>
      <c r="AB504" s="319">
        <f>IF(List1!$K504="D",(1*List1!$E504+80)*List1!$G504,0)</f>
        <v>0</v>
      </c>
      <c r="AC504" s="319">
        <f>IF(List1!$K504="E",(1*List1!$E504+70)*List1!$G504,0)</f>
        <v>0</v>
      </c>
      <c r="AD504" s="319">
        <f>IF(List1!$K504="G",(1*List1!$E504+80)*List1!$G504,0)</f>
        <v>0</v>
      </c>
      <c r="AE504" s="319">
        <f>IF(List1!$K504="J",(1*List1!$E504+80)*List1!$G504,0)</f>
        <v>0</v>
      </c>
      <c r="AF504" s="319">
        <f>IF(List1!$K504="K",(1*List1!$E504+80)*List1!$G504,0)</f>
        <v>0</v>
      </c>
      <c r="AG504" s="319">
        <f>IF(List1!$K504="L",(1*List1!$E504+80)*List1!$G504,0)</f>
        <v>0</v>
      </c>
      <c r="AH504" s="318">
        <f>IF(List1!$K504="FL",(1*List1!$E504)*List1!$G504,0)</f>
        <v>0</v>
      </c>
      <c r="AI504" s="318">
        <f>IF(List1!$K504="FP",List1!$E504*List1!$G504,0)</f>
        <v>0</v>
      </c>
      <c r="AJ504" s="318">
        <f>IF(List1!$K504="DR",List1!$E504*List1!$G504,0)</f>
        <v>0</v>
      </c>
      <c r="AK504" s="318">
        <f>IF(List1!$K504="F",List1!$E504*List1!$G504,0)</f>
        <v>0</v>
      </c>
      <c r="AL504" s="321">
        <f>IF(List1!$L504="A",(1*List1!$E504+80)*List1!$G504,0)</f>
        <v>0</v>
      </c>
      <c r="AM504" s="321">
        <f>IF(List1!$L504="B",(1*List1!$E504+80)*List1!$G504,0)</f>
        <v>0</v>
      </c>
      <c r="AN504" s="321">
        <f>IF(List1!$L504="C",(1*List1!$E504+80)*List1!$G504,0)</f>
        <v>0</v>
      </c>
      <c r="AO504" s="321">
        <f>IF(List1!$L504="D",(1*List1!$E504+80)*List1!$G504,0)</f>
        <v>0</v>
      </c>
      <c r="AP504" s="321">
        <f>IF(List1!$L504="E",(1*List1!$E504+80)*List1!$G504,0)</f>
        <v>0</v>
      </c>
      <c r="AQ504" s="321">
        <f>IF(List1!$L504="G",(1*List1!$E504+80)*List1!$G504,0)</f>
        <v>0</v>
      </c>
      <c r="AR504" s="321">
        <f>IF(List1!$L504="J",(1*List1!$E504+80)*List1!$G504,0)</f>
        <v>0</v>
      </c>
      <c r="AS504" s="321">
        <f>IF(List1!$L504="K",(1*List1!$E504+80)*List1!$G504,0)</f>
        <v>0</v>
      </c>
      <c r="AT504" s="321">
        <f>IF(List1!$L504="L",(1*List1!$E504+80)*List1!$G504,0)</f>
        <v>0</v>
      </c>
      <c r="AU504" s="320">
        <f>IF(List1!$L504="FL",(1*List1!$E504)*List1!$G504,0)</f>
        <v>0</v>
      </c>
      <c r="AV504" s="320">
        <f>IF(List1!$L504="FP",List1!$E504*List1!$G504,0)</f>
        <v>0</v>
      </c>
      <c r="AW504" s="320">
        <f>IF(List1!$L504="DR",List1!$E504*List1!$G504,0)</f>
        <v>0</v>
      </c>
      <c r="AX504" s="320">
        <f>IF(List1!$L504="F",List1!$E504*List1!$G504,0)</f>
        <v>0</v>
      </c>
      <c r="AY504" s="319">
        <f>IF(List1!$M504="A",(1*List1!$F504+80)*List1!$G504,0)</f>
        <v>0</v>
      </c>
      <c r="AZ504" s="319">
        <f>IF(List1!$M504="B",(1*List1!$F504+80)*List1!$G504,0)</f>
        <v>0</v>
      </c>
      <c r="BA504" s="319">
        <f>IF(List1!$M504="C",(1*List1!$F504+80)*List1!$G504,0)</f>
        <v>0</v>
      </c>
      <c r="BB504" s="319">
        <f>IF(List1!$M504="D",(1*List1!$F504+80)*List1!$G504,0)</f>
        <v>0</v>
      </c>
      <c r="BC504" s="319">
        <f>IF(List1!$M504="E",(1*List1!$F504+80)*List1!$G504,0)</f>
        <v>0</v>
      </c>
      <c r="BD504" s="319">
        <f>IF(List1!$M504="G",(1*List1!$F504+80)*List1!$G504,0)</f>
        <v>0</v>
      </c>
      <c r="BE504" s="319">
        <f>IF(List1!$M504="J",(1*List1!$F504+80)*List1!$G504,0)</f>
        <v>0</v>
      </c>
      <c r="BF504" s="319">
        <f>IF(List1!$M504="K",(1*List1!$F504+80)*List1!$G504,0)</f>
        <v>0</v>
      </c>
      <c r="BG504" s="319">
        <f>IF(List1!$M504="L",(1*List1!$F504+80)*List1!$G504,0)</f>
        <v>0</v>
      </c>
      <c r="BH504" s="318">
        <f>IF(List1!$M504="FL",(1*List1!$F504)*List1!$G504,0)</f>
        <v>0</v>
      </c>
      <c r="BI504" s="318">
        <f>IF(List1!$M504="FP",List1!$F504*List1!$G504,0)</f>
        <v>0</v>
      </c>
      <c r="BJ504" s="318">
        <f>IF(List1!$M504="DR",List1!$F504*List1!$G504,0)</f>
        <v>0</v>
      </c>
      <c r="BK504" s="318">
        <f>IF(List1!$M504="F",List1!$F504*List1!$G504,0)</f>
        <v>0</v>
      </c>
      <c r="BL504" s="317">
        <f>IF(List1!$N504="A",(1*List1!$F504+80)*List1!$G504,0)</f>
        <v>0</v>
      </c>
      <c r="BM504" s="317">
        <f>IF(List1!$N504="B",(1*List1!$F504+80)*List1!$G504,0)</f>
        <v>0</v>
      </c>
      <c r="BN504" s="317">
        <f>IF(List1!$N504="C",(1*List1!$F504+80)*List1!$G504,0)</f>
        <v>0</v>
      </c>
      <c r="BO504" s="317">
        <f>IF(List1!$N504="D",(1*List1!$F504+80)*List1!$G504,0)</f>
        <v>0</v>
      </c>
      <c r="BP504" s="317">
        <f>IF(List1!$N504="E",(1*List1!$F504+80)*List1!$G504,0)</f>
        <v>0</v>
      </c>
      <c r="BQ504" s="317">
        <f>IF(List1!$N504="G",(1*List1!$F504+80)*List1!$G504,0)</f>
        <v>0</v>
      </c>
      <c r="BR504" s="317">
        <f>IF(List1!$N504="J",(1*List1!$F504+80)*List1!$G504,0)</f>
        <v>0</v>
      </c>
      <c r="BS504" s="317">
        <f>IF(List1!$N504="K",(1*List1!$F504+80)*List1!$G504,0)</f>
        <v>0</v>
      </c>
      <c r="BT504" s="317">
        <f>IF(List1!$N504="L",(1*List1!$F504+80)*List1!$G504,0)</f>
        <v>0</v>
      </c>
      <c r="BU504" s="316">
        <f>IF(List1!$N504="FL",(1*List1!$F504)*List1!$G504,0)</f>
        <v>0</v>
      </c>
      <c r="BV504" s="315">
        <f>IF(List1!$N504="FP",List1!$F504*List1!$G504,0)</f>
        <v>0</v>
      </c>
      <c r="BW504" s="314">
        <f>IF(List1!$N504="DR",List1!$F504*List1!$G504,0)</f>
        <v>0</v>
      </c>
      <c r="BX504" s="313">
        <f>IF(List1!$N504="F",List1!$F504*List1!$G504,0)</f>
        <v>0</v>
      </c>
      <c r="BZ504" s="312" t="e">
        <f>((List1!$E504*List1!$F504)*List1!$G504)/1000000</f>
        <v>#VALUE!</v>
      </c>
      <c r="CA504" s="280" t="e">
        <f>IF(List1!$J504=$D$403,1*BZ504,0)</f>
        <v>#VALUE!</v>
      </c>
      <c r="CB504" s="280" t="e">
        <f>IF(List1!$J504=$D$404,1*BZ504,0)</f>
        <v>#VALUE!</v>
      </c>
      <c r="CC504" s="280" t="e">
        <f>IF(List1!$J504=$D$405,1*BZ504,0)</f>
        <v>#VALUE!</v>
      </c>
      <c r="CD504" s="280" t="e">
        <f>IF(List1!$J504=$D$406,1*BZ504,0)</f>
        <v>#VALUE!</v>
      </c>
      <c r="CE504" s="280" t="e">
        <f>IF(List1!$J504=$D$407,1*BZ504,0)</f>
        <v>#VALUE!</v>
      </c>
      <c r="CF504" s="311" t="e">
        <f>IF(List1!$J504=$D$408,1*BZ504,0)</f>
        <v>#VALUE!</v>
      </c>
      <c r="CG504" s="280" t="e">
        <f>IF(List1!$J504=$D$409,1*BZ504,0)</f>
        <v>#VALUE!</v>
      </c>
      <c r="CH504" s="280" t="e">
        <f>IF(List1!$J504=$D$410,1*BZ504,0)</f>
        <v>#VALUE!</v>
      </c>
      <c r="CJ504" s="303">
        <f>IF(AH504&gt;0,1*List1!$G504,0)</f>
        <v>0</v>
      </c>
      <c r="CK504" s="301">
        <f>IF(AI504&gt;0,1*List1!$G504,0)</f>
        <v>0</v>
      </c>
      <c r="CL504" s="301">
        <f>IF(AJ504&gt;0,1*List1!$G504,0)</f>
        <v>0</v>
      </c>
      <c r="CM504" s="302">
        <f>IF(AK504&gt;0,1*List1!$G504,0)</f>
        <v>0</v>
      </c>
      <c r="CN504" s="284">
        <f>IF(AU504&gt;0,1*List1!$G504,0)</f>
        <v>0</v>
      </c>
      <c r="CO504" s="284">
        <f>IF(AV504&gt;0,1*List1!$G504,0)</f>
        <v>0</v>
      </c>
      <c r="CP504" s="284">
        <f>IF(AW504&gt;0,1*List1!$G504,0)</f>
        <v>0</v>
      </c>
      <c r="CQ504" s="284">
        <f>IF(AX504&gt;0,1*List1!$G504,0)</f>
        <v>0</v>
      </c>
      <c r="CR504" s="303">
        <f>IF(BH504&gt;0,1*List1!$G504,0)</f>
        <v>0</v>
      </c>
      <c r="CS504" s="301">
        <f>IF(BI504&gt;0,1*List1!$G504,0)</f>
        <v>0</v>
      </c>
      <c r="CT504" s="301">
        <f>IF(BJ504&gt;0,1*List1!$G504,0)</f>
        <v>0</v>
      </c>
      <c r="CU504" s="302">
        <f>IF(BK504&gt;0,1*List1!$G504,0)</f>
        <v>0</v>
      </c>
      <c r="CV504" s="284">
        <f>IF(BU504&gt;0,1*List1!$G504,0)</f>
        <v>0</v>
      </c>
      <c r="CW504" s="284">
        <f>IF(BV504&gt;0,1*List1!$G504,0)</f>
        <v>0</v>
      </c>
      <c r="CX504" s="284">
        <f>IF(BW504&gt;0,1*List1!$G504,0)</f>
        <v>0</v>
      </c>
      <c r="CY504" s="322">
        <f>IF(BX504&gt;0,1*List1!$G504,0)</f>
        <v>0</v>
      </c>
      <c r="CZ504" s="284"/>
      <c r="DB504" s="294">
        <f>List1!D141</f>
        <v>0</v>
      </c>
      <c r="DC504" s="416" t="str">
        <f t="shared" si="167"/>
        <v>0</v>
      </c>
      <c r="DD504" s="416" t="str">
        <f t="shared" si="168"/>
        <v>0</v>
      </c>
      <c r="DE504" s="416" t="str">
        <f t="shared" si="169"/>
        <v>0</v>
      </c>
      <c r="DF504" s="416" t="str">
        <f t="shared" si="170"/>
        <v>0</v>
      </c>
      <c r="DG504" s="416" t="str">
        <f t="shared" si="171"/>
        <v>0</v>
      </c>
      <c r="DH504" s="416" t="str">
        <f t="shared" si="172"/>
        <v>0</v>
      </c>
      <c r="DI504" s="416" t="str">
        <f t="shared" si="173"/>
        <v>0</v>
      </c>
      <c r="DJ504" s="416" t="str">
        <f t="shared" si="174"/>
        <v>0</v>
      </c>
      <c r="DK504" s="416" t="str">
        <f t="shared" si="175"/>
        <v>0</v>
      </c>
      <c r="DL504" s="416" t="str">
        <f t="shared" si="176"/>
        <v>0</v>
      </c>
      <c r="DM504" s="416" t="str">
        <f t="shared" si="177"/>
        <v>0</v>
      </c>
      <c r="DN504" s="416" t="str">
        <f t="shared" si="178"/>
        <v>0</v>
      </c>
      <c r="DO504" s="416" t="str">
        <f t="shared" si="179"/>
        <v>0</v>
      </c>
      <c r="DP504" s="416" t="str">
        <f t="shared" si="180"/>
        <v>0</v>
      </c>
      <c r="DQ504" s="416" t="str">
        <f t="shared" si="181"/>
        <v>0</v>
      </c>
      <c r="DR504" s="416" t="str">
        <f t="shared" si="182"/>
        <v>0</v>
      </c>
      <c r="DS504" s="416" t="str">
        <f t="shared" si="183"/>
        <v>0</v>
      </c>
      <c r="DT504" s="416" t="str">
        <f t="shared" si="184"/>
        <v>0</v>
      </c>
      <c r="DU504" s="416" t="str">
        <f t="shared" si="185"/>
        <v>0</v>
      </c>
      <c r="DV504" s="416" t="str">
        <f t="shared" si="186"/>
        <v>0</v>
      </c>
      <c r="DW504" s="416" t="str">
        <f t="shared" si="187"/>
        <v>0</v>
      </c>
      <c r="DX504" s="416" t="str">
        <f t="shared" si="188"/>
        <v>0</v>
      </c>
      <c r="DY504" s="416" t="str">
        <f t="shared" si="189"/>
        <v>0</v>
      </c>
      <c r="DZ504" s="416" t="str">
        <f t="shared" si="190"/>
        <v>0</v>
      </c>
      <c r="EA504" s="417"/>
      <c r="EB504" s="417"/>
      <c r="EC504" s="417"/>
      <c r="ED504" s="417" t="str">
        <f>IF(List1!D141&gt;0,DZ504,"")</f>
        <v/>
      </c>
      <c r="EF504" s="416">
        <f>List1!J141</f>
        <v>0</v>
      </c>
      <c r="EG504" s="416" t="str">
        <f t="shared" si="143"/>
        <v>0</v>
      </c>
      <c r="EH504" s="416" t="str">
        <f t="shared" si="144"/>
        <v>0</v>
      </c>
      <c r="EI504" s="416" t="str">
        <f t="shared" si="145"/>
        <v>0</v>
      </c>
      <c r="EJ504" s="416" t="str">
        <f t="shared" si="146"/>
        <v>0</v>
      </c>
      <c r="EK504" s="416" t="str">
        <f t="shared" si="147"/>
        <v>0</v>
      </c>
      <c r="EL504" s="416" t="str">
        <f t="shared" si="148"/>
        <v>0</v>
      </c>
      <c r="EM504" s="416" t="str">
        <f t="shared" si="149"/>
        <v>0</v>
      </c>
      <c r="EN504" s="416" t="str">
        <f t="shared" si="150"/>
        <v>0</v>
      </c>
      <c r="EO504" s="416" t="str">
        <f t="shared" si="151"/>
        <v>0</v>
      </c>
      <c r="EP504" s="416" t="str">
        <f t="shared" si="152"/>
        <v>0</v>
      </c>
      <c r="EQ504" s="416" t="str">
        <f t="shared" si="153"/>
        <v>0</v>
      </c>
      <c r="ER504" s="416" t="str">
        <f t="shared" si="154"/>
        <v>0</v>
      </c>
      <c r="ES504" s="416" t="str">
        <f t="shared" si="155"/>
        <v>0</v>
      </c>
      <c r="ET504" s="416" t="str">
        <f t="shared" si="156"/>
        <v>0</v>
      </c>
      <c r="EU504" s="416" t="str">
        <f t="shared" si="157"/>
        <v>0</v>
      </c>
      <c r="EV504" s="416" t="str">
        <f t="shared" si="158"/>
        <v>0</v>
      </c>
      <c r="EW504" s="416" t="str">
        <f t="shared" si="159"/>
        <v>0</v>
      </c>
      <c r="EX504" s="416" t="str">
        <f t="shared" si="160"/>
        <v>0</v>
      </c>
      <c r="EY504" s="416" t="str">
        <f t="shared" si="161"/>
        <v>0</v>
      </c>
      <c r="EZ504" s="416" t="str">
        <f t="shared" si="162"/>
        <v>0</v>
      </c>
      <c r="FA504" s="416" t="str">
        <f t="shared" si="163"/>
        <v>0</v>
      </c>
      <c r="FB504" s="416" t="str">
        <f t="shared" si="164"/>
        <v>0</v>
      </c>
      <c r="FC504" s="416" t="str">
        <f t="shared" si="165"/>
        <v>0</v>
      </c>
      <c r="FD504" s="416" t="str">
        <f t="shared" si="166"/>
        <v>0</v>
      </c>
      <c r="FF504" s="269" t="str">
        <f>IF(List1!J141&gt;0,List1!FD504,"")</f>
        <v/>
      </c>
    </row>
    <row r="505" spans="2:162" s="269" customFormat="1" ht="19.5" customHeight="1" thickBot="1">
      <c r="B505" s="436">
        <v>87</v>
      </c>
      <c r="C505" s="308">
        <f t="shared" si="140"/>
        <v>0</v>
      </c>
      <c r="D505" s="438" t="str">
        <f t="shared" si="141"/>
        <v/>
      </c>
      <c r="E505" s="439" t="str">
        <f>IF(List1!E142&gt;0,List1!E142,"")</f>
        <v/>
      </c>
      <c r="F505" s="439" t="str">
        <f>IF(List1!F142&gt;0,List1!F142,"")</f>
        <v/>
      </c>
      <c r="G505" s="439" t="str">
        <f>IF(List1!G142&gt;0,List1!G142,"")</f>
        <v/>
      </c>
      <c r="H505" s="439" t="str">
        <f>IF(List1!H142&gt;0,List1!H142,"")</f>
        <v/>
      </c>
      <c r="I505" s="439" t="str">
        <f>IF(List1!I142&gt;0,List1!I142,"")</f>
        <v/>
      </c>
      <c r="J505" s="439" t="str">
        <f t="shared" si="142"/>
        <v/>
      </c>
      <c r="K505" s="439" t="str">
        <f>IF(List1!K142&gt;0,List1!K142,"")</f>
        <v/>
      </c>
      <c r="L505" s="439" t="str">
        <f>IF(List1!L142&gt;0,List1!L142,"")</f>
        <v/>
      </c>
      <c r="M505" s="439" t="str">
        <f>IF(List1!M142&gt;0,List1!M142,"")</f>
        <v/>
      </c>
      <c r="N505" s="439" t="str">
        <f>IF(List1!N142&gt;0,List1!N142,"")</f>
        <v/>
      </c>
      <c r="O505" s="440">
        <v>0</v>
      </c>
      <c r="P505" s="603" t="str">
        <f>IF(List1!P142&gt;0,List1!P142,"")</f>
        <v/>
      </c>
      <c r="Q505" s="603"/>
      <c r="R505" s="603"/>
      <c r="S505" s="603"/>
      <c r="T505" s="603"/>
      <c r="U505" s="603"/>
      <c r="V505" s="603"/>
      <c r="W505" s="268"/>
      <c r="X505" s="307"/>
      <c r="Y505" s="319">
        <f>IF(List1!$K505="A",(1*List1!$E505+80)*List1!$G505,0)</f>
        <v>0</v>
      </c>
      <c r="Z505" s="319">
        <f>IF(List1!$K505="B",(1*List1!$E505+80)*List1!$G505,0)</f>
        <v>0</v>
      </c>
      <c r="AA505" s="319">
        <f>IF(List1!$K505="C",(1*List1!$E505+80)*List1!$G505,0)</f>
        <v>0</v>
      </c>
      <c r="AB505" s="319">
        <f>IF(List1!$K505="D",(1*List1!$E505+80)*List1!$G505,0)</f>
        <v>0</v>
      </c>
      <c r="AC505" s="319">
        <f>IF(List1!$K505="E",(1*List1!$E505+70)*List1!$G505,0)</f>
        <v>0</v>
      </c>
      <c r="AD505" s="319">
        <f>IF(List1!$K505="G",(1*List1!$E505+80)*List1!$G505,0)</f>
        <v>0</v>
      </c>
      <c r="AE505" s="319">
        <f>IF(List1!$K505="J",(1*List1!$E505+80)*List1!$G505,0)</f>
        <v>0</v>
      </c>
      <c r="AF505" s="319">
        <f>IF(List1!$K505="K",(1*List1!$E505+80)*List1!$G505,0)</f>
        <v>0</v>
      </c>
      <c r="AG505" s="319">
        <f>IF(List1!$K505="L",(1*List1!$E505+80)*List1!$G505,0)</f>
        <v>0</v>
      </c>
      <c r="AH505" s="318">
        <f>IF(List1!$K505="FL",(1*List1!$E505)*List1!$G505,0)</f>
        <v>0</v>
      </c>
      <c r="AI505" s="318">
        <f>IF(List1!$K505="FP",List1!$E505*List1!$G505,0)</f>
        <v>0</v>
      </c>
      <c r="AJ505" s="318">
        <f>IF(List1!$K505="DR",List1!$E505*List1!$G505,0)</f>
        <v>0</v>
      </c>
      <c r="AK505" s="318">
        <f>IF(List1!$K505="F",List1!$E505*List1!$G505,0)</f>
        <v>0</v>
      </c>
      <c r="AL505" s="321">
        <f>IF(List1!$L505="A",(1*List1!$E505+80)*List1!$G505,0)</f>
        <v>0</v>
      </c>
      <c r="AM505" s="321">
        <f>IF(List1!$L505="B",(1*List1!$E505+80)*List1!$G505,0)</f>
        <v>0</v>
      </c>
      <c r="AN505" s="321">
        <f>IF(List1!$L505="C",(1*List1!$E505+80)*List1!$G505,0)</f>
        <v>0</v>
      </c>
      <c r="AO505" s="321">
        <f>IF(List1!$L505="D",(1*List1!$E505+80)*List1!$G505,0)</f>
        <v>0</v>
      </c>
      <c r="AP505" s="321">
        <f>IF(List1!$L505="E",(1*List1!$E505+80)*List1!$G505,0)</f>
        <v>0</v>
      </c>
      <c r="AQ505" s="321">
        <f>IF(List1!$L505="G",(1*List1!$E505+80)*List1!$G505,0)</f>
        <v>0</v>
      </c>
      <c r="AR505" s="321">
        <f>IF(List1!$L505="J",(1*List1!$E505+80)*List1!$G505,0)</f>
        <v>0</v>
      </c>
      <c r="AS505" s="321">
        <f>IF(List1!$L505="K",(1*List1!$E505+80)*List1!$G505,0)</f>
        <v>0</v>
      </c>
      <c r="AT505" s="321">
        <f>IF(List1!$L505="L",(1*List1!$E505+80)*List1!$G505,0)</f>
        <v>0</v>
      </c>
      <c r="AU505" s="320">
        <f>IF(List1!$L505="FL",(1*List1!$E505)*List1!$G505,0)</f>
        <v>0</v>
      </c>
      <c r="AV505" s="320">
        <f>IF(List1!$L505="FP",List1!$E505*List1!$G505,0)</f>
        <v>0</v>
      </c>
      <c r="AW505" s="320">
        <f>IF(List1!$L505="DR",List1!$E505*List1!$G505,0)</f>
        <v>0</v>
      </c>
      <c r="AX505" s="320">
        <f>IF(List1!$L505="F",List1!$E505*List1!$G505,0)</f>
        <v>0</v>
      </c>
      <c r="AY505" s="319">
        <f>IF(List1!$M505="A",(1*List1!$F505+80)*List1!$G505,0)</f>
        <v>0</v>
      </c>
      <c r="AZ505" s="319">
        <f>IF(List1!$M505="B",(1*List1!$F505+80)*List1!$G505,0)</f>
        <v>0</v>
      </c>
      <c r="BA505" s="319">
        <f>IF(List1!$M505="C",(1*List1!$F505+80)*List1!$G505,0)</f>
        <v>0</v>
      </c>
      <c r="BB505" s="319">
        <f>IF(List1!$M505="D",(1*List1!$F505+80)*List1!$G505,0)</f>
        <v>0</v>
      </c>
      <c r="BC505" s="319">
        <f>IF(List1!$M505="E",(1*List1!$F505+80)*List1!$G505,0)</f>
        <v>0</v>
      </c>
      <c r="BD505" s="319">
        <f>IF(List1!$M505="G",(1*List1!$F505+80)*List1!$G505,0)</f>
        <v>0</v>
      </c>
      <c r="BE505" s="319">
        <f>IF(List1!$M505="J",(1*List1!$F505+80)*List1!$G505,0)</f>
        <v>0</v>
      </c>
      <c r="BF505" s="319">
        <f>IF(List1!$M505="K",(1*List1!$F505+80)*List1!$G505,0)</f>
        <v>0</v>
      </c>
      <c r="BG505" s="319">
        <f>IF(List1!$M505="L",(1*List1!$F505+80)*List1!$G505,0)</f>
        <v>0</v>
      </c>
      <c r="BH505" s="318">
        <f>IF(List1!$M505="FL",(1*List1!$F505)*List1!$G505,0)</f>
        <v>0</v>
      </c>
      <c r="BI505" s="318">
        <f>IF(List1!$M505="FP",List1!$F505*List1!$G505,0)</f>
        <v>0</v>
      </c>
      <c r="BJ505" s="318">
        <f>IF(List1!$M505="DR",List1!$F505*List1!$G505,0)</f>
        <v>0</v>
      </c>
      <c r="BK505" s="318">
        <f>IF(List1!$M505="F",List1!$F505*List1!$G505,0)</f>
        <v>0</v>
      </c>
      <c r="BL505" s="317">
        <f>IF(List1!$N505="A",(1*List1!$F505+80)*List1!$G505,0)</f>
        <v>0</v>
      </c>
      <c r="BM505" s="317">
        <f>IF(List1!$N505="B",(1*List1!$F505+80)*List1!$G505,0)</f>
        <v>0</v>
      </c>
      <c r="BN505" s="317">
        <f>IF(List1!$N505="C",(1*List1!$F505+80)*List1!$G505,0)</f>
        <v>0</v>
      </c>
      <c r="BO505" s="317">
        <f>IF(List1!$N505="D",(1*List1!$F505+80)*List1!$G505,0)</f>
        <v>0</v>
      </c>
      <c r="BP505" s="317">
        <f>IF(List1!$N505="E",(1*List1!$F505+80)*List1!$G505,0)</f>
        <v>0</v>
      </c>
      <c r="BQ505" s="317">
        <f>IF(List1!$N505="G",(1*List1!$F505+80)*List1!$G505,0)</f>
        <v>0</v>
      </c>
      <c r="BR505" s="317">
        <f>IF(List1!$N505="J",(1*List1!$F505+80)*List1!$G505,0)</f>
        <v>0</v>
      </c>
      <c r="BS505" s="317">
        <f>IF(List1!$N505="K",(1*List1!$F505+80)*List1!$G505,0)</f>
        <v>0</v>
      </c>
      <c r="BT505" s="317">
        <f>IF(List1!$N505="L",(1*List1!$F505+80)*List1!$G505,0)</f>
        <v>0</v>
      </c>
      <c r="BU505" s="316">
        <f>IF(List1!$N505="FL",(1*List1!$F505)*List1!$G505,0)</f>
        <v>0</v>
      </c>
      <c r="BV505" s="315">
        <f>IF(List1!$N505="FP",List1!$F505*List1!$G505,0)</f>
        <v>0</v>
      </c>
      <c r="BW505" s="314">
        <f>IF(List1!$N505="DR",List1!$F505*List1!$G505,0)</f>
        <v>0</v>
      </c>
      <c r="BX505" s="313">
        <f>IF(List1!$N505="F",List1!$F505*List1!$G505,0)</f>
        <v>0</v>
      </c>
      <c r="BZ505" s="312" t="e">
        <f>((List1!$E505*List1!$F505)*List1!$G505)/1000000</f>
        <v>#VALUE!</v>
      </c>
      <c r="CA505" s="280" t="e">
        <f>IF(List1!$J505=$D$403,1*BZ505,0)</f>
        <v>#VALUE!</v>
      </c>
      <c r="CB505" s="280" t="e">
        <f>IF(List1!$J505=$D$404,1*BZ505,0)</f>
        <v>#VALUE!</v>
      </c>
      <c r="CC505" s="280" t="e">
        <f>IF(List1!$J505=$D$405,1*BZ505,0)</f>
        <v>#VALUE!</v>
      </c>
      <c r="CD505" s="280" t="e">
        <f>IF(List1!$J505=$D$406,1*BZ505,0)</f>
        <v>#VALUE!</v>
      </c>
      <c r="CE505" s="280" t="e">
        <f>IF(List1!$J505=$D$407,1*BZ505,0)</f>
        <v>#VALUE!</v>
      </c>
      <c r="CF505" s="311" t="e">
        <f>IF(List1!$J505=$D$408,1*BZ505,0)</f>
        <v>#VALUE!</v>
      </c>
      <c r="CG505" s="280" t="e">
        <f>IF(List1!$J505=$D$409,1*BZ505,0)</f>
        <v>#VALUE!</v>
      </c>
      <c r="CH505" s="280" t="e">
        <f>IF(List1!$J505=$D$410,1*BZ505,0)</f>
        <v>#VALUE!</v>
      </c>
      <c r="CJ505" s="303">
        <f>IF(AH505&gt;0,1*List1!$G505,0)</f>
        <v>0</v>
      </c>
      <c r="CK505" s="301">
        <f>IF(AI505&gt;0,1*List1!$G505,0)</f>
        <v>0</v>
      </c>
      <c r="CL505" s="301">
        <f>IF(AJ505&gt;0,1*List1!$G505,0)</f>
        <v>0</v>
      </c>
      <c r="CM505" s="302">
        <f>IF(AK505&gt;0,1*List1!$G505,0)</f>
        <v>0</v>
      </c>
      <c r="CN505" s="284">
        <f>IF(AU505&gt;0,1*List1!$G505,0)</f>
        <v>0</v>
      </c>
      <c r="CO505" s="284">
        <f>IF(AV505&gt;0,1*List1!$G505,0)</f>
        <v>0</v>
      </c>
      <c r="CP505" s="284">
        <f>IF(AW505&gt;0,1*List1!$G505,0)</f>
        <v>0</v>
      </c>
      <c r="CQ505" s="284">
        <f>IF(AX505&gt;0,1*List1!$G505,0)</f>
        <v>0</v>
      </c>
      <c r="CR505" s="303">
        <f>IF(BH505&gt;0,1*List1!$G505,0)</f>
        <v>0</v>
      </c>
      <c r="CS505" s="301">
        <f>IF(BI505&gt;0,1*List1!$G505,0)</f>
        <v>0</v>
      </c>
      <c r="CT505" s="301">
        <f>IF(BJ505&gt;0,1*List1!$G505,0)</f>
        <v>0</v>
      </c>
      <c r="CU505" s="302">
        <f>IF(BK505&gt;0,1*List1!$G505,0)</f>
        <v>0</v>
      </c>
      <c r="CV505" s="284">
        <f>IF(BU505&gt;0,1*List1!$G505,0)</f>
        <v>0</v>
      </c>
      <c r="CW505" s="284">
        <f>IF(BV505&gt;0,1*List1!$G505,0)</f>
        <v>0</v>
      </c>
      <c r="CX505" s="284">
        <f>IF(BW505&gt;0,1*List1!$G505,0)</f>
        <v>0</v>
      </c>
      <c r="CY505" s="322">
        <f>IF(BX505&gt;0,1*List1!$G505,0)</f>
        <v>0</v>
      </c>
      <c r="CZ505" s="284"/>
      <c r="DB505" s="294">
        <f>List1!D142</f>
        <v>0</v>
      </c>
      <c r="DC505" s="416" t="str">
        <f t="shared" si="167"/>
        <v>0</v>
      </c>
      <c r="DD505" s="416" t="str">
        <f t="shared" si="168"/>
        <v>0</v>
      </c>
      <c r="DE505" s="416" t="str">
        <f t="shared" si="169"/>
        <v>0</v>
      </c>
      <c r="DF505" s="416" t="str">
        <f t="shared" si="170"/>
        <v>0</v>
      </c>
      <c r="DG505" s="416" t="str">
        <f t="shared" si="171"/>
        <v>0</v>
      </c>
      <c r="DH505" s="416" t="str">
        <f t="shared" si="172"/>
        <v>0</v>
      </c>
      <c r="DI505" s="416" t="str">
        <f t="shared" si="173"/>
        <v>0</v>
      </c>
      <c r="DJ505" s="416" t="str">
        <f t="shared" si="174"/>
        <v>0</v>
      </c>
      <c r="DK505" s="416" t="str">
        <f t="shared" si="175"/>
        <v>0</v>
      </c>
      <c r="DL505" s="416" t="str">
        <f t="shared" si="176"/>
        <v>0</v>
      </c>
      <c r="DM505" s="416" t="str">
        <f t="shared" si="177"/>
        <v>0</v>
      </c>
      <c r="DN505" s="416" t="str">
        <f t="shared" si="178"/>
        <v>0</v>
      </c>
      <c r="DO505" s="416" t="str">
        <f t="shared" si="179"/>
        <v>0</v>
      </c>
      <c r="DP505" s="416" t="str">
        <f t="shared" si="180"/>
        <v>0</v>
      </c>
      <c r="DQ505" s="416" t="str">
        <f t="shared" si="181"/>
        <v>0</v>
      </c>
      <c r="DR505" s="416" t="str">
        <f t="shared" si="182"/>
        <v>0</v>
      </c>
      <c r="DS505" s="416" t="str">
        <f t="shared" si="183"/>
        <v>0</v>
      </c>
      <c r="DT505" s="416" t="str">
        <f t="shared" si="184"/>
        <v>0</v>
      </c>
      <c r="DU505" s="416" t="str">
        <f t="shared" si="185"/>
        <v>0</v>
      </c>
      <c r="DV505" s="416" t="str">
        <f t="shared" si="186"/>
        <v>0</v>
      </c>
      <c r="DW505" s="416" t="str">
        <f t="shared" si="187"/>
        <v>0</v>
      </c>
      <c r="DX505" s="416" t="str">
        <f t="shared" si="188"/>
        <v>0</v>
      </c>
      <c r="DY505" s="416" t="str">
        <f t="shared" si="189"/>
        <v>0</v>
      </c>
      <c r="DZ505" s="416" t="str">
        <f t="shared" si="190"/>
        <v>0</v>
      </c>
      <c r="EA505" s="417"/>
      <c r="EB505" s="417"/>
      <c r="EC505" s="417"/>
      <c r="ED505" s="417" t="str">
        <f>IF(List1!D142&gt;0,DZ505,"")</f>
        <v/>
      </c>
      <c r="EF505" s="416">
        <f>List1!J142</f>
        <v>0</v>
      </c>
      <c r="EG505" s="416" t="str">
        <f t="shared" si="143"/>
        <v>0</v>
      </c>
      <c r="EH505" s="416" t="str">
        <f t="shared" si="144"/>
        <v>0</v>
      </c>
      <c r="EI505" s="416" t="str">
        <f t="shared" si="145"/>
        <v>0</v>
      </c>
      <c r="EJ505" s="416" t="str">
        <f t="shared" si="146"/>
        <v>0</v>
      </c>
      <c r="EK505" s="416" t="str">
        <f t="shared" si="147"/>
        <v>0</v>
      </c>
      <c r="EL505" s="416" t="str">
        <f t="shared" si="148"/>
        <v>0</v>
      </c>
      <c r="EM505" s="416" t="str">
        <f t="shared" si="149"/>
        <v>0</v>
      </c>
      <c r="EN505" s="416" t="str">
        <f t="shared" si="150"/>
        <v>0</v>
      </c>
      <c r="EO505" s="416" t="str">
        <f t="shared" si="151"/>
        <v>0</v>
      </c>
      <c r="EP505" s="416" t="str">
        <f t="shared" si="152"/>
        <v>0</v>
      </c>
      <c r="EQ505" s="416" t="str">
        <f t="shared" si="153"/>
        <v>0</v>
      </c>
      <c r="ER505" s="416" t="str">
        <f t="shared" si="154"/>
        <v>0</v>
      </c>
      <c r="ES505" s="416" t="str">
        <f t="shared" si="155"/>
        <v>0</v>
      </c>
      <c r="ET505" s="416" t="str">
        <f t="shared" si="156"/>
        <v>0</v>
      </c>
      <c r="EU505" s="416" t="str">
        <f t="shared" si="157"/>
        <v>0</v>
      </c>
      <c r="EV505" s="416" t="str">
        <f t="shared" si="158"/>
        <v>0</v>
      </c>
      <c r="EW505" s="416" t="str">
        <f t="shared" si="159"/>
        <v>0</v>
      </c>
      <c r="EX505" s="416" t="str">
        <f t="shared" si="160"/>
        <v>0</v>
      </c>
      <c r="EY505" s="416" t="str">
        <f t="shared" si="161"/>
        <v>0</v>
      </c>
      <c r="EZ505" s="416" t="str">
        <f t="shared" si="162"/>
        <v>0</v>
      </c>
      <c r="FA505" s="416" t="str">
        <f t="shared" si="163"/>
        <v>0</v>
      </c>
      <c r="FB505" s="416" t="str">
        <f t="shared" si="164"/>
        <v>0</v>
      </c>
      <c r="FC505" s="416" t="str">
        <f t="shared" si="165"/>
        <v>0</v>
      </c>
      <c r="FD505" s="416" t="str">
        <f t="shared" si="166"/>
        <v>0</v>
      </c>
      <c r="FF505" s="269" t="str">
        <f>IF(List1!J142&gt;0,List1!FD505,"")</f>
        <v/>
      </c>
    </row>
    <row r="506" spans="2:162" s="269" customFormat="1" ht="19.5" customHeight="1" thickBot="1">
      <c r="B506" s="435">
        <v>88</v>
      </c>
      <c r="C506" s="308">
        <f t="shared" si="140"/>
        <v>0</v>
      </c>
      <c r="D506" s="438" t="str">
        <f t="shared" si="141"/>
        <v/>
      </c>
      <c r="E506" s="439" t="str">
        <f>IF(List1!E143&gt;0,List1!E143,"")</f>
        <v/>
      </c>
      <c r="F506" s="439" t="str">
        <f>IF(List1!F143&gt;0,List1!F143,"")</f>
        <v/>
      </c>
      <c r="G506" s="439" t="str">
        <f>IF(List1!G143&gt;0,List1!G143,"")</f>
        <v/>
      </c>
      <c r="H506" s="439" t="str">
        <f>IF(List1!H143&gt;0,List1!H143,"")</f>
        <v/>
      </c>
      <c r="I506" s="439" t="str">
        <f>IF(List1!I143&gt;0,List1!I143,"")</f>
        <v/>
      </c>
      <c r="J506" s="439" t="str">
        <f t="shared" si="142"/>
        <v/>
      </c>
      <c r="K506" s="439" t="str">
        <f>IF(List1!K143&gt;0,List1!K143,"")</f>
        <v/>
      </c>
      <c r="L506" s="439" t="str">
        <f>IF(List1!L143&gt;0,List1!L143,"")</f>
        <v/>
      </c>
      <c r="M506" s="439" t="str">
        <f>IF(List1!M143&gt;0,List1!M143,"")</f>
        <v/>
      </c>
      <c r="N506" s="439" t="str">
        <f>IF(List1!N143&gt;0,List1!N143,"")</f>
        <v/>
      </c>
      <c r="O506" s="440">
        <v>0</v>
      </c>
      <c r="P506" s="603" t="str">
        <f>IF(List1!P143&gt;0,List1!P143,"")</f>
        <v/>
      </c>
      <c r="Q506" s="603"/>
      <c r="R506" s="603"/>
      <c r="S506" s="603"/>
      <c r="T506" s="603"/>
      <c r="U506" s="603"/>
      <c r="V506" s="603"/>
      <c r="W506" s="268"/>
      <c r="X506" s="307"/>
      <c r="Y506" s="319">
        <f>IF(List1!$K506="A",(1*List1!$E506+80)*List1!$G506,0)</f>
        <v>0</v>
      </c>
      <c r="Z506" s="319">
        <f>IF(List1!$K506="B",(1*List1!$E506+80)*List1!$G506,0)</f>
        <v>0</v>
      </c>
      <c r="AA506" s="319">
        <f>IF(List1!$K506="C",(1*List1!$E506+80)*List1!$G506,0)</f>
        <v>0</v>
      </c>
      <c r="AB506" s="319">
        <f>IF(List1!$K506="D",(1*List1!$E506+80)*List1!$G506,0)</f>
        <v>0</v>
      </c>
      <c r="AC506" s="319">
        <f>IF(List1!$K506="E",(1*List1!$E506+70)*List1!$G506,0)</f>
        <v>0</v>
      </c>
      <c r="AD506" s="319">
        <f>IF(List1!$K506="G",(1*List1!$E506+80)*List1!$G506,0)</f>
        <v>0</v>
      </c>
      <c r="AE506" s="319">
        <f>IF(List1!$K506="J",(1*List1!$E506+80)*List1!$G506,0)</f>
        <v>0</v>
      </c>
      <c r="AF506" s="319">
        <f>IF(List1!$K506="K",(1*List1!$E506+80)*List1!$G506,0)</f>
        <v>0</v>
      </c>
      <c r="AG506" s="319">
        <f>IF(List1!$K506="L",(1*List1!$E506+80)*List1!$G506,0)</f>
        <v>0</v>
      </c>
      <c r="AH506" s="318">
        <f>IF(List1!$K506="FL",(1*List1!$E506)*List1!$G506,0)</f>
        <v>0</v>
      </c>
      <c r="AI506" s="318">
        <f>IF(List1!$K506="FP",List1!$E506*List1!$G506,0)</f>
        <v>0</v>
      </c>
      <c r="AJ506" s="318">
        <f>IF(List1!$K506="DR",List1!$E506*List1!$G506,0)</f>
        <v>0</v>
      </c>
      <c r="AK506" s="318">
        <f>IF(List1!$K506="F",List1!$E506*List1!$G506,0)</f>
        <v>0</v>
      </c>
      <c r="AL506" s="321">
        <f>IF(List1!$L506="A",(1*List1!$E506+80)*List1!$G506,0)</f>
        <v>0</v>
      </c>
      <c r="AM506" s="321">
        <f>IF(List1!$L506="B",(1*List1!$E506+80)*List1!$G506,0)</f>
        <v>0</v>
      </c>
      <c r="AN506" s="321">
        <f>IF(List1!$L506="C",(1*List1!$E506+80)*List1!$G506,0)</f>
        <v>0</v>
      </c>
      <c r="AO506" s="321">
        <f>IF(List1!$L506="D",(1*List1!$E506+80)*List1!$G506,0)</f>
        <v>0</v>
      </c>
      <c r="AP506" s="321">
        <f>IF(List1!$L506="E",(1*List1!$E506+80)*List1!$G506,0)</f>
        <v>0</v>
      </c>
      <c r="AQ506" s="321">
        <f>IF(List1!$L506="G",(1*List1!$E506+80)*List1!$G506,0)</f>
        <v>0</v>
      </c>
      <c r="AR506" s="321">
        <f>IF(List1!$L506="J",(1*List1!$E506+80)*List1!$G506,0)</f>
        <v>0</v>
      </c>
      <c r="AS506" s="321">
        <f>IF(List1!$L506="K",(1*List1!$E506+80)*List1!$G506,0)</f>
        <v>0</v>
      </c>
      <c r="AT506" s="321">
        <f>IF(List1!$L506="L",(1*List1!$E506+80)*List1!$G506,0)</f>
        <v>0</v>
      </c>
      <c r="AU506" s="320">
        <f>IF(List1!$L506="FL",(1*List1!$E506)*List1!$G506,0)</f>
        <v>0</v>
      </c>
      <c r="AV506" s="320">
        <f>IF(List1!$L506="FP",List1!$E506*List1!$G506,0)</f>
        <v>0</v>
      </c>
      <c r="AW506" s="320">
        <f>IF(List1!$L506="DR",List1!$E506*List1!$G506,0)</f>
        <v>0</v>
      </c>
      <c r="AX506" s="320">
        <f>IF(List1!$L506="F",List1!$E506*List1!$G506,0)</f>
        <v>0</v>
      </c>
      <c r="AY506" s="319">
        <f>IF(List1!$M506="A",(1*List1!$F506+80)*List1!$G506,0)</f>
        <v>0</v>
      </c>
      <c r="AZ506" s="319">
        <f>IF(List1!$M506="B",(1*List1!$F506+80)*List1!$G506,0)</f>
        <v>0</v>
      </c>
      <c r="BA506" s="319">
        <f>IF(List1!$M506="C",(1*List1!$F506+80)*List1!$G506,0)</f>
        <v>0</v>
      </c>
      <c r="BB506" s="319">
        <f>IF(List1!$M506="D",(1*List1!$F506+80)*List1!$G506,0)</f>
        <v>0</v>
      </c>
      <c r="BC506" s="319">
        <f>IF(List1!$M506="E",(1*List1!$F506+80)*List1!$G506,0)</f>
        <v>0</v>
      </c>
      <c r="BD506" s="319">
        <f>IF(List1!$M506="G",(1*List1!$F506+80)*List1!$G506,0)</f>
        <v>0</v>
      </c>
      <c r="BE506" s="319">
        <f>IF(List1!$M506="J",(1*List1!$F506+80)*List1!$G506,0)</f>
        <v>0</v>
      </c>
      <c r="BF506" s="319">
        <f>IF(List1!$M506="K",(1*List1!$F506+80)*List1!$G506,0)</f>
        <v>0</v>
      </c>
      <c r="BG506" s="319">
        <f>IF(List1!$M506="L",(1*List1!$F506+80)*List1!$G506,0)</f>
        <v>0</v>
      </c>
      <c r="BH506" s="318">
        <f>IF(List1!$M506="FL",(1*List1!$F506)*List1!$G506,0)</f>
        <v>0</v>
      </c>
      <c r="BI506" s="318">
        <f>IF(List1!$M506="FP",List1!$F506*List1!$G506,0)</f>
        <v>0</v>
      </c>
      <c r="BJ506" s="318">
        <f>IF(List1!$M506="DR",List1!$F506*List1!$G506,0)</f>
        <v>0</v>
      </c>
      <c r="BK506" s="318">
        <f>IF(List1!$M506="F",List1!$F506*List1!$G506,0)</f>
        <v>0</v>
      </c>
      <c r="BL506" s="317">
        <f>IF(List1!$N506="A",(1*List1!$F506+80)*List1!$G506,0)</f>
        <v>0</v>
      </c>
      <c r="BM506" s="317">
        <f>IF(List1!$N506="B",(1*List1!$F506+80)*List1!$G506,0)</f>
        <v>0</v>
      </c>
      <c r="BN506" s="317">
        <f>IF(List1!$N506="C",(1*List1!$F506+80)*List1!$G506,0)</f>
        <v>0</v>
      </c>
      <c r="BO506" s="317">
        <f>IF(List1!$N506="D",(1*List1!$F506+80)*List1!$G506,0)</f>
        <v>0</v>
      </c>
      <c r="BP506" s="317">
        <f>IF(List1!$N506="E",(1*List1!$F506+80)*List1!$G506,0)</f>
        <v>0</v>
      </c>
      <c r="BQ506" s="317">
        <f>IF(List1!$N506="G",(1*List1!$F506+80)*List1!$G506,0)</f>
        <v>0</v>
      </c>
      <c r="BR506" s="317">
        <f>IF(List1!$N506="J",(1*List1!$F506+80)*List1!$G506,0)</f>
        <v>0</v>
      </c>
      <c r="BS506" s="317">
        <f>IF(List1!$N506="K",(1*List1!$F506+80)*List1!$G506,0)</f>
        <v>0</v>
      </c>
      <c r="BT506" s="317">
        <f>IF(List1!$N506="L",(1*List1!$F506+80)*List1!$G506,0)</f>
        <v>0</v>
      </c>
      <c r="BU506" s="316">
        <f>IF(List1!$N506="FL",(1*List1!$F506)*List1!$G506,0)</f>
        <v>0</v>
      </c>
      <c r="BV506" s="315">
        <f>IF(List1!$N506="FP",List1!$F506*List1!$G506,0)</f>
        <v>0</v>
      </c>
      <c r="BW506" s="314">
        <f>IF(List1!$N506="DR",List1!$F506*List1!$G506,0)</f>
        <v>0</v>
      </c>
      <c r="BX506" s="313">
        <f>IF(List1!$N506="F",List1!$F506*List1!$G506,0)</f>
        <v>0</v>
      </c>
      <c r="BZ506" s="312" t="e">
        <f>((List1!$E506*List1!$F506)*List1!$G506)/1000000</f>
        <v>#VALUE!</v>
      </c>
      <c r="CA506" s="280" t="e">
        <f>IF(List1!$J506=$D$403,1*BZ506,0)</f>
        <v>#VALUE!</v>
      </c>
      <c r="CB506" s="280" t="e">
        <f>IF(List1!$J506=$D$404,1*BZ506,0)</f>
        <v>#VALUE!</v>
      </c>
      <c r="CC506" s="280" t="e">
        <f>IF(List1!$J506=$D$405,1*BZ506,0)</f>
        <v>#VALUE!</v>
      </c>
      <c r="CD506" s="280" t="e">
        <f>IF(List1!$J506=$D$406,1*BZ506,0)</f>
        <v>#VALUE!</v>
      </c>
      <c r="CE506" s="280" t="e">
        <f>IF(List1!$J506=$D$407,1*BZ506,0)</f>
        <v>#VALUE!</v>
      </c>
      <c r="CF506" s="311" t="e">
        <f>IF(List1!$J506=$D$408,1*BZ506,0)</f>
        <v>#VALUE!</v>
      </c>
      <c r="CG506" s="280" t="e">
        <f>IF(List1!$J506=$D$409,1*BZ506,0)</f>
        <v>#VALUE!</v>
      </c>
      <c r="CH506" s="280" t="e">
        <f>IF(List1!$J506=$D$410,1*BZ506,0)</f>
        <v>#VALUE!</v>
      </c>
      <c r="CJ506" s="303">
        <f>IF(AH506&gt;0,1*List1!$G506,0)</f>
        <v>0</v>
      </c>
      <c r="CK506" s="301">
        <f>IF(AI506&gt;0,1*List1!$G506,0)</f>
        <v>0</v>
      </c>
      <c r="CL506" s="301">
        <f>IF(AJ506&gt;0,1*List1!$G506,0)</f>
        <v>0</v>
      </c>
      <c r="CM506" s="302">
        <f>IF(AK506&gt;0,1*List1!$G506,0)</f>
        <v>0</v>
      </c>
      <c r="CN506" s="284">
        <f>IF(AU506&gt;0,1*List1!$G506,0)</f>
        <v>0</v>
      </c>
      <c r="CO506" s="284">
        <f>IF(AV506&gt;0,1*List1!$G506,0)</f>
        <v>0</v>
      </c>
      <c r="CP506" s="284">
        <f>IF(AW506&gt;0,1*List1!$G506,0)</f>
        <v>0</v>
      </c>
      <c r="CQ506" s="284">
        <f>IF(AX506&gt;0,1*List1!$G506,0)</f>
        <v>0</v>
      </c>
      <c r="CR506" s="303">
        <f>IF(BH506&gt;0,1*List1!$G506,0)</f>
        <v>0</v>
      </c>
      <c r="CS506" s="301">
        <f>IF(BI506&gt;0,1*List1!$G506,0)</f>
        <v>0</v>
      </c>
      <c r="CT506" s="301">
        <f>IF(BJ506&gt;0,1*List1!$G506,0)</f>
        <v>0</v>
      </c>
      <c r="CU506" s="302">
        <f>IF(BK506&gt;0,1*List1!$G506,0)</f>
        <v>0</v>
      </c>
      <c r="CV506" s="284">
        <f>IF(BU506&gt;0,1*List1!$G506,0)</f>
        <v>0</v>
      </c>
      <c r="CW506" s="284">
        <f>IF(BV506&gt;0,1*List1!$G506,0)</f>
        <v>0</v>
      </c>
      <c r="CX506" s="284">
        <f>IF(BW506&gt;0,1*List1!$G506,0)</f>
        <v>0</v>
      </c>
      <c r="CY506" s="322">
        <f>IF(BX506&gt;0,1*List1!$G506,0)</f>
        <v>0</v>
      </c>
      <c r="CZ506" s="284"/>
      <c r="DB506" s="294">
        <f>List1!D143</f>
        <v>0</v>
      </c>
      <c r="DC506" s="416" t="str">
        <f t="shared" si="167"/>
        <v>0</v>
      </c>
      <c r="DD506" s="416" t="str">
        <f t="shared" si="168"/>
        <v>0</v>
      </c>
      <c r="DE506" s="416" t="str">
        <f t="shared" si="169"/>
        <v>0</v>
      </c>
      <c r="DF506" s="416" t="str">
        <f t="shared" si="170"/>
        <v>0</v>
      </c>
      <c r="DG506" s="416" t="str">
        <f t="shared" si="171"/>
        <v>0</v>
      </c>
      <c r="DH506" s="416" t="str">
        <f t="shared" si="172"/>
        <v>0</v>
      </c>
      <c r="DI506" s="416" t="str">
        <f t="shared" si="173"/>
        <v>0</v>
      </c>
      <c r="DJ506" s="416" t="str">
        <f t="shared" si="174"/>
        <v>0</v>
      </c>
      <c r="DK506" s="416" t="str">
        <f t="shared" si="175"/>
        <v>0</v>
      </c>
      <c r="DL506" s="416" t="str">
        <f t="shared" si="176"/>
        <v>0</v>
      </c>
      <c r="DM506" s="416" t="str">
        <f t="shared" si="177"/>
        <v>0</v>
      </c>
      <c r="DN506" s="416" t="str">
        <f t="shared" si="178"/>
        <v>0</v>
      </c>
      <c r="DO506" s="416" t="str">
        <f t="shared" si="179"/>
        <v>0</v>
      </c>
      <c r="DP506" s="416" t="str">
        <f t="shared" si="180"/>
        <v>0</v>
      </c>
      <c r="DQ506" s="416" t="str">
        <f t="shared" si="181"/>
        <v>0</v>
      </c>
      <c r="DR506" s="416" t="str">
        <f t="shared" si="182"/>
        <v>0</v>
      </c>
      <c r="DS506" s="416" t="str">
        <f t="shared" si="183"/>
        <v>0</v>
      </c>
      <c r="DT506" s="416" t="str">
        <f t="shared" si="184"/>
        <v>0</v>
      </c>
      <c r="DU506" s="416" t="str">
        <f t="shared" si="185"/>
        <v>0</v>
      </c>
      <c r="DV506" s="416" t="str">
        <f t="shared" si="186"/>
        <v>0</v>
      </c>
      <c r="DW506" s="416" t="str">
        <f t="shared" si="187"/>
        <v>0</v>
      </c>
      <c r="DX506" s="416" t="str">
        <f t="shared" si="188"/>
        <v>0</v>
      </c>
      <c r="DY506" s="416" t="str">
        <f t="shared" si="189"/>
        <v>0</v>
      </c>
      <c r="DZ506" s="416" t="str">
        <f t="shared" si="190"/>
        <v>0</v>
      </c>
      <c r="EA506" s="417"/>
      <c r="EB506" s="417"/>
      <c r="EC506" s="417"/>
      <c r="ED506" s="417" t="str">
        <f>IF(List1!D143&gt;0,DZ506,"")</f>
        <v/>
      </c>
      <c r="EF506" s="416">
        <f>List1!J143</f>
        <v>0</v>
      </c>
      <c r="EG506" s="416" t="str">
        <f t="shared" si="143"/>
        <v>0</v>
      </c>
      <c r="EH506" s="416" t="str">
        <f t="shared" si="144"/>
        <v>0</v>
      </c>
      <c r="EI506" s="416" t="str">
        <f t="shared" si="145"/>
        <v>0</v>
      </c>
      <c r="EJ506" s="416" t="str">
        <f t="shared" si="146"/>
        <v>0</v>
      </c>
      <c r="EK506" s="416" t="str">
        <f t="shared" si="147"/>
        <v>0</v>
      </c>
      <c r="EL506" s="416" t="str">
        <f t="shared" si="148"/>
        <v>0</v>
      </c>
      <c r="EM506" s="416" t="str">
        <f t="shared" si="149"/>
        <v>0</v>
      </c>
      <c r="EN506" s="416" t="str">
        <f t="shared" si="150"/>
        <v>0</v>
      </c>
      <c r="EO506" s="416" t="str">
        <f t="shared" si="151"/>
        <v>0</v>
      </c>
      <c r="EP506" s="416" t="str">
        <f t="shared" si="152"/>
        <v>0</v>
      </c>
      <c r="EQ506" s="416" t="str">
        <f t="shared" si="153"/>
        <v>0</v>
      </c>
      <c r="ER506" s="416" t="str">
        <f t="shared" si="154"/>
        <v>0</v>
      </c>
      <c r="ES506" s="416" t="str">
        <f t="shared" si="155"/>
        <v>0</v>
      </c>
      <c r="ET506" s="416" t="str">
        <f t="shared" si="156"/>
        <v>0</v>
      </c>
      <c r="EU506" s="416" t="str">
        <f t="shared" si="157"/>
        <v>0</v>
      </c>
      <c r="EV506" s="416" t="str">
        <f t="shared" si="158"/>
        <v>0</v>
      </c>
      <c r="EW506" s="416" t="str">
        <f t="shared" si="159"/>
        <v>0</v>
      </c>
      <c r="EX506" s="416" t="str">
        <f t="shared" si="160"/>
        <v>0</v>
      </c>
      <c r="EY506" s="416" t="str">
        <f t="shared" si="161"/>
        <v>0</v>
      </c>
      <c r="EZ506" s="416" t="str">
        <f t="shared" si="162"/>
        <v>0</v>
      </c>
      <c r="FA506" s="416" t="str">
        <f t="shared" si="163"/>
        <v>0</v>
      </c>
      <c r="FB506" s="416" t="str">
        <f t="shared" si="164"/>
        <v>0</v>
      </c>
      <c r="FC506" s="416" t="str">
        <f t="shared" si="165"/>
        <v>0</v>
      </c>
      <c r="FD506" s="416" t="str">
        <f t="shared" si="166"/>
        <v>0</v>
      </c>
      <c r="FF506" s="269" t="str">
        <f>IF(List1!J143&gt;0,List1!FD506,"")</f>
        <v/>
      </c>
    </row>
    <row r="507" spans="2:162" s="269" customFormat="1" ht="19.5" customHeight="1" thickBot="1">
      <c r="B507" s="436">
        <v>89</v>
      </c>
      <c r="C507" s="308">
        <f t="shared" si="140"/>
        <v>0</v>
      </c>
      <c r="D507" s="438" t="str">
        <f t="shared" si="141"/>
        <v/>
      </c>
      <c r="E507" s="439" t="str">
        <f>IF(List1!E144&gt;0,List1!E144,"")</f>
        <v/>
      </c>
      <c r="F507" s="439" t="str">
        <f>IF(List1!F144&gt;0,List1!F144,"")</f>
        <v/>
      </c>
      <c r="G507" s="439" t="str">
        <f>IF(List1!G144&gt;0,List1!G144,"")</f>
        <v/>
      </c>
      <c r="H507" s="439" t="str">
        <f>IF(List1!H144&gt;0,List1!H144,"")</f>
        <v/>
      </c>
      <c r="I507" s="439" t="str">
        <f>IF(List1!I144&gt;0,List1!I144,"")</f>
        <v/>
      </c>
      <c r="J507" s="439" t="str">
        <f t="shared" si="142"/>
        <v/>
      </c>
      <c r="K507" s="439" t="str">
        <f>IF(List1!K144&gt;0,List1!K144,"")</f>
        <v/>
      </c>
      <c r="L507" s="439" t="str">
        <f>IF(List1!L144&gt;0,List1!L144,"")</f>
        <v/>
      </c>
      <c r="M507" s="439" t="str">
        <f>IF(List1!M144&gt;0,List1!M144,"")</f>
        <v/>
      </c>
      <c r="N507" s="439" t="str">
        <f>IF(List1!N144&gt;0,List1!N144,"")</f>
        <v/>
      </c>
      <c r="O507" s="440">
        <v>0</v>
      </c>
      <c r="P507" s="603" t="str">
        <f>IF(List1!P144&gt;0,List1!P144,"")</f>
        <v/>
      </c>
      <c r="Q507" s="603"/>
      <c r="R507" s="603"/>
      <c r="S507" s="603"/>
      <c r="T507" s="603"/>
      <c r="U507" s="603"/>
      <c r="V507" s="603"/>
      <c r="W507" s="268"/>
      <c r="X507" s="307"/>
      <c r="Y507" s="319">
        <f>IF(List1!$K507="A",(1*List1!$E507+80)*List1!$G507,0)</f>
        <v>0</v>
      </c>
      <c r="Z507" s="319">
        <f>IF(List1!$K507="B",(1*List1!$E507+80)*List1!$G507,0)</f>
        <v>0</v>
      </c>
      <c r="AA507" s="319">
        <f>IF(List1!$K507="C",(1*List1!$E507+80)*List1!$G507,0)</f>
        <v>0</v>
      </c>
      <c r="AB507" s="319">
        <f>IF(List1!$K507="D",(1*List1!$E507+80)*List1!$G507,0)</f>
        <v>0</v>
      </c>
      <c r="AC507" s="319">
        <f>IF(List1!$K507="E",(1*List1!$E507+70)*List1!$G507,0)</f>
        <v>0</v>
      </c>
      <c r="AD507" s="319">
        <f>IF(List1!$K507="G",(1*List1!$E507+80)*List1!$G507,0)</f>
        <v>0</v>
      </c>
      <c r="AE507" s="319">
        <f>IF(List1!$K507="J",(1*List1!$E507+80)*List1!$G507,0)</f>
        <v>0</v>
      </c>
      <c r="AF507" s="319">
        <f>IF(List1!$K507="K",(1*List1!$E507+80)*List1!$G507,0)</f>
        <v>0</v>
      </c>
      <c r="AG507" s="319">
        <f>IF(List1!$K507="L",(1*List1!$E507+80)*List1!$G507,0)</f>
        <v>0</v>
      </c>
      <c r="AH507" s="318">
        <f>IF(List1!$K507="FL",(1*List1!$E507)*List1!$G507,0)</f>
        <v>0</v>
      </c>
      <c r="AI507" s="318">
        <f>IF(List1!$K507="FP",List1!$E507*List1!$G507,0)</f>
        <v>0</v>
      </c>
      <c r="AJ507" s="318">
        <f>IF(List1!$K507="DR",List1!$E507*List1!$G507,0)</f>
        <v>0</v>
      </c>
      <c r="AK507" s="318">
        <f>IF(List1!$K507="F",List1!$E507*List1!$G507,0)</f>
        <v>0</v>
      </c>
      <c r="AL507" s="321">
        <f>IF(List1!$L507="A",(1*List1!$E507+80)*List1!$G507,0)</f>
        <v>0</v>
      </c>
      <c r="AM507" s="321">
        <f>IF(List1!$L507="B",(1*List1!$E507+80)*List1!$G507,0)</f>
        <v>0</v>
      </c>
      <c r="AN507" s="321">
        <f>IF(List1!$L507="C",(1*List1!$E507+80)*List1!$G507,0)</f>
        <v>0</v>
      </c>
      <c r="AO507" s="321">
        <f>IF(List1!$L507="D",(1*List1!$E507+80)*List1!$G507,0)</f>
        <v>0</v>
      </c>
      <c r="AP507" s="321">
        <f>IF(List1!$L507="E",(1*List1!$E507+80)*List1!$G507,0)</f>
        <v>0</v>
      </c>
      <c r="AQ507" s="321">
        <f>IF(List1!$L507="G",(1*List1!$E507+80)*List1!$G507,0)</f>
        <v>0</v>
      </c>
      <c r="AR507" s="321">
        <f>IF(List1!$L507="J",(1*List1!$E507+80)*List1!$G507,0)</f>
        <v>0</v>
      </c>
      <c r="AS507" s="321">
        <f>IF(List1!$L507="K",(1*List1!$E507+80)*List1!$G507,0)</f>
        <v>0</v>
      </c>
      <c r="AT507" s="321">
        <f>IF(List1!$L507="L",(1*List1!$E507+80)*List1!$G507,0)</f>
        <v>0</v>
      </c>
      <c r="AU507" s="320">
        <f>IF(List1!$L507="FL",(1*List1!$E507)*List1!$G507,0)</f>
        <v>0</v>
      </c>
      <c r="AV507" s="320">
        <f>IF(List1!$L507="FP",List1!$E507*List1!$G507,0)</f>
        <v>0</v>
      </c>
      <c r="AW507" s="320">
        <f>IF(List1!$L507="DR",List1!$E507*List1!$G507,0)</f>
        <v>0</v>
      </c>
      <c r="AX507" s="320">
        <f>IF(List1!$L507="F",List1!$E507*List1!$G507,0)</f>
        <v>0</v>
      </c>
      <c r="AY507" s="319">
        <f>IF(List1!$M507="A",(1*List1!$F507+80)*List1!$G507,0)</f>
        <v>0</v>
      </c>
      <c r="AZ507" s="319">
        <f>IF(List1!$M507="B",(1*List1!$F507+80)*List1!$G507,0)</f>
        <v>0</v>
      </c>
      <c r="BA507" s="319">
        <f>IF(List1!$M507="C",(1*List1!$F507+80)*List1!$G507,0)</f>
        <v>0</v>
      </c>
      <c r="BB507" s="319">
        <f>IF(List1!$M507="D",(1*List1!$F507+80)*List1!$G507,0)</f>
        <v>0</v>
      </c>
      <c r="BC507" s="319">
        <f>IF(List1!$M507="E",(1*List1!$F507+80)*List1!$G507,0)</f>
        <v>0</v>
      </c>
      <c r="BD507" s="319">
        <f>IF(List1!$M507="G",(1*List1!$F507+80)*List1!$G507,0)</f>
        <v>0</v>
      </c>
      <c r="BE507" s="319">
        <f>IF(List1!$M507="J",(1*List1!$F507+80)*List1!$G507,0)</f>
        <v>0</v>
      </c>
      <c r="BF507" s="319">
        <f>IF(List1!$M507="K",(1*List1!$F507+80)*List1!$G507,0)</f>
        <v>0</v>
      </c>
      <c r="BG507" s="319">
        <f>IF(List1!$M507="L",(1*List1!$F507+80)*List1!$G507,0)</f>
        <v>0</v>
      </c>
      <c r="BH507" s="318">
        <f>IF(List1!$M507="FL",(1*List1!$F507)*List1!$G507,0)</f>
        <v>0</v>
      </c>
      <c r="BI507" s="318">
        <f>IF(List1!$M507="FP",List1!$F507*List1!$G507,0)</f>
        <v>0</v>
      </c>
      <c r="BJ507" s="318">
        <f>IF(List1!$M507="DR",List1!$F507*List1!$G507,0)</f>
        <v>0</v>
      </c>
      <c r="BK507" s="318">
        <f>IF(List1!$M507="F",List1!$F507*List1!$G507,0)</f>
        <v>0</v>
      </c>
      <c r="BL507" s="317">
        <f>IF(List1!$N507="A",(1*List1!$F507+80)*List1!$G507,0)</f>
        <v>0</v>
      </c>
      <c r="BM507" s="317">
        <f>IF(List1!$N507="B",(1*List1!$F507+80)*List1!$G507,0)</f>
        <v>0</v>
      </c>
      <c r="BN507" s="317">
        <f>IF(List1!$N507="C",(1*List1!$F507+80)*List1!$G507,0)</f>
        <v>0</v>
      </c>
      <c r="BO507" s="317">
        <f>IF(List1!$N507="D",(1*List1!$F507+80)*List1!$G507,0)</f>
        <v>0</v>
      </c>
      <c r="BP507" s="317">
        <f>IF(List1!$N507="E",(1*List1!$F507+80)*List1!$G507,0)</f>
        <v>0</v>
      </c>
      <c r="BQ507" s="317">
        <f>IF(List1!$N507="G",(1*List1!$F507+80)*List1!$G507,0)</f>
        <v>0</v>
      </c>
      <c r="BR507" s="317">
        <f>IF(List1!$N507="J",(1*List1!$F507+80)*List1!$G507,0)</f>
        <v>0</v>
      </c>
      <c r="BS507" s="317">
        <f>IF(List1!$N507="K",(1*List1!$F507+80)*List1!$G507,0)</f>
        <v>0</v>
      </c>
      <c r="BT507" s="317">
        <f>IF(List1!$N507="L",(1*List1!$F507+80)*List1!$G507,0)</f>
        <v>0</v>
      </c>
      <c r="BU507" s="316">
        <f>IF(List1!$N507="FL",(1*List1!$F507)*List1!$G507,0)</f>
        <v>0</v>
      </c>
      <c r="BV507" s="315">
        <f>IF(List1!$N507="FP",List1!$F507*List1!$G507,0)</f>
        <v>0</v>
      </c>
      <c r="BW507" s="314">
        <f>IF(List1!$N507="DR",List1!$F507*List1!$G507,0)</f>
        <v>0</v>
      </c>
      <c r="BX507" s="313">
        <f>IF(List1!$N507="F",List1!$F507*List1!$G507,0)</f>
        <v>0</v>
      </c>
      <c r="BZ507" s="312" t="e">
        <f>((List1!$E507*List1!$F507)*List1!$G507)/1000000</f>
        <v>#VALUE!</v>
      </c>
      <c r="CA507" s="280" t="e">
        <f>IF(List1!$J507=$D$403,1*BZ507,0)</f>
        <v>#VALUE!</v>
      </c>
      <c r="CB507" s="280" t="e">
        <f>IF(List1!$J507=$D$404,1*BZ507,0)</f>
        <v>#VALUE!</v>
      </c>
      <c r="CC507" s="280" t="e">
        <f>IF(List1!$J507=$D$405,1*BZ507,0)</f>
        <v>#VALUE!</v>
      </c>
      <c r="CD507" s="280" t="e">
        <f>IF(List1!$J507=$D$406,1*BZ507,0)</f>
        <v>#VALUE!</v>
      </c>
      <c r="CE507" s="280" t="e">
        <f>IF(List1!$J507=$D$407,1*BZ507,0)</f>
        <v>#VALUE!</v>
      </c>
      <c r="CF507" s="311" t="e">
        <f>IF(List1!$J507=$D$408,1*BZ507,0)</f>
        <v>#VALUE!</v>
      </c>
      <c r="CG507" s="280" t="e">
        <f>IF(List1!$J507=$D$409,1*BZ507,0)</f>
        <v>#VALUE!</v>
      </c>
      <c r="CH507" s="280" t="e">
        <f>IF(List1!$J507=$D$410,1*BZ507,0)</f>
        <v>#VALUE!</v>
      </c>
      <c r="CJ507" s="303">
        <f>IF(AH507&gt;0,1*List1!$G507,0)</f>
        <v>0</v>
      </c>
      <c r="CK507" s="301">
        <f>IF(AI507&gt;0,1*List1!$G507,0)</f>
        <v>0</v>
      </c>
      <c r="CL507" s="301">
        <f>IF(AJ507&gt;0,1*List1!$G507,0)</f>
        <v>0</v>
      </c>
      <c r="CM507" s="302">
        <f>IF(AK507&gt;0,1*List1!$G507,0)</f>
        <v>0</v>
      </c>
      <c r="CN507" s="284">
        <f>IF(AU507&gt;0,1*List1!$G507,0)</f>
        <v>0</v>
      </c>
      <c r="CO507" s="284">
        <f>IF(AV507&gt;0,1*List1!$G507,0)</f>
        <v>0</v>
      </c>
      <c r="CP507" s="284">
        <f>IF(AW507&gt;0,1*List1!$G507,0)</f>
        <v>0</v>
      </c>
      <c r="CQ507" s="284">
        <f>IF(AX507&gt;0,1*List1!$G507,0)</f>
        <v>0</v>
      </c>
      <c r="CR507" s="303">
        <f>IF(BH507&gt;0,1*List1!$G507,0)</f>
        <v>0</v>
      </c>
      <c r="CS507" s="301">
        <f>IF(BI507&gt;0,1*List1!$G507,0)</f>
        <v>0</v>
      </c>
      <c r="CT507" s="301">
        <f>IF(BJ507&gt;0,1*List1!$G507,0)</f>
        <v>0</v>
      </c>
      <c r="CU507" s="302">
        <f>IF(BK507&gt;0,1*List1!$G507,0)</f>
        <v>0</v>
      </c>
      <c r="CV507" s="284">
        <f>IF(BU507&gt;0,1*List1!$G507,0)</f>
        <v>0</v>
      </c>
      <c r="CW507" s="284">
        <f>IF(BV507&gt;0,1*List1!$G507,0)</f>
        <v>0</v>
      </c>
      <c r="CX507" s="284">
        <f>IF(BW507&gt;0,1*List1!$G507,0)</f>
        <v>0</v>
      </c>
      <c r="CY507" s="322">
        <f>IF(BX507&gt;0,1*List1!$G507,0)</f>
        <v>0</v>
      </c>
      <c r="CZ507" s="284"/>
      <c r="DB507" s="294">
        <f>List1!D144</f>
        <v>0</v>
      </c>
      <c r="DC507" s="416" t="str">
        <f t="shared" si="167"/>
        <v>0</v>
      </c>
      <c r="DD507" s="416" t="str">
        <f t="shared" si="168"/>
        <v>0</v>
      </c>
      <c r="DE507" s="416" t="str">
        <f t="shared" si="169"/>
        <v>0</v>
      </c>
      <c r="DF507" s="416" t="str">
        <f t="shared" si="170"/>
        <v>0</v>
      </c>
      <c r="DG507" s="416" t="str">
        <f t="shared" si="171"/>
        <v>0</v>
      </c>
      <c r="DH507" s="416" t="str">
        <f t="shared" si="172"/>
        <v>0</v>
      </c>
      <c r="DI507" s="416" t="str">
        <f t="shared" si="173"/>
        <v>0</v>
      </c>
      <c r="DJ507" s="416" t="str">
        <f t="shared" si="174"/>
        <v>0</v>
      </c>
      <c r="DK507" s="416" t="str">
        <f t="shared" si="175"/>
        <v>0</v>
      </c>
      <c r="DL507" s="416" t="str">
        <f t="shared" si="176"/>
        <v>0</v>
      </c>
      <c r="DM507" s="416" t="str">
        <f t="shared" si="177"/>
        <v>0</v>
      </c>
      <c r="DN507" s="416" t="str">
        <f t="shared" si="178"/>
        <v>0</v>
      </c>
      <c r="DO507" s="416" t="str">
        <f t="shared" si="179"/>
        <v>0</v>
      </c>
      <c r="DP507" s="416" t="str">
        <f t="shared" si="180"/>
        <v>0</v>
      </c>
      <c r="DQ507" s="416" t="str">
        <f t="shared" si="181"/>
        <v>0</v>
      </c>
      <c r="DR507" s="416" t="str">
        <f t="shared" si="182"/>
        <v>0</v>
      </c>
      <c r="DS507" s="416" t="str">
        <f t="shared" si="183"/>
        <v>0</v>
      </c>
      <c r="DT507" s="416" t="str">
        <f t="shared" si="184"/>
        <v>0</v>
      </c>
      <c r="DU507" s="416" t="str">
        <f t="shared" si="185"/>
        <v>0</v>
      </c>
      <c r="DV507" s="416" t="str">
        <f t="shared" si="186"/>
        <v>0</v>
      </c>
      <c r="DW507" s="416" t="str">
        <f t="shared" si="187"/>
        <v>0</v>
      </c>
      <c r="DX507" s="416" t="str">
        <f t="shared" si="188"/>
        <v>0</v>
      </c>
      <c r="DY507" s="416" t="str">
        <f t="shared" si="189"/>
        <v>0</v>
      </c>
      <c r="DZ507" s="416" t="str">
        <f t="shared" si="190"/>
        <v>0</v>
      </c>
      <c r="EA507" s="417"/>
      <c r="EB507" s="417"/>
      <c r="EC507" s="417"/>
      <c r="ED507" s="417" t="str">
        <f>IF(List1!D144&gt;0,DZ507,"")</f>
        <v/>
      </c>
      <c r="EF507" s="416">
        <f>List1!J144</f>
        <v>0</v>
      </c>
      <c r="EG507" s="416" t="str">
        <f t="shared" si="143"/>
        <v>0</v>
      </c>
      <c r="EH507" s="416" t="str">
        <f t="shared" si="144"/>
        <v>0</v>
      </c>
      <c r="EI507" s="416" t="str">
        <f t="shared" si="145"/>
        <v>0</v>
      </c>
      <c r="EJ507" s="416" t="str">
        <f t="shared" si="146"/>
        <v>0</v>
      </c>
      <c r="EK507" s="416" t="str">
        <f t="shared" si="147"/>
        <v>0</v>
      </c>
      <c r="EL507" s="416" t="str">
        <f t="shared" si="148"/>
        <v>0</v>
      </c>
      <c r="EM507" s="416" t="str">
        <f t="shared" si="149"/>
        <v>0</v>
      </c>
      <c r="EN507" s="416" t="str">
        <f t="shared" si="150"/>
        <v>0</v>
      </c>
      <c r="EO507" s="416" t="str">
        <f t="shared" si="151"/>
        <v>0</v>
      </c>
      <c r="EP507" s="416" t="str">
        <f t="shared" si="152"/>
        <v>0</v>
      </c>
      <c r="EQ507" s="416" t="str">
        <f t="shared" si="153"/>
        <v>0</v>
      </c>
      <c r="ER507" s="416" t="str">
        <f t="shared" si="154"/>
        <v>0</v>
      </c>
      <c r="ES507" s="416" t="str">
        <f t="shared" si="155"/>
        <v>0</v>
      </c>
      <c r="ET507" s="416" t="str">
        <f t="shared" si="156"/>
        <v>0</v>
      </c>
      <c r="EU507" s="416" t="str">
        <f t="shared" si="157"/>
        <v>0</v>
      </c>
      <c r="EV507" s="416" t="str">
        <f t="shared" si="158"/>
        <v>0</v>
      </c>
      <c r="EW507" s="416" t="str">
        <f t="shared" si="159"/>
        <v>0</v>
      </c>
      <c r="EX507" s="416" t="str">
        <f t="shared" si="160"/>
        <v>0</v>
      </c>
      <c r="EY507" s="416" t="str">
        <f t="shared" si="161"/>
        <v>0</v>
      </c>
      <c r="EZ507" s="416" t="str">
        <f t="shared" si="162"/>
        <v>0</v>
      </c>
      <c r="FA507" s="416" t="str">
        <f t="shared" si="163"/>
        <v>0</v>
      </c>
      <c r="FB507" s="416" t="str">
        <f t="shared" si="164"/>
        <v>0</v>
      </c>
      <c r="FC507" s="416" t="str">
        <f t="shared" si="165"/>
        <v>0</v>
      </c>
      <c r="FD507" s="416" t="str">
        <f t="shared" si="166"/>
        <v>0</v>
      </c>
      <c r="FF507" s="269" t="str">
        <f>IF(List1!J144&gt;0,List1!FD507,"")</f>
        <v/>
      </c>
    </row>
    <row r="508" spans="2:162" s="269" customFormat="1" ht="19.5" customHeight="1" thickBot="1">
      <c r="B508" s="436">
        <v>90</v>
      </c>
      <c r="C508" s="308">
        <f t="shared" si="140"/>
        <v>0</v>
      </c>
      <c r="D508" s="438" t="str">
        <f t="shared" si="141"/>
        <v/>
      </c>
      <c r="E508" s="439" t="str">
        <f>IF(List1!E145&gt;0,List1!E145,"")</f>
        <v/>
      </c>
      <c r="F508" s="439" t="str">
        <f>IF(List1!F145&gt;0,List1!F145,"")</f>
        <v/>
      </c>
      <c r="G508" s="439" t="str">
        <f>IF(List1!G145&gt;0,List1!G145,"")</f>
        <v/>
      </c>
      <c r="H508" s="439" t="str">
        <f>IF(List1!H145&gt;0,List1!H145,"")</f>
        <v/>
      </c>
      <c r="I508" s="439" t="str">
        <f>IF(List1!I145&gt;0,List1!I145,"")</f>
        <v/>
      </c>
      <c r="J508" s="439" t="str">
        <f t="shared" si="142"/>
        <v/>
      </c>
      <c r="K508" s="439" t="str">
        <f>IF(List1!K145&gt;0,List1!K145,"")</f>
        <v/>
      </c>
      <c r="L508" s="439" t="str">
        <f>IF(List1!L145&gt;0,List1!L145,"")</f>
        <v/>
      </c>
      <c r="M508" s="439" t="str">
        <f>IF(List1!M145&gt;0,List1!M145,"")</f>
        <v/>
      </c>
      <c r="N508" s="439" t="str">
        <f>IF(List1!N145&gt;0,List1!N145,"")</f>
        <v/>
      </c>
      <c r="O508" s="440">
        <v>0</v>
      </c>
      <c r="P508" s="603" t="str">
        <f>IF(List1!P145&gt;0,List1!P145,"")</f>
        <v/>
      </c>
      <c r="Q508" s="603"/>
      <c r="R508" s="603"/>
      <c r="S508" s="603"/>
      <c r="T508" s="603"/>
      <c r="U508" s="603"/>
      <c r="V508" s="603"/>
      <c r="W508" s="268"/>
      <c r="X508" s="307"/>
      <c r="Y508" s="319">
        <f>IF(List1!$K508="A",(1*List1!$E508+80)*List1!$G508,0)</f>
        <v>0</v>
      </c>
      <c r="Z508" s="319">
        <f>IF(List1!$K508="B",(1*List1!$E508+80)*List1!$G508,0)</f>
        <v>0</v>
      </c>
      <c r="AA508" s="319">
        <f>IF(List1!$K508="C",(1*List1!$E508+80)*List1!$G508,0)</f>
        <v>0</v>
      </c>
      <c r="AB508" s="319">
        <f>IF(List1!$K508="D",(1*List1!$E508+80)*List1!$G508,0)</f>
        <v>0</v>
      </c>
      <c r="AC508" s="319">
        <f>IF(List1!$K508="E",(1*List1!$E508+70)*List1!$G508,0)</f>
        <v>0</v>
      </c>
      <c r="AD508" s="319">
        <f>IF(List1!$K508="G",(1*List1!$E508+80)*List1!$G508,0)</f>
        <v>0</v>
      </c>
      <c r="AE508" s="319">
        <f>IF(List1!$K508="J",(1*List1!$E508+80)*List1!$G508,0)</f>
        <v>0</v>
      </c>
      <c r="AF508" s="319">
        <f>IF(List1!$K508="K",(1*List1!$E508+80)*List1!$G508,0)</f>
        <v>0</v>
      </c>
      <c r="AG508" s="319">
        <f>IF(List1!$K508="L",(1*List1!$E508+80)*List1!$G508,0)</f>
        <v>0</v>
      </c>
      <c r="AH508" s="318">
        <f>IF(List1!$K508="FL",(1*List1!$E508)*List1!$G508,0)</f>
        <v>0</v>
      </c>
      <c r="AI508" s="318">
        <f>IF(List1!$K508="FP",List1!$E508*List1!$G508,0)</f>
        <v>0</v>
      </c>
      <c r="AJ508" s="318">
        <f>IF(List1!$K508="DR",List1!$E508*List1!$G508,0)</f>
        <v>0</v>
      </c>
      <c r="AK508" s="318">
        <f>IF(List1!$K508="F",List1!$E508*List1!$G508,0)</f>
        <v>0</v>
      </c>
      <c r="AL508" s="321">
        <f>IF(List1!$L508="A",(1*List1!$E508+80)*List1!$G508,0)</f>
        <v>0</v>
      </c>
      <c r="AM508" s="321">
        <f>IF(List1!$L508="B",(1*List1!$E508+80)*List1!$G508,0)</f>
        <v>0</v>
      </c>
      <c r="AN508" s="321">
        <f>IF(List1!$L508="C",(1*List1!$E508+80)*List1!$G508,0)</f>
        <v>0</v>
      </c>
      <c r="AO508" s="321">
        <f>IF(List1!$L508="D",(1*List1!$E508+80)*List1!$G508,0)</f>
        <v>0</v>
      </c>
      <c r="AP508" s="321">
        <f>IF(List1!$L508="E",(1*List1!$E508+80)*List1!$G508,0)</f>
        <v>0</v>
      </c>
      <c r="AQ508" s="321">
        <f>IF(List1!$L508="G",(1*List1!$E508+80)*List1!$G508,0)</f>
        <v>0</v>
      </c>
      <c r="AR508" s="321">
        <f>IF(List1!$L508="J",(1*List1!$E508+80)*List1!$G508,0)</f>
        <v>0</v>
      </c>
      <c r="AS508" s="321">
        <f>IF(List1!$L508="K",(1*List1!$E508+80)*List1!$G508,0)</f>
        <v>0</v>
      </c>
      <c r="AT508" s="321">
        <f>IF(List1!$L508="L",(1*List1!$E508+80)*List1!$G508,0)</f>
        <v>0</v>
      </c>
      <c r="AU508" s="320">
        <f>IF(List1!$L508="FL",(1*List1!$E508)*List1!$G508,0)</f>
        <v>0</v>
      </c>
      <c r="AV508" s="320">
        <f>IF(List1!$L508="FP",List1!$E508*List1!$G508,0)</f>
        <v>0</v>
      </c>
      <c r="AW508" s="320">
        <f>IF(List1!$L508="DR",List1!$E508*List1!$G508,0)</f>
        <v>0</v>
      </c>
      <c r="AX508" s="320">
        <f>IF(List1!$L508="F",List1!$E508*List1!$G508,0)</f>
        <v>0</v>
      </c>
      <c r="AY508" s="319">
        <f>IF(List1!$M508="A",(1*List1!$F508+80)*List1!$G508,0)</f>
        <v>0</v>
      </c>
      <c r="AZ508" s="319">
        <f>IF(List1!$M508="B",(1*List1!$F508+80)*List1!$G508,0)</f>
        <v>0</v>
      </c>
      <c r="BA508" s="319">
        <f>IF(List1!$M508="C",(1*List1!$F508+80)*List1!$G508,0)</f>
        <v>0</v>
      </c>
      <c r="BB508" s="319">
        <f>IF(List1!$M508="D",(1*List1!$F508+80)*List1!$G508,0)</f>
        <v>0</v>
      </c>
      <c r="BC508" s="319">
        <f>IF(List1!$M508="E",(1*List1!$F508+80)*List1!$G508,0)</f>
        <v>0</v>
      </c>
      <c r="BD508" s="319">
        <f>IF(List1!$M508="G",(1*List1!$F508+80)*List1!$G508,0)</f>
        <v>0</v>
      </c>
      <c r="BE508" s="319">
        <f>IF(List1!$M508="J",(1*List1!$F508+80)*List1!$G508,0)</f>
        <v>0</v>
      </c>
      <c r="BF508" s="319">
        <f>IF(List1!$M508="K",(1*List1!$F508+80)*List1!$G508,0)</f>
        <v>0</v>
      </c>
      <c r="BG508" s="319">
        <f>IF(List1!$M508="L",(1*List1!$F508+80)*List1!$G508,0)</f>
        <v>0</v>
      </c>
      <c r="BH508" s="318">
        <f>IF(List1!$M508="FL",(1*List1!$F508)*List1!$G508,0)</f>
        <v>0</v>
      </c>
      <c r="BI508" s="318">
        <f>IF(List1!$M508="FP",List1!$F508*List1!$G508,0)</f>
        <v>0</v>
      </c>
      <c r="BJ508" s="318">
        <f>IF(List1!$M508="DR",List1!$F508*List1!$G508,0)</f>
        <v>0</v>
      </c>
      <c r="BK508" s="318">
        <f>IF(List1!$M508="F",List1!$F508*List1!$G508,0)</f>
        <v>0</v>
      </c>
      <c r="BL508" s="317">
        <f>IF(List1!$N508="A",(1*List1!$F508+80)*List1!$G508,0)</f>
        <v>0</v>
      </c>
      <c r="BM508" s="317">
        <f>IF(List1!$N508="B",(1*List1!$F508+80)*List1!$G508,0)</f>
        <v>0</v>
      </c>
      <c r="BN508" s="317">
        <f>IF(List1!$N508="C",(1*List1!$F508+80)*List1!$G508,0)</f>
        <v>0</v>
      </c>
      <c r="BO508" s="317">
        <f>IF(List1!$N508="D",(1*List1!$F508+80)*List1!$G508,0)</f>
        <v>0</v>
      </c>
      <c r="BP508" s="317">
        <f>IF(List1!$N508="E",(1*List1!$F508+80)*List1!$G508,0)</f>
        <v>0</v>
      </c>
      <c r="BQ508" s="317">
        <f>IF(List1!$N508="G",(1*List1!$F508+80)*List1!$G508,0)</f>
        <v>0</v>
      </c>
      <c r="BR508" s="317">
        <f>IF(List1!$N508="J",(1*List1!$F508+80)*List1!$G508,0)</f>
        <v>0</v>
      </c>
      <c r="BS508" s="317">
        <f>IF(List1!$N508="K",(1*List1!$F508+80)*List1!$G508,0)</f>
        <v>0</v>
      </c>
      <c r="BT508" s="317">
        <f>IF(List1!$N508="L",(1*List1!$F508+80)*List1!$G508,0)</f>
        <v>0</v>
      </c>
      <c r="BU508" s="316">
        <f>IF(List1!$N508="FL",(1*List1!$F508)*List1!$G508,0)</f>
        <v>0</v>
      </c>
      <c r="BV508" s="315">
        <f>IF(List1!$N508="FP",List1!$F508*List1!$G508,0)</f>
        <v>0</v>
      </c>
      <c r="BW508" s="314">
        <f>IF(List1!$N508="DR",List1!$F508*List1!$G508,0)</f>
        <v>0</v>
      </c>
      <c r="BX508" s="313">
        <f>IF(List1!$N508="F",List1!$F508*List1!$G508,0)</f>
        <v>0</v>
      </c>
      <c r="BZ508" s="312" t="e">
        <f>((List1!$E508*List1!$F508)*List1!$G508)/1000000</f>
        <v>#VALUE!</v>
      </c>
      <c r="CA508" s="280" t="e">
        <f>IF(List1!$J508=$D$403,1*BZ508,0)</f>
        <v>#VALUE!</v>
      </c>
      <c r="CB508" s="280" t="e">
        <f>IF(List1!$J508=$D$404,1*BZ508,0)</f>
        <v>#VALUE!</v>
      </c>
      <c r="CC508" s="280" t="e">
        <f>IF(List1!$J508=$D$405,1*BZ508,0)</f>
        <v>#VALUE!</v>
      </c>
      <c r="CD508" s="280" t="e">
        <f>IF(List1!$J508=$D$406,1*BZ508,0)</f>
        <v>#VALUE!</v>
      </c>
      <c r="CE508" s="280" t="e">
        <f>IF(List1!$J508=$D$407,1*BZ508,0)</f>
        <v>#VALUE!</v>
      </c>
      <c r="CF508" s="311" t="e">
        <f>IF(List1!$J508=$D$408,1*BZ508,0)</f>
        <v>#VALUE!</v>
      </c>
      <c r="CG508" s="280" t="e">
        <f>IF(List1!$J508=$D$409,1*BZ508,0)</f>
        <v>#VALUE!</v>
      </c>
      <c r="CH508" s="280" t="e">
        <f>IF(List1!$J508=$D$410,1*BZ508,0)</f>
        <v>#VALUE!</v>
      </c>
      <c r="CJ508" s="303">
        <f>IF(AH508&gt;0,1*List1!$G508,0)</f>
        <v>0</v>
      </c>
      <c r="CK508" s="301">
        <f>IF(AI508&gt;0,1*List1!$G508,0)</f>
        <v>0</v>
      </c>
      <c r="CL508" s="301">
        <f>IF(AJ508&gt;0,1*List1!$G508,0)</f>
        <v>0</v>
      </c>
      <c r="CM508" s="302">
        <f>IF(AK508&gt;0,1*List1!$G508,0)</f>
        <v>0</v>
      </c>
      <c r="CN508" s="284">
        <f>IF(AU508&gt;0,1*List1!$G508,0)</f>
        <v>0</v>
      </c>
      <c r="CO508" s="284">
        <f>IF(AV508&gt;0,1*List1!$G508,0)</f>
        <v>0</v>
      </c>
      <c r="CP508" s="284">
        <f>IF(AW508&gt;0,1*List1!$G508,0)</f>
        <v>0</v>
      </c>
      <c r="CQ508" s="284">
        <f>IF(AX508&gt;0,1*List1!$G508,0)</f>
        <v>0</v>
      </c>
      <c r="CR508" s="303">
        <f>IF(BH508&gt;0,1*List1!$G508,0)</f>
        <v>0</v>
      </c>
      <c r="CS508" s="301">
        <f>IF(BI508&gt;0,1*List1!$G508,0)</f>
        <v>0</v>
      </c>
      <c r="CT508" s="301">
        <f>IF(BJ508&gt;0,1*List1!$G508,0)</f>
        <v>0</v>
      </c>
      <c r="CU508" s="302">
        <f>IF(BK508&gt;0,1*List1!$G508,0)</f>
        <v>0</v>
      </c>
      <c r="CV508" s="284">
        <f>IF(BU508&gt;0,1*List1!$G508,0)</f>
        <v>0</v>
      </c>
      <c r="CW508" s="284">
        <f>IF(BV508&gt;0,1*List1!$G508,0)</f>
        <v>0</v>
      </c>
      <c r="CX508" s="284">
        <f>IF(BW508&gt;0,1*List1!$G508,0)</f>
        <v>0</v>
      </c>
      <c r="CY508" s="322">
        <f>IF(BX508&gt;0,1*List1!$G508,0)</f>
        <v>0</v>
      </c>
      <c r="CZ508" s="284"/>
      <c r="DB508" s="294">
        <f>List1!D145</f>
        <v>0</v>
      </c>
      <c r="DC508" s="416" t="str">
        <f t="shared" si="167"/>
        <v>0</v>
      </c>
      <c r="DD508" s="416" t="str">
        <f t="shared" si="168"/>
        <v>0</v>
      </c>
      <c r="DE508" s="416" t="str">
        <f t="shared" si="169"/>
        <v>0</v>
      </c>
      <c r="DF508" s="416" t="str">
        <f t="shared" si="170"/>
        <v>0</v>
      </c>
      <c r="DG508" s="416" t="str">
        <f t="shared" si="171"/>
        <v>0</v>
      </c>
      <c r="DH508" s="416" t="str">
        <f t="shared" si="172"/>
        <v>0</v>
      </c>
      <c r="DI508" s="416" t="str">
        <f t="shared" si="173"/>
        <v>0</v>
      </c>
      <c r="DJ508" s="416" t="str">
        <f t="shared" si="174"/>
        <v>0</v>
      </c>
      <c r="DK508" s="416" t="str">
        <f t="shared" si="175"/>
        <v>0</v>
      </c>
      <c r="DL508" s="416" t="str">
        <f t="shared" si="176"/>
        <v>0</v>
      </c>
      <c r="DM508" s="416" t="str">
        <f t="shared" si="177"/>
        <v>0</v>
      </c>
      <c r="DN508" s="416" t="str">
        <f t="shared" si="178"/>
        <v>0</v>
      </c>
      <c r="DO508" s="416" t="str">
        <f t="shared" si="179"/>
        <v>0</v>
      </c>
      <c r="DP508" s="416" t="str">
        <f t="shared" si="180"/>
        <v>0</v>
      </c>
      <c r="DQ508" s="416" t="str">
        <f t="shared" si="181"/>
        <v>0</v>
      </c>
      <c r="DR508" s="416" t="str">
        <f t="shared" si="182"/>
        <v>0</v>
      </c>
      <c r="DS508" s="416" t="str">
        <f t="shared" si="183"/>
        <v>0</v>
      </c>
      <c r="DT508" s="416" t="str">
        <f t="shared" si="184"/>
        <v>0</v>
      </c>
      <c r="DU508" s="416" t="str">
        <f t="shared" si="185"/>
        <v>0</v>
      </c>
      <c r="DV508" s="416" t="str">
        <f t="shared" si="186"/>
        <v>0</v>
      </c>
      <c r="DW508" s="416" t="str">
        <f t="shared" si="187"/>
        <v>0</v>
      </c>
      <c r="DX508" s="416" t="str">
        <f t="shared" si="188"/>
        <v>0</v>
      </c>
      <c r="DY508" s="416" t="str">
        <f t="shared" si="189"/>
        <v>0</v>
      </c>
      <c r="DZ508" s="416" t="str">
        <f t="shared" si="190"/>
        <v>0</v>
      </c>
      <c r="EA508" s="417"/>
      <c r="EB508" s="417"/>
      <c r="EC508" s="417"/>
      <c r="ED508" s="417" t="str">
        <f>IF(List1!D145&gt;0,DZ508,"")</f>
        <v/>
      </c>
      <c r="EF508" s="416">
        <f>List1!J145</f>
        <v>0</v>
      </c>
      <c r="EG508" s="416" t="str">
        <f t="shared" si="143"/>
        <v>0</v>
      </c>
      <c r="EH508" s="416" t="str">
        <f t="shared" si="144"/>
        <v>0</v>
      </c>
      <c r="EI508" s="416" t="str">
        <f t="shared" si="145"/>
        <v>0</v>
      </c>
      <c r="EJ508" s="416" t="str">
        <f t="shared" si="146"/>
        <v>0</v>
      </c>
      <c r="EK508" s="416" t="str">
        <f t="shared" si="147"/>
        <v>0</v>
      </c>
      <c r="EL508" s="416" t="str">
        <f t="shared" si="148"/>
        <v>0</v>
      </c>
      <c r="EM508" s="416" t="str">
        <f t="shared" si="149"/>
        <v>0</v>
      </c>
      <c r="EN508" s="416" t="str">
        <f t="shared" si="150"/>
        <v>0</v>
      </c>
      <c r="EO508" s="416" t="str">
        <f t="shared" si="151"/>
        <v>0</v>
      </c>
      <c r="EP508" s="416" t="str">
        <f t="shared" si="152"/>
        <v>0</v>
      </c>
      <c r="EQ508" s="416" t="str">
        <f t="shared" si="153"/>
        <v>0</v>
      </c>
      <c r="ER508" s="416" t="str">
        <f t="shared" si="154"/>
        <v>0</v>
      </c>
      <c r="ES508" s="416" t="str">
        <f t="shared" si="155"/>
        <v>0</v>
      </c>
      <c r="ET508" s="416" t="str">
        <f t="shared" si="156"/>
        <v>0</v>
      </c>
      <c r="EU508" s="416" t="str">
        <f t="shared" si="157"/>
        <v>0</v>
      </c>
      <c r="EV508" s="416" t="str">
        <f t="shared" si="158"/>
        <v>0</v>
      </c>
      <c r="EW508" s="416" t="str">
        <f t="shared" si="159"/>
        <v>0</v>
      </c>
      <c r="EX508" s="416" t="str">
        <f t="shared" si="160"/>
        <v>0</v>
      </c>
      <c r="EY508" s="416" t="str">
        <f t="shared" si="161"/>
        <v>0</v>
      </c>
      <c r="EZ508" s="416" t="str">
        <f t="shared" si="162"/>
        <v>0</v>
      </c>
      <c r="FA508" s="416" t="str">
        <f t="shared" si="163"/>
        <v>0</v>
      </c>
      <c r="FB508" s="416" t="str">
        <f t="shared" si="164"/>
        <v>0</v>
      </c>
      <c r="FC508" s="416" t="str">
        <f t="shared" si="165"/>
        <v>0</v>
      </c>
      <c r="FD508" s="416" t="str">
        <f t="shared" si="166"/>
        <v>0</v>
      </c>
      <c r="FF508" s="269" t="str">
        <f>IF(List1!J145&gt;0,List1!FD508,"")</f>
        <v/>
      </c>
    </row>
    <row r="509" spans="2:162" s="269" customFormat="1" ht="19.5" customHeight="1" thickBot="1">
      <c r="B509" s="435">
        <v>91</v>
      </c>
      <c r="C509" s="308">
        <f t="shared" si="140"/>
        <v>0</v>
      </c>
      <c r="D509" s="438" t="str">
        <f t="shared" si="141"/>
        <v/>
      </c>
      <c r="E509" s="439" t="str">
        <f>IF(List1!E146&gt;0,List1!E146,"")</f>
        <v/>
      </c>
      <c r="F509" s="439" t="str">
        <f>IF(List1!F146&gt;0,List1!F146,"")</f>
        <v/>
      </c>
      <c r="G509" s="439" t="str">
        <f>IF(List1!G146&gt;0,List1!G146,"")</f>
        <v/>
      </c>
      <c r="H509" s="439" t="str">
        <f>IF(List1!H146&gt;0,List1!H146,"")</f>
        <v/>
      </c>
      <c r="I509" s="439" t="str">
        <f>IF(List1!I146&gt;0,List1!I146,"")</f>
        <v/>
      </c>
      <c r="J509" s="439" t="str">
        <f t="shared" si="142"/>
        <v/>
      </c>
      <c r="K509" s="439" t="str">
        <f>IF(List1!K146&gt;0,List1!K146,"")</f>
        <v/>
      </c>
      <c r="L509" s="439" t="str">
        <f>IF(List1!L146&gt;0,List1!L146,"")</f>
        <v/>
      </c>
      <c r="M509" s="439" t="str">
        <f>IF(List1!M146&gt;0,List1!M146,"")</f>
        <v/>
      </c>
      <c r="N509" s="439" t="str">
        <f>IF(List1!N146&gt;0,List1!N146,"")</f>
        <v/>
      </c>
      <c r="O509" s="440">
        <v>0</v>
      </c>
      <c r="P509" s="603" t="str">
        <f>IF(List1!P146&gt;0,List1!P146,"")</f>
        <v/>
      </c>
      <c r="Q509" s="603"/>
      <c r="R509" s="603"/>
      <c r="S509" s="603"/>
      <c r="T509" s="603"/>
      <c r="U509" s="603"/>
      <c r="V509" s="603"/>
      <c r="W509" s="268"/>
      <c r="X509" s="307"/>
      <c r="Y509" s="319">
        <f>IF(List1!$K509="A",(1*List1!$E509+80)*List1!$G509,0)</f>
        <v>0</v>
      </c>
      <c r="Z509" s="319">
        <f>IF(List1!$K509="B",(1*List1!$E509+80)*List1!$G509,0)</f>
        <v>0</v>
      </c>
      <c r="AA509" s="319">
        <f>IF(List1!$K509="C",(1*List1!$E509+80)*List1!$G509,0)</f>
        <v>0</v>
      </c>
      <c r="AB509" s="319">
        <f>IF(List1!$K509="D",(1*List1!$E509+80)*List1!$G509,0)</f>
        <v>0</v>
      </c>
      <c r="AC509" s="319">
        <f>IF(List1!$K509="E",(1*List1!$E509+70)*List1!$G509,0)</f>
        <v>0</v>
      </c>
      <c r="AD509" s="319">
        <f>IF(List1!$K509="G",(1*List1!$E509+80)*List1!$G509,0)</f>
        <v>0</v>
      </c>
      <c r="AE509" s="319">
        <f>IF(List1!$K509="J",(1*List1!$E509+80)*List1!$G509,0)</f>
        <v>0</v>
      </c>
      <c r="AF509" s="319">
        <f>IF(List1!$K509="K",(1*List1!$E509+80)*List1!$G509,0)</f>
        <v>0</v>
      </c>
      <c r="AG509" s="319">
        <f>IF(List1!$K509="L",(1*List1!$E509+80)*List1!$G509,0)</f>
        <v>0</v>
      </c>
      <c r="AH509" s="318">
        <f>IF(List1!$K509="FL",(1*List1!$E509)*List1!$G509,0)</f>
        <v>0</v>
      </c>
      <c r="AI509" s="318">
        <f>IF(List1!$K509="FP",List1!$E509*List1!$G509,0)</f>
        <v>0</v>
      </c>
      <c r="AJ509" s="318">
        <f>IF(List1!$K509="DR",List1!$E509*List1!$G509,0)</f>
        <v>0</v>
      </c>
      <c r="AK509" s="318">
        <f>IF(List1!$K509="F",List1!$E509*List1!$G509,0)</f>
        <v>0</v>
      </c>
      <c r="AL509" s="321">
        <f>IF(List1!$L509="A",(1*List1!$E509+80)*List1!$G509,0)</f>
        <v>0</v>
      </c>
      <c r="AM509" s="321">
        <f>IF(List1!$L509="B",(1*List1!$E509+80)*List1!$G509,0)</f>
        <v>0</v>
      </c>
      <c r="AN509" s="321">
        <f>IF(List1!$L509="C",(1*List1!$E509+80)*List1!$G509,0)</f>
        <v>0</v>
      </c>
      <c r="AO509" s="321">
        <f>IF(List1!$L509="D",(1*List1!$E509+80)*List1!$G509,0)</f>
        <v>0</v>
      </c>
      <c r="AP509" s="321">
        <f>IF(List1!$L509="E",(1*List1!$E509+80)*List1!$G509,0)</f>
        <v>0</v>
      </c>
      <c r="AQ509" s="321">
        <f>IF(List1!$L509="G",(1*List1!$E509+80)*List1!$G509,0)</f>
        <v>0</v>
      </c>
      <c r="AR509" s="321">
        <f>IF(List1!$L509="J",(1*List1!$E509+80)*List1!$G509,0)</f>
        <v>0</v>
      </c>
      <c r="AS509" s="321">
        <f>IF(List1!$L509="K",(1*List1!$E509+80)*List1!$G509,0)</f>
        <v>0</v>
      </c>
      <c r="AT509" s="321">
        <f>IF(List1!$L509="L",(1*List1!$E509+80)*List1!$G509,0)</f>
        <v>0</v>
      </c>
      <c r="AU509" s="320">
        <f>IF(List1!$L509="FL",(1*List1!$E509)*List1!$G509,0)</f>
        <v>0</v>
      </c>
      <c r="AV509" s="320">
        <f>IF(List1!$L509="FP",List1!$E509*List1!$G509,0)</f>
        <v>0</v>
      </c>
      <c r="AW509" s="320">
        <f>IF(List1!$L509="DR",List1!$E509*List1!$G509,0)</f>
        <v>0</v>
      </c>
      <c r="AX509" s="320">
        <f>IF(List1!$L509="F",List1!$E509*List1!$G509,0)</f>
        <v>0</v>
      </c>
      <c r="AY509" s="319">
        <f>IF(List1!$M509="A",(1*List1!$F509+80)*List1!$G509,0)</f>
        <v>0</v>
      </c>
      <c r="AZ509" s="319">
        <f>IF(List1!$M509="B",(1*List1!$F509+80)*List1!$G509,0)</f>
        <v>0</v>
      </c>
      <c r="BA509" s="319">
        <f>IF(List1!$M509="C",(1*List1!$F509+80)*List1!$G509,0)</f>
        <v>0</v>
      </c>
      <c r="BB509" s="319">
        <f>IF(List1!$M509="D",(1*List1!$F509+80)*List1!$G509,0)</f>
        <v>0</v>
      </c>
      <c r="BC509" s="319">
        <f>IF(List1!$M509="E",(1*List1!$F509+80)*List1!$G509,0)</f>
        <v>0</v>
      </c>
      <c r="BD509" s="319">
        <f>IF(List1!$M509="G",(1*List1!$F509+80)*List1!$G509,0)</f>
        <v>0</v>
      </c>
      <c r="BE509" s="319">
        <f>IF(List1!$M509="J",(1*List1!$F509+80)*List1!$G509,0)</f>
        <v>0</v>
      </c>
      <c r="BF509" s="319">
        <f>IF(List1!$M509="K",(1*List1!$F509+80)*List1!$G509,0)</f>
        <v>0</v>
      </c>
      <c r="BG509" s="319">
        <f>IF(List1!$M509="L",(1*List1!$F509+80)*List1!$G509,0)</f>
        <v>0</v>
      </c>
      <c r="BH509" s="318">
        <f>IF(List1!$M509="FL",(1*List1!$F509)*List1!$G509,0)</f>
        <v>0</v>
      </c>
      <c r="BI509" s="318">
        <f>IF(List1!$M509="FP",List1!$F509*List1!$G509,0)</f>
        <v>0</v>
      </c>
      <c r="BJ509" s="318">
        <f>IF(List1!$M509="DR",List1!$F509*List1!$G509,0)</f>
        <v>0</v>
      </c>
      <c r="BK509" s="318">
        <f>IF(List1!$M509="F",List1!$F509*List1!$G509,0)</f>
        <v>0</v>
      </c>
      <c r="BL509" s="317">
        <f>IF(List1!$N509="A",(1*List1!$F509+80)*List1!$G509,0)</f>
        <v>0</v>
      </c>
      <c r="BM509" s="317">
        <f>IF(List1!$N509="B",(1*List1!$F509+80)*List1!$G509,0)</f>
        <v>0</v>
      </c>
      <c r="BN509" s="317">
        <f>IF(List1!$N509="C",(1*List1!$F509+80)*List1!$G509,0)</f>
        <v>0</v>
      </c>
      <c r="BO509" s="317">
        <f>IF(List1!$N509="D",(1*List1!$F509+80)*List1!$G509,0)</f>
        <v>0</v>
      </c>
      <c r="BP509" s="317">
        <f>IF(List1!$N509="E",(1*List1!$F509+80)*List1!$G509,0)</f>
        <v>0</v>
      </c>
      <c r="BQ509" s="317">
        <f>IF(List1!$N509="G",(1*List1!$F509+80)*List1!$G509,0)</f>
        <v>0</v>
      </c>
      <c r="BR509" s="317">
        <f>IF(List1!$N509="J",(1*List1!$F509+80)*List1!$G509,0)</f>
        <v>0</v>
      </c>
      <c r="BS509" s="317">
        <f>IF(List1!$N509="K",(1*List1!$F509+80)*List1!$G509,0)</f>
        <v>0</v>
      </c>
      <c r="BT509" s="317">
        <f>IF(List1!$N509="L",(1*List1!$F509+80)*List1!$G509,0)</f>
        <v>0</v>
      </c>
      <c r="BU509" s="316">
        <f>IF(List1!$N509="FL",(1*List1!$F509)*List1!$G509,0)</f>
        <v>0</v>
      </c>
      <c r="BV509" s="315">
        <f>IF(List1!$N509="FP",List1!$F509*List1!$G509,0)</f>
        <v>0</v>
      </c>
      <c r="BW509" s="314">
        <f>IF(List1!$N509="DR",List1!$F509*List1!$G509,0)</f>
        <v>0</v>
      </c>
      <c r="BX509" s="313">
        <f>IF(List1!$N509="F",List1!$F509*List1!$G509,0)</f>
        <v>0</v>
      </c>
      <c r="BZ509" s="312" t="e">
        <f>((List1!$E509*List1!$F509)*List1!$G509)/1000000</f>
        <v>#VALUE!</v>
      </c>
      <c r="CA509" s="280" t="e">
        <f>IF(List1!$J509=$D$403,1*BZ509,0)</f>
        <v>#VALUE!</v>
      </c>
      <c r="CB509" s="280" t="e">
        <f>IF(List1!$J509=$D$404,1*BZ509,0)</f>
        <v>#VALUE!</v>
      </c>
      <c r="CC509" s="280" t="e">
        <f>IF(List1!$J509=$D$405,1*BZ509,0)</f>
        <v>#VALUE!</v>
      </c>
      <c r="CD509" s="280" t="e">
        <f>IF(List1!$J509=$D$406,1*BZ509,0)</f>
        <v>#VALUE!</v>
      </c>
      <c r="CE509" s="280" t="e">
        <f>IF(List1!$J509=$D$407,1*BZ509,0)</f>
        <v>#VALUE!</v>
      </c>
      <c r="CF509" s="311" t="e">
        <f>IF(List1!$J509=$D$408,1*BZ509,0)</f>
        <v>#VALUE!</v>
      </c>
      <c r="CG509" s="280" t="e">
        <f>IF(List1!$J509=$D$409,1*BZ509,0)</f>
        <v>#VALUE!</v>
      </c>
      <c r="CH509" s="280" t="e">
        <f>IF(List1!$J509=$D$410,1*BZ509,0)</f>
        <v>#VALUE!</v>
      </c>
      <c r="CJ509" s="303">
        <f>IF(AH509&gt;0,1*List1!$G509,0)</f>
        <v>0</v>
      </c>
      <c r="CK509" s="301">
        <f>IF(AI509&gt;0,1*List1!$G509,0)</f>
        <v>0</v>
      </c>
      <c r="CL509" s="301">
        <f>IF(AJ509&gt;0,1*List1!$G509,0)</f>
        <v>0</v>
      </c>
      <c r="CM509" s="302">
        <f>IF(AK509&gt;0,1*List1!$G509,0)</f>
        <v>0</v>
      </c>
      <c r="CN509" s="284">
        <f>IF(AU509&gt;0,1*List1!$G509,0)</f>
        <v>0</v>
      </c>
      <c r="CO509" s="284">
        <f>IF(AV509&gt;0,1*List1!$G509,0)</f>
        <v>0</v>
      </c>
      <c r="CP509" s="284">
        <f>IF(AW509&gt;0,1*List1!$G509,0)</f>
        <v>0</v>
      </c>
      <c r="CQ509" s="284">
        <f>IF(AX509&gt;0,1*List1!$G509,0)</f>
        <v>0</v>
      </c>
      <c r="CR509" s="303">
        <f>IF(BH509&gt;0,1*List1!$G509,0)</f>
        <v>0</v>
      </c>
      <c r="CS509" s="301">
        <f>IF(BI509&gt;0,1*List1!$G509,0)</f>
        <v>0</v>
      </c>
      <c r="CT509" s="301">
        <f>IF(BJ509&gt;0,1*List1!$G509,0)</f>
        <v>0</v>
      </c>
      <c r="CU509" s="302">
        <f>IF(BK509&gt;0,1*List1!$G509,0)</f>
        <v>0</v>
      </c>
      <c r="CV509" s="284">
        <f>IF(BU509&gt;0,1*List1!$G509,0)</f>
        <v>0</v>
      </c>
      <c r="CW509" s="284">
        <f>IF(BV509&gt;0,1*List1!$G509,0)</f>
        <v>0</v>
      </c>
      <c r="CX509" s="284">
        <f>IF(BW509&gt;0,1*List1!$G509,0)</f>
        <v>0</v>
      </c>
      <c r="CY509" s="322">
        <f>IF(BX509&gt;0,1*List1!$G509,0)</f>
        <v>0</v>
      </c>
      <c r="CZ509" s="284"/>
      <c r="DB509" s="294">
        <f>List1!D146</f>
        <v>0</v>
      </c>
      <c r="DC509" s="416" t="str">
        <f t="shared" si="167"/>
        <v>0</v>
      </c>
      <c r="DD509" s="416" t="str">
        <f t="shared" si="168"/>
        <v>0</v>
      </c>
      <c r="DE509" s="416" t="str">
        <f t="shared" si="169"/>
        <v>0</v>
      </c>
      <c r="DF509" s="416" t="str">
        <f t="shared" si="170"/>
        <v>0</v>
      </c>
      <c r="DG509" s="416" t="str">
        <f t="shared" si="171"/>
        <v>0</v>
      </c>
      <c r="DH509" s="416" t="str">
        <f t="shared" si="172"/>
        <v>0</v>
      </c>
      <c r="DI509" s="416" t="str">
        <f t="shared" si="173"/>
        <v>0</v>
      </c>
      <c r="DJ509" s="416" t="str">
        <f t="shared" si="174"/>
        <v>0</v>
      </c>
      <c r="DK509" s="416" t="str">
        <f t="shared" si="175"/>
        <v>0</v>
      </c>
      <c r="DL509" s="416" t="str">
        <f t="shared" si="176"/>
        <v>0</v>
      </c>
      <c r="DM509" s="416" t="str">
        <f t="shared" si="177"/>
        <v>0</v>
      </c>
      <c r="DN509" s="416" t="str">
        <f t="shared" si="178"/>
        <v>0</v>
      </c>
      <c r="DO509" s="416" t="str">
        <f t="shared" si="179"/>
        <v>0</v>
      </c>
      <c r="DP509" s="416" t="str">
        <f t="shared" si="180"/>
        <v>0</v>
      </c>
      <c r="DQ509" s="416" t="str">
        <f t="shared" si="181"/>
        <v>0</v>
      </c>
      <c r="DR509" s="416" t="str">
        <f t="shared" si="182"/>
        <v>0</v>
      </c>
      <c r="DS509" s="416" t="str">
        <f t="shared" si="183"/>
        <v>0</v>
      </c>
      <c r="DT509" s="416" t="str">
        <f t="shared" si="184"/>
        <v>0</v>
      </c>
      <c r="DU509" s="416" t="str">
        <f t="shared" si="185"/>
        <v>0</v>
      </c>
      <c r="DV509" s="416" t="str">
        <f t="shared" si="186"/>
        <v>0</v>
      </c>
      <c r="DW509" s="416" t="str">
        <f t="shared" si="187"/>
        <v>0</v>
      </c>
      <c r="DX509" s="416" t="str">
        <f t="shared" si="188"/>
        <v>0</v>
      </c>
      <c r="DY509" s="416" t="str">
        <f t="shared" si="189"/>
        <v>0</v>
      </c>
      <c r="DZ509" s="416" t="str">
        <f t="shared" si="190"/>
        <v>0</v>
      </c>
      <c r="EA509" s="417"/>
      <c r="EB509" s="417"/>
      <c r="EC509" s="417"/>
      <c r="ED509" s="417" t="str">
        <f>IF(List1!D146&gt;0,DZ509,"")</f>
        <v/>
      </c>
      <c r="EF509" s="416">
        <f>List1!J146</f>
        <v>0</v>
      </c>
      <c r="EG509" s="416" t="str">
        <f t="shared" si="143"/>
        <v>0</v>
      </c>
      <c r="EH509" s="416" t="str">
        <f t="shared" si="144"/>
        <v>0</v>
      </c>
      <c r="EI509" s="416" t="str">
        <f t="shared" si="145"/>
        <v>0</v>
      </c>
      <c r="EJ509" s="416" t="str">
        <f t="shared" si="146"/>
        <v>0</v>
      </c>
      <c r="EK509" s="416" t="str">
        <f t="shared" si="147"/>
        <v>0</v>
      </c>
      <c r="EL509" s="416" t="str">
        <f t="shared" si="148"/>
        <v>0</v>
      </c>
      <c r="EM509" s="416" t="str">
        <f t="shared" si="149"/>
        <v>0</v>
      </c>
      <c r="EN509" s="416" t="str">
        <f t="shared" si="150"/>
        <v>0</v>
      </c>
      <c r="EO509" s="416" t="str">
        <f t="shared" si="151"/>
        <v>0</v>
      </c>
      <c r="EP509" s="416" t="str">
        <f t="shared" si="152"/>
        <v>0</v>
      </c>
      <c r="EQ509" s="416" t="str">
        <f t="shared" si="153"/>
        <v>0</v>
      </c>
      <c r="ER509" s="416" t="str">
        <f t="shared" si="154"/>
        <v>0</v>
      </c>
      <c r="ES509" s="416" t="str">
        <f t="shared" si="155"/>
        <v>0</v>
      </c>
      <c r="ET509" s="416" t="str">
        <f t="shared" si="156"/>
        <v>0</v>
      </c>
      <c r="EU509" s="416" t="str">
        <f t="shared" si="157"/>
        <v>0</v>
      </c>
      <c r="EV509" s="416" t="str">
        <f t="shared" si="158"/>
        <v>0</v>
      </c>
      <c r="EW509" s="416" t="str">
        <f t="shared" si="159"/>
        <v>0</v>
      </c>
      <c r="EX509" s="416" t="str">
        <f t="shared" si="160"/>
        <v>0</v>
      </c>
      <c r="EY509" s="416" t="str">
        <f t="shared" si="161"/>
        <v>0</v>
      </c>
      <c r="EZ509" s="416" t="str">
        <f t="shared" si="162"/>
        <v>0</v>
      </c>
      <c r="FA509" s="416" t="str">
        <f t="shared" si="163"/>
        <v>0</v>
      </c>
      <c r="FB509" s="416" t="str">
        <f t="shared" si="164"/>
        <v>0</v>
      </c>
      <c r="FC509" s="416" t="str">
        <f t="shared" si="165"/>
        <v>0</v>
      </c>
      <c r="FD509" s="416" t="str">
        <f t="shared" si="166"/>
        <v>0</v>
      </c>
      <c r="FF509" s="269" t="str">
        <f>IF(List1!J146&gt;0,List1!FD509,"")</f>
        <v/>
      </c>
    </row>
    <row r="510" spans="2:162" s="269" customFormat="1" ht="19.5" customHeight="1" thickBot="1">
      <c r="B510" s="436">
        <v>92</v>
      </c>
      <c r="C510" s="308">
        <f t="shared" si="140"/>
        <v>0</v>
      </c>
      <c r="D510" s="438" t="str">
        <f t="shared" si="141"/>
        <v/>
      </c>
      <c r="E510" s="439" t="str">
        <f>IF(List1!E147&gt;0,List1!E147,"")</f>
        <v/>
      </c>
      <c r="F510" s="439" t="str">
        <f>IF(List1!F147&gt;0,List1!F147,"")</f>
        <v/>
      </c>
      <c r="G510" s="439" t="str">
        <f>IF(List1!G147&gt;0,List1!G147,"")</f>
        <v/>
      </c>
      <c r="H510" s="439" t="str">
        <f>IF(List1!H147&gt;0,List1!H147,"")</f>
        <v/>
      </c>
      <c r="I510" s="439" t="str">
        <f>IF(List1!I147&gt;0,List1!I147,"")</f>
        <v/>
      </c>
      <c r="J510" s="439" t="str">
        <f t="shared" si="142"/>
        <v/>
      </c>
      <c r="K510" s="439" t="str">
        <f>IF(List1!K147&gt;0,List1!K147,"")</f>
        <v/>
      </c>
      <c r="L510" s="439" t="str">
        <f>IF(List1!L147&gt;0,List1!L147,"")</f>
        <v/>
      </c>
      <c r="M510" s="439" t="str">
        <f>IF(List1!M147&gt;0,List1!M147,"")</f>
        <v/>
      </c>
      <c r="N510" s="439" t="str">
        <f>IF(List1!N147&gt;0,List1!N147,"")</f>
        <v/>
      </c>
      <c r="O510" s="440">
        <v>0</v>
      </c>
      <c r="P510" s="603" t="str">
        <f>IF(List1!P147&gt;0,List1!P147,"")</f>
        <v/>
      </c>
      <c r="Q510" s="603"/>
      <c r="R510" s="603"/>
      <c r="S510" s="603"/>
      <c r="T510" s="603"/>
      <c r="U510" s="603"/>
      <c r="V510" s="603"/>
      <c r="W510" s="268"/>
      <c r="X510" s="307"/>
      <c r="Y510" s="319">
        <f>IF(List1!$K510="A",(1*List1!$E510+80)*List1!$G510,0)</f>
        <v>0</v>
      </c>
      <c r="Z510" s="319">
        <f>IF(List1!$K510="B",(1*List1!$E510+80)*List1!$G510,0)</f>
        <v>0</v>
      </c>
      <c r="AA510" s="319">
        <f>IF(List1!$K510="C",(1*List1!$E510+80)*List1!$G510,0)</f>
        <v>0</v>
      </c>
      <c r="AB510" s="319">
        <f>IF(List1!$K510="D",(1*List1!$E510+80)*List1!$G510,0)</f>
        <v>0</v>
      </c>
      <c r="AC510" s="319">
        <f>IF(List1!$K510="E",(1*List1!$E510+70)*List1!$G510,0)</f>
        <v>0</v>
      </c>
      <c r="AD510" s="319">
        <f>IF(List1!$K510="G",(1*List1!$E510+80)*List1!$G510,0)</f>
        <v>0</v>
      </c>
      <c r="AE510" s="319">
        <f>IF(List1!$K510="J",(1*List1!$E510+80)*List1!$G510,0)</f>
        <v>0</v>
      </c>
      <c r="AF510" s="319">
        <f>IF(List1!$K510="K",(1*List1!$E510+80)*List1!$G510,0)</f>
        <v>0</v>
      </c>
      <c r="AG510" s="319">
        <f>IF(List1!$K510="L",(1*List1!$E510+80)*List1!$G510,0)</f>
        <v>0</v>
      </c>
      <c r="AH510" s="318">
        <f>IF(List1!$K510="FL",(1*List1!$E510)*List1!$G510,0)</f>
        <v>0</v>
      </c>
      <c r="AI510" s="318">
        <f>IF(List1!$K510="FP",List1!$E510*List1!$G510,0)</f>
        <v>0</v>
      </c>
      <c r="AJ510" s="318">
        <f>IF(List1!$K510="DR",List1!$E510*List1!$G510,0)</f>
        <v>0</v>
      </c>
      <c r="AK510" s="318">
        <f>IF(List1!$K510="F",List1!$E510*List1!$G510,0)</f>
        <v>0</v>
      </c>
      <c r="AL510" s="321">
        <f>IF(List1!$L510="A",(1*List1!$E510+80)*List1!$G510,0)</f>
        <v>0</v>
      </c>
      <c r="AM510" s="321">
        <f>IF(List1!$L510="B",(1*List1!$E510+80)*List1!$G510,0)</f>
        <v>0</v>
      </c>
      <c r="AN510" s="321">
        <f>IF(List1!$L510="C",(1*List1!$E510+80)*List1!$G510,0)</f>
        <v>0</v>
      </c>
      <c r="AO510" s="321">
        <f>IF(List1!$L510="D",(1*List1!$E510+80)*List1!$G510,0)</f>
        <v>0</v>
      </c>
      <c r="AP510" s="321">
        <f>IF(List1!$L510="E",(1*List1!$E510+80)*List1!$G510,0)</f>
        <v>0</v>
      </c>
      <c r="AQ510" s="321">
        <f>IF(List1!$L510="G",(1*List1!$E510+80)*List1!$G510,0)</f>
        <v>0</v>
      </c>
      <c r="AR510" s="321">
        <f>IF(List1!$L510="J",(1*List1!$E510+80)*List1!$G510,0)</f>
        <v>0</v>
      </c>
      <c r="AS510" s="321">
        <f>IF(List1!$L510="K",(1*List1!$E510+80)*List1!$G510,0)</f>
        <v>0</v>
      </c>
      <c r="AT510" s="321">
        <f>IF(List1!$L510="L",(1*List1!$E510+80)*List1!$G510,0)</f>
        <v>0</v>
      </c>
      <c r="AU510" s="320">
        <f>IF(List1!$L510="FL",(1*List1!$E510)*List1!$G510,0)</f>
        <v>0</v>
      </c>
      <c r="AV510" s="320">
        <f>IF(List1!$L510="FP",List1!$E510*List1!$G510,0)</f>
        <v>0</v>
      </c>
      <c r="AW510" s="320">
        <f>IF(List1!$L510="DR",List1!$E510*List1!$G510,0)</f>
        <v>0</v>
      </c>
      <c r="AX510" s="320">
        <f>IF(List1!$L510="F",List1!$E510*List1!$G510,0)</f>
        <v>0</v>
      </c>
      <c r="AY510" s="319">
        <f>IF(List1!$M510="A",(1*List1!$F510+80)*List1!$G510,0)</f>
        <v>0</v>
      </c>
      <c r="AZ510" s="319">
        <f>IF(List1!$M510="B",(1*List1!$F510+80)*List1!$G510,0)</f>
        <v>0</v>
      </c>
      <c r="BA510" s="319">
        <f>IF(List1!$M510="C",(1*List1!$F510+80)*List1!$G510,0)</f>
        <v>0</v>
      </c>
      <c r="BB510" s="319">
        <f>IF(List1!$M510="D",(1*List1!$F510+80)*List1!$G510,0)</f>
        <v>0</v>
      </c>
      <c r="BC510" s="319">
        <f>IF(List1!$M510="E",(1*List1!$F510+80)*List1!$G510,0)</f>
        <v>0</v>
      </c>
      <c r="BD510" s="319">
        <f>IF(List1!$M510="G",(1*List1!$F510+80)*List1!$G510,0)</f>
        <v>0</v>
      </c>
      <c r="BE510" s="319">
        <f>IF(List1!$M510="J",(1*List1!$F510+80)*List1!$G510,0)</f>
        <v>0</v>
      </c>
      <c r="BF510" s="319">
        <f>IF(List1!$M510="K",(1*List1!$F510+80)*List1!$G510,0)</f>
        <v>0</v>
      </c>
      <c r="BG510" s="319">
        <f>IF(List1!$M510="L",(1*List1!$F510+80)*List1!$G510,0)</f>
        <v>0</v>
      </c>
      <c r="BH510" s="318">
        <f>IF(List1!$M510="FL",(1*List1!$F510)*List1!$G510,0)</f>
        <v>0</v>
      </c>
      <c r="BI510" s="318">
        <f>IF(List1!$M510="FP",List1!$F510*List1!$G510,0)</f>
        <v>0</v>
      </c>
      <c r="BJ510" s="318">
        <f>IF(List1!$M510="DR",List1!$F510*List1!$G510,0)</f>
        <v>0</v>
      </c>
      <c r="BK510" s="318">
        <f>IF(List1!$M510="F",List1!$F510*List1!$G510,0)</f>
        <v>0</v>
      </c>
      <c r="BL510" s="317">
        <f>IF(List1!$N510="A",(1*List1!$F510+80)*List1!$G510,0)</f>
        <v>0</v>
      </c>
      <c r="BM510" s="317">
        <f>IF(List1!$N510="B",(1*List1!$F510+80)*List1!$G510,0)</f>
        <v>0</v>
      </c>
      <c r="BN510" s="317">
        <f>IF(List1!$N510="C",(1*List1!$F510+80)*List1!$G510,0)</f>
        <v>0</v>
      </c>
      <c r="BO510" s="317">
        <f>IF(List1!$N510="D",(1*List1!$F510+80)*List1!$G510,0)</f>
        <v>0</v>
      </c>
      <c r="BP510" s="317">
        <f>IF(List1!$N510="E",(1*List1!$F510+80)*List1!$G510,0)</f>
        <v>0</v>
      </c>
      <c r="BQ510" s="317">
        <f>IF(List1!$N510="G",(1*List1!$F510+80)*List1!$G510,0)</f>
        <v>0</v>
      </c>
      <c r="BR510" s="317">
        <f>IF(List1!$N510="J",(1*List1!$F510+80)*List1!$G510,0)</f>
        <v>0</v>
      </c>
      <c r="BS510" s="317">
        <f>IF(List1!$N510="K",(1*List1!$F510+80)*List1!$G510,0)</f>
        <v>0</v>
      </c>
      <c r="BT510" s="317">
        <f>IF(List1!$N510="L",(1*List1!$F510+80)*List1!$G510,0)</f>
        <v>0</v>
      </c>
      <c r="BU510" s="316">
        <f>IF(List1!$N510="FL",(1*List1!$F510)*List1!$G510,0)</f>
        <v>0</v>
      </c>
      <c r="BV510" s="315">
        <f>IF(List1!$N510="FP",List1!$F510*List1!$G510,0)</f>
        <v>0</v>
      </c>
      <c r="BW510" s="314">
        <f>IF(List1!$N510="DR",List1!$F510*List1!$G510,0)</f>
        <v>0</v>
      </c>
      <c r="BX510" s="313">
        <f>IF(List1!$N510="F",List1!$F510*List1!$G510,0)</f>
        <v>0</v>
      </c>
      <c r="BZ510" s="312" t="e">
        <f>((List1!$E510*List1!$F510)*List1!$G510)/1000000</f>
        <v>#VALUE!</v>
      </c>
      <c r="CA510" s="280" t="e">
        <f>IF(List1!$J510=$D$403,1*BZ510,0)</f>
        <v>#VALUE!</v>
      </c>
      <c r="CB510" s="280" t="e">
        <f>IF(List1!$J510=$D$404,1*BZ510,0)</f>
        <v>#VALUE!</v>
      </c>
      <c r="CC510" s="280" t="e">
        <f>IF(List1!$J510=$D$405,1*BZ510,0)</f>
        <v>#VALUE!</v>
      </c>
      <c r="CD510" s="280" t="e">
        <f>IF(List1!$J510=$D$406,1*BZ510,0)</f>
        <v>#VALUE!</v>
      </c>
      <c r="CE510" s="280" t="e">
        <f>IF(List1!$J510=$D$407,1*BZ510,0)</f>
        <v>#VALUE!</v>
      </c>
      <c r="CF510" s="311" t="e">
        <f>IF(List1!$J510=$D$408,1*BZ510,0)</f>
        <v>#VALUE!</v>
      </c>
      <c r="CG510" s="280" t="e">
        <f>IF(List1!$J510=$D$409,1*BZ510,0)</f>
        <v>#VALUE!</v>
      </c>
      <c r="CH510" s="280" t="e">
        <f>IF(List1!$J510=$D$410,1*BZ510,0)</f>
        <v>#VALUE!</v>
      </c>
      <c r="CJ510" s="303">
        <f>IF(AH510&gt;0,1*List1!$G510,0)</f>
        <v>0</v>
      </c>
      <c r="CK510" s="301">
        <f>IF(AI510&gt;0,1*List1!$G510,0)</f>
        <v>0</v>
      </c>
      <c r="CL510" s="301">
        <f>IF(AJ510&gt;0,1*List1!$G510,0)</f>
        <v>0</v>
      </c>
      <c r="CM510" s="302">
        <f>IF(AK510&gt;0,1*List1!$G510,0)</f>
        <v>0</v>
      </c>
      <c r="CN510" s="284">
        <f>IF(AU510&gt;0,1*List1!$G510,0)</f>
        <v>0</v>
      </c>
      <c r="CO510" s="284">
        <f>IF(AV510&gt;0,1*List1!$G510,0)</f>
        <v>0</v>
      </c>
      <c r="CP510" s="284">
        <f>IF(AW510&gt;0,1*List1!$G510,0)</f>
        <v>0</v>
      </c>
      <c r="CQ510" s="284">
        <f>IF(AX510&gt;0,1*List1!$G510,0)</f>
        <v>0</v>
      </c>
      <c r="CR510" s="303">
        <f>IF(BH510&gt;0,1*List1!$G510,0)</f>
        <v>0</v>
      </c>
      <c r="CS510" s="301">
        <f>IF(BI510&gt;0,1*List1!$G510,0)</f>
        <v>0</v>
      </c>
      <c r="CT510" s="301">
        <f>IF(BJ510&gt;0,1*List1!$G510,0)</f>
        <v>0</v>
      </c>
      <c r="CU510" s="302">
        <f>IF(BK510&gt;0,1*List1!$G510,0)</f>
        <v>0</v>
      </c>
      <c r="CV510" s="284">
        <f>IF(BU510&gt;0,1*List1!$G510,0)</f>
        <v>0</v>
      </c>
      <c r="CW510" s="284">
        <f>IF(BV510&gt;0,1*List1!$G510,0)</f>
        <v>0</v>
      </c>
      <c r="CX510" s="284">
        <f>IF(BW510&gt;0,1*List1!$G510,0)</f>
        <v>0</v>
      </c>
      <c r="CY510" s="322">
        <f>IF(BX510&gt;0,1*List1!$G510,0)</f>
        <v>0</v>
      </c>
      <c r="CZ510" s="284"/>
      <c r="DB510" s="294">
        <f>List1!D147</f>
        <v>0</v>
      </c>
      <c r="DC510" s="416" t="str">
        <f t="shared" si="167"/>
        <v>0</v>
      </c>
      <c r="DD510" s="416" t="str">
        <f t="shared" si="168"/>
        <v>0</v>
      </c>
      <c r="DE510" s="416" t="str">
        <f t="shared" si="169"/>
        <v>0</v>
      </c>
      <c r="DF510" s="416" t="str">
        <f t="shared" si="170"/>
        <v>0</v>
      </c>
      <c r="DG510" s="416" t="str">
        <f t="shared" si="171"/>
        <v>0</v>
      </c>
      <c r="DH510" s="416" t="str">
        <f t="shared" si="172"/>
        <v>0</v>
      </c>
      <c r="DI510" s="416" t="str">
        <f t="shared" si="173"/>
        <v>0</v>
      </c>
      <c r="DJ510" s="416" t="str">
        <f t="shared" si="174"/>
        <v>0</v>
      </c>
      <c r="DK510" s="416" t="str">
        <f t="shared" si="175"/>
        <v>0</v>
      </c>
      <c r="DL510" s="416" t="str">
        <f t="shared" si="176"/>
        <v>0</v>
      </c>
      <c r="DM510" s="416" t="str">
        <f t="shared" si="177"/>
        <v>0</v>
      </c>
      <c r="DN510" s="416" t="str">
        <f t="shared" si="178"/>
        <v>0</v>
      </c>
      <c r="DO510" s="416" t="str">
        <f t="shared" si="179"/>
        <v>0</v>
      </c>
      <c r="DP510" s="416" t="str">
        <f t="shared" si="180"/>
        <v>0</v>
      </c>
      <c r="DQ510" s="416" t="str">
        <f t="shared" si="181"/>
        <v>0</v>
      </c>
      <c r="DR510" s="416" t="str">
        <f t="shared" si="182"/>
        <v>0</v>
      </c>
      <c r="DS510" s="416" t="str">
        <f t="shared" si="183"/>
        <v>0</v>
      </c>
      <c r="DT510" s="416" t="str">
        <f t="shared" si="184"/>
        <v>0</v>
      </c>
      <c r="DU510" s="416" t="str">
        <f t="shared" si="185"/>
        <v>0</v>
      </c>
      <c r="DV510" s="416" t="str">
        <f t="shared" si="186"/>
        <v>0</v>
      </c>
      <c r="DW510" s="416" t="str">
        <f t="shared" si="187"/>
        <v>0</v>
      </c>
      <c r="DX510" s="416" t="str">
        <f t="shared" si="188"/>
        <v>0</v>
      </c>
      <c r="DY510" s="416" t="str">
        <f t="shared" si="189"/>
        <v>0</v>
      </c>
      <c r="DZ510" s="416" t="str">
        <f t="shared" si="190"/>
        <v>0</v>
      </c>
      <c r="EA510" s="417"/>
      <c r="EB510" s="417"/>
      <c r="EC510" s="417"/>
      <c r="ED510" s="417" t="str">
        <f>IF(List1!D147&gt;0,DZ510,"")</f>
        <v/>
      </c>
      <c r="EF510" s="416">
        <f>List1!J147</f>
        <v>0</v>
      </c>
      <c r="EG510" s="416" t="str">
        <f t="shared" si="143"/>
        <v>0</v>
      </c>
      <c r="EH510" s="416" t="str">
        <f t="shared" si="144"/>
        <v>0</v>
      </c>
      <c r="EI510" s="416" t="str">
        <f t="shared" si="145"/>
        <v>0</v>
      </c>
      <c r="EJ510" s="416" t="str">
        <f t="shared" si="146"/>
        <v>0</v>
      </c>
      <c r="EK510" s="416" t="str">
        <f t="shared" si="147"/>
        <v>0</v>
      </c>
      <c r="EL510" s="416" t="str">
        <f t="shared" si="148"/>
        <v>0</v>
      </c>
      <c r="EM510" s="416" t="str">
        <f t="shared" si="149"/>
        <v>0</v>
      </c>
      <c r="EN510" s="416" t="str">
        <f t="shared" si="150"/>
        <v>0</v>
      </c>
      <c r="EO510" s="416" t="str">
        <f t="shared" si="151"/>
        <v>0</v>
      </c>
      <c r="EP510" s="416" t="str">
        <f t="shared" si="152"/>
        <v>0</v>
      </c>
      <c r="EQ510" s="416" t="str">
        <f t="shared" si="153"/>
        <v>0</v>
      </c>
      <c r="ER510" s="416" t="str">
        <f t="shared" si="154"/>
        <v>0</v>
      </c>
      <c r="ES510" s="416" t="str">
        <f t="shared" si="155"/>
        <v>0</v>
      </c>
      <c r="ET510" s="416" t="str">
        <f t="shared" si="156"/>
        <v>0</v>
      </c>
      <c r="EU510" s="416" t="str">
        <f t="shared" si="157"/>
        <v>0</v>
      </c>
      <c r="EV510" s="416" t="str">
        <f t="shared" si="158"/>
        <v>0</v>
      </c>
      <c r="EW510" s="416" t="str">
        <f t="shared" si="159"/>
        <v>0</v>
      </c>
      <c r="EX510" s="416" t="str">
        <f t="shared" si="160"/>
        <v>0</v>
      </c>
      <c r="EY510" s="416" t="str">
        <f t="shared" si="161"/>
        <v>0</v>
      </c>
      <c r="EZ510" s="416" t="str">
        <f t="shared" si="162"/>
        <v>0</v>
      </c>
      <c r="FA510" s="416" t="str">
        <f t="shared" si="163"/>
        <v>0</v>
      </c>
      <c r="FB510" s="416" t="str">
        <f t="shared" si="164"/>
        <v>0</v>
      </c>
      <c r="FC510" s="416" t="str">
        <f t="shared" si="165"/>
        <v>0</v>
      </c>
      <c r="FD510" s="416" t="str">
        <f t="shared" si="166"/>
        <v>0</v>
      </c>
      <c r="FF510" s="269" t="str">
        <f>IF(List1!J147&gt;0,List1!FD510,"")</f>
        <v/>
      </c>
    </row>
    <row r="511" spans="2:162" s="269" customFormat="1" ht="19.5" customHeight="1" thickBot="1">
      <c r="B511" s="436">
        <v>93</v>
      </c>
      <c r="C511" s="308">
        <f t="shared" si="140"/>
        <v>0</v>
      </c>
      <c r="D511" s="438" t="str">
        <f t="shared" si="141"/>
        <v/>
      </c>
      <c r="E511" s="439" t="str">
        <f>IF(List1!E148&gt;0,List1!E148,"")</f>
        <v/>
      </c>
      <c r="F511" s="439" t="str">
        <f>IF(List1!F148&gt;0,List1!F148,"")</f>
        <v/>
      </c>
      <c r="G511" s="439" t="str">
        <f>IF(List1!G148&gt;0,List1!G148,"")</f>
        <v/>
      </c>
      <c r="H511" s="439" t="str">
        <f>IF(List1!H148&gt;0,List1!H148,"")</f>
        <v/>
      </c>
      <c r="I511" s="439" t="str">
        <f>IF(List1!I148&gt;0,List1!I148,"")</f>
        <v/>
      </c>
      <c r="J511" s="439" t="str">
        <f t="shared" si="142"/>
        <v/>
      </c>
      <c r="K511" s="439" t="str">
        <f>IF(List1!K148&gt;0,List1!K148,"")</f>
        <v/>
      </c>
      <c r="L511" s="439" t="str">
        <f>IF(List1!L148&gt;0,List1!L148,"")</f>
        <v/>
      </c>
      <c r="M511" s="439" t="str">
        <f>IF(List1!M148&gt;0,List1!M148,"")</f>
        <v/>
      </c>
      <c r="N511" s="439" t="str">
        <f>IF(List1!N148&gt;0,List1!N148,"")</f>
        <v/>
      </c>
      <c r="O511" s="440">
        <v>0</v>
      </c>
      <c r="P511" s="603" t="str">
        <f>IF(List1!P148&gt;0,List1!P148,"")</f>
        <v/>
      </c>
      <c r="Q511" s="603"/>
      <c r="R511" s="603"/>
      <c r="S511" s="603"/>
      <c r="T511" s="603"/>
      <c r="U511" s="603"/>
      <c r="V511" s="603"/>
      <c r="W511" s="268"/>
      <c r="X511" s="307"/>
      <c r="Y511" s="319">
        <f>IF(List1!$K511="A",(1*List1!$E511+80)*List1!$G511,0)</f>
        <v>0</v>
      </c>
      <c r="Z511" s="319">
        <f>IF(List1!$K511="B",(1*List1!$E511+80)*List1!$G511,0)</f>
        <v>0</v>
      </c>
      <c r="AA511" s="319">
        <f>IF(List1!$K511="C",(1*List1!$E511+80)*List1!$G511,0)</f>
        <v>0</v>
      </c>
      <c r="AB511" s="319">
        <f>IF(List1!$K511="D",(1*List1!$E511+80)*List1!$G511,0)</f>
        <v>0</v>
      </c>
      <c r="AC511" s="319">
        <f>IF(List1!$K511="E",(1*List1!$E511+70)*List1!$G511,0)</f>
        <v>0</v>
      </c>
      <c r="AD511" s="319">
        <f>IF(List1!$K511="G",(1*List1!$E511+80)*List1!$G511,0)</f>
        <v>0</v>
      </c>
      <c r="AE511" s="319">
        <f>IF(List1!$K511="J",(1*List1!$E511+80)*List1!$G511,0)</f>
        <v>0</v>
      </c>
      <c r="AF511" s="319">
        <f>IF(List1!$K511="K",(1*List1!$E511+80)*List1!$G511,0)</f>
        <v>0</v>
      </c>
      <c r="AG511" s="319">
        <f>IF(List1!$K511="L",(1*List1!$E511+80)*List1!$G511,0)</f>
        <v>0</v>
      </c>
      <c r="AH511" s="318">
        <f>IF(List1!$K511="FL",(1*List1!$E511)*List1!$G511,0)</f>
        <v>0</v>
      </c>
      <c r="AI511" s="318">
        <f>IF(List1!$K511="FP",List1!$E511*List1!$G511,0)</f>
        <v>0</v>
      </c>
      <c r="AJ511" s="318">
        <f>IF(List1!$K511="DR",List1!$E511*List1!$G511,0)</f>
        <v>0</v>
      </c>
      <c r="AK511" s="318">
        <f>IF(List1!$K511="F",List1!$E511*List1!$G511,0)</f>
        <v>0</v>
      </c>
      <c r="AL511" s="321">
        <f>IF(List1!$L511="A",(1*List1!$E511+80)*List1!$G511,0)</f>
        <v>0</v>
      </c>
      <c r="AM511" s="321">
        <f>IF(List1!$L511="B",(1*List1!$E511+80)*List1!$G511,0)</f>
        <v>0</v>
      </c>
      <c r="AN511" s="321">
        <f>IF(List1!$L511="C",(1*List1!$E511+80)*List1!$G511,0)</f>
        <v>0</v>
      </c>
      <c r="AO511" s="321">
        <f>IF(List1!$L511="D",(1*List1!$E511+80)*List1!$G511,0)</f>
        <v>0</v>
      </c>
      <c r="AP511" s="321">
        <f>IF(List1!$L511="E",(1*List1!$E511+80)*List1!$G511,0)</f>
        <v>0</v>
      </c>
      <c r="AQ511" s="321">
        <f>IF(List1!$L511="G",(1*List1!$E511+80)*List1!$G511,0)</f>
        <v>0</v>
      </c>
      <c r="AR511" s="321">
        <f>IF(List1!$L511="J",(1*List1!$E511+80)*List1!$G511,0)</f>
        <v>0</v>
      </c>
      <c r="AS511" s="321">
        <f>IF(List1!$L511="K",(1*List1!$E511+80)*List1!$G511,0)</f>
        <v>0</v>
      </c>
      <c r="AT511" s="321">
        <f>IF(List1!$L511="L",(1*List1!$E511+80)*List1!$G511,0)</f>
        <v>0</v>
      </c>
      <c r="AU511" s="320">
        <f>IF(List1!$L511="FL",(1*List1!$E511)*List1!$G511,0)</f>
        <v>0</v>
      </c>
      <c r="AV511" s="320">
        <f>IF(List1!$L511="FP",List1!$E511*List1!$G511,0)</f>
        <v>0</v>
      </c>
      <c r="AW511" s="320">
        <f>IF(List1!$L511="DR",List1!$E511*List1!$G511,0)</f>
        <v>0</v>
      </c>
      <c r="AX511" s="320">
        <f>IF(List1!$L511="F",List1!$E511*List1!$G511,0)</f>
        <v>0</v>
      </c>
      <c r="AY511" s="319">
        <f>IF(List1!$M511="A",(1*List1!$F511+80)*List1!$G511,0)</f>
        <v>0</v>
      </c>
      <c r="AZ511" s="319">
        <f>IF(List1!$M511="B",(1*List1!$F511+80)*List1!$G511,0)</f>
        <v>0</v>
      </c>
      <c r="BA511" s="319">
        <f>IF(List1!$M511="C",(1*List1!$F511+80)*List1!$G511,0)</f>
        <v>0</v>
      </c>
      <c r="BB511" s="319">
        <f>IF(List1!$M511="D",(1*List1!$F511+80)*List1!$G511,0)</f>
        <v>0</v>
      </c>
      <c r="BC511" s="319">
        <f>IF(List1!$M511="E",(1*List1!$F511+80)*List1!$G511,0)</f>
        <v>0</v>
      </c>
      <c r="BD511" s="319">
        <f>IF(List1!$M511="G",(1*List1!$F511+80)*List1!$G511,0)</f>
        <v>0</v>
      </c>
      <c r="BE511" s="319">
        <f>IF(List1!$M511="J",(1*List1!$F511+80)*List1!$G511,0)</f>
        <v>0</v>
      </c>
      <c r="BF511" s="319">
        <f>IF(List1!$M511="K",(1*List1!$F511+80)*List1!$G511,0)</f>
        <v>0</v>
      </c>
      <c r="BG511" s="319">
        <f>IF(List1!$M511="L",(1*List1!$F511+80)*List1!$G511,0)</f>
        <v>0</v>
      </c>
      <c r="BH511" s="318">
        <f>IF(List1!$M511="FL",(1*List1!$F511)*List1!$G511,0)</f>
        <v>0</v>
      </c>
      <c r="BI511" s="318">
        <f>IF(List1!$M511="FP",List1!$F511*List1!$G511,0)</f>
        <v>0</v>
      </c>
      <c r="BJ511" s="318">
        <f>IF(List1!$M511="DR",List1!$F511*List1!$G511,0)</f>
        <v>0</v>
      </c>
      <c r="BK511" s="318">
        <f>IF(List1!$M511="F",List1!$F511*List1!$G511,0)</f>
        <v>0</v>
      </c>
      <c r="BL511" s="317">
        <f>IF(List1!$N511="A",(1*List1!$F511+80)*List1!$G511,0)</f>
        <v>0</v>
      </c>
      <c r="BM511" s="317">
        <f>IF(List1!$N511="B",(1*List1!$F511+80)*List1!$G511,0)</f>
        <v>0</v>
      </c>
      <c r="BN511" s="317">
        <f>IF(List1!$N511="C",(1*List1!$F511+80)*List1!$G511,0)</f>
        <v>0</v>
      </c>
      <c r="BO511" s="317">
        <f>IF(List1!$N511="D",(1*List1!$F511+80)*List1!$G511,0)</f>
        <v>0</v>
      </c>
      <c r="BP511" s="317">
        <f>IF(List1!$N511="E",(1*List1!$F511+80)*List1!$G511,0)</f>
        <v>0</v>
      </c>
      <c r="BQ511" s="317">
        <f>IF(List1!$N511="G",(1*List1!$F511+80)*List1!$G511,0)</f>
        <v>0</v>
      </c>
      <c r="BR511" s="317">
        <f>IF(List1!$N511="J",(1*List1!$F511+80)*List1!$G511,0)</f>
        <v>0</v>
      </c>
      <c r="BS511" s="317">
        <f>IF(List1!$N511="K",(1*List1!$F511+80)*List1!$G511,0)</f>
        <v>0</v>
      </c>
      <c r="BT511" s="317">
        <f>IF(List1!$N511="L",(1*List1!$F511+80)*List1!$G511,0)</f>
        <v>0</v>
      </c>
      <c r="BU511" s="316">
        <f>IF(List1!$N511="FL",(1*List1!$F511)*List1!$G511,0)</f>
        <v>0</v>
      </c>
      <c r="BV511" s="315">
        <f>IF(List1!$N511="FP",List1!$F511*List1!$G511,0)</f>
        <v>0</v>
      </c>
      <c r="BW511" s="314">
        <f>IF(List1!$N511="DR",List1!$F511*List1!$G511,0)</f>
        <v>0</v>
      </c>
      <c r="BX511" s="313">
        <f>IF(List1!$N511="F",List1!$F511*List1!$G511,0)</f>
        <v>0</v>
      </c>
      <c r="BZ511" s="312" t="e">
        <f>((List1!$E511*List1!$F511)*List1!$G511)/1000000</f>
        <v>#VALUE!</v>
      </c>
      <c r="CA511" s="280" t="e">
        <f>IF(List1!$J511=$D$403,1*BZ511,0)</f>
        <v>#VALUE!</v>
      </c>
      <c r="CB511" s="280" t="e">
        <f>IF(List1!$J511=$D$404,1*BZ511,0)</f>
        <v>#VALUE!</v>
      </c>
      <c r="CC511" s="280" t="e">
        <f>IF(List1!$J511=$D$405,1*BZ511,0)</f>
        <v>#VALUE!</v>
      </c>
      <c r="CD511" s="280" t="e">
        <f>IF(List1!$J511=$D$406,1*BZ511,0)</f>
        <v>#VALUE!</v>
      </c>
      <c r="CE511" s="280" t="e">
        <f>IF(List1!$J511=$D$407,1*BZ511,0)</f>
        <v>#VALUE!</v>
      </c>
      <c r="CF511" s="311" t="e">
        <f>IF(List1!$J511=$D$408,1*BZ511,0)</f>
        <v>#VALUE!</v>
      </c>
      <c r="CG511" s="280" t="e">
        <f>IF(List1!$J511=$D$409,1*BZ511,0)</f>
        <v>#VALUE!</v>
      </c>
      <c r="CH511" s="280" t="e">
        <f>IF(List1!$J511=$D$410,1*BZ511,0)</f>
        <v>#VALUE!</v>
      </c>
      <c r="CJ511" s="303">
        <f>IF(AH511&gt;0,1*List1!$G511,0)</f>
        <v>0</v>
      </c>
      <c r="CK511" s="301">
        <f>IF(AI511&gt;0,1*List1!$G511,0)</f>
        <v>0</v>
      </c>
      <c r="CL511" s="301">
        <f>IF(AJ511&gt;0,1*List1!$G511,0)</f>
        <v>0</v>
      </c>
      <c r="CM511" s="302">
        <f>IF(AK511&gt;0,1*List1!$G511,0)</f>
        <v>0</v>
      </c>
      <c r="CN511" s="284">
        <f>IF(AU511&gt;0,1*List1!$G511,0)</f>
        <v>0</v>
      </c>
      <c r="CO511" s="284">
        <f>IF(AV511&gt;0,1*List1!$G511,0)</f>
        <v>0</v>
      </c>
      <c r="CP511" s="284">
        <f>IF(AW511&gt;0,1*List1!$G511,0)</f>
        <v>0</v>
      </c>
      <c r="CQ511" s="284">
        <f>IF(AX511&gt;0,1*List1!$G511,0)</f>
        <v>0</v>
      </c>
      <c r="CR511" s="303">
        <f>IF(BH511&gt;0,1*List1!$G511,0)</f>
        <v>0</v>
      </c>
      <c r="CS511" s="301">
        <f>IF(BI511&gt;0,1*List1!$G511,0)</f>
        <v>0</v>
      </c>
      <c r="CT511" s="301">
        <f>IF(BJ511&gt;0,1*List1!$G511,0)</f>
        <v>0</v>
      </c>
      <c r="CU511" s="302">
        <f>IF(BK511&gt;0,1*List1!$G511,0)</f>
        <v>0</v>
      </c>
      <c r="CV511" s="284">
        <f>IF(BU511&gt;0,1*List1!$G511,0)</f>
        <v>0</v>
      </c>
      <c r="CW511" s="284">
        <f>IF(BV511&gt;0,1*List1!$G511,0)</f>
        <v>0</v>
      </c>
      <c r="CX511" s="284">
        <f>IF(BW511&gt;0,1*List1!$G511,0)</f>
        <v>0</v>
      </c>
      <c r="CY511" s="322">
        <f>IF(BX511&gt;0,1*List1!$G511,0)</f>
        <v>0</v>
      </c>
      <c r="CZ511" s="284"/>
      <c r="DB511" s="294">
        <f>List1!D148</f>
        <v>0</v>
      </c>
      <c r="DC511" s="416" t="str">
        <f t="shared" si="167"/>
        <v>0</v>
      </c>
      <c r="DD511" s="416" t="str">
        <f t="shared" si="168"/>
        <v>0</v>
      </c>
      <c r="DE511" s="416" t="str">
        <f t="shared" si="169"/>
        <v>0</v>
      </c>
      <c r="DF511" s="416" t="str">
        <f t="shared" si="170"/>
        <v>0</v>
      </c>
      <c r="DG511" s="416" t="str">
        <f t="shared" si="171"/>
        <v>0</v>
      </c>
      <c r="DH511" s="416" t="str">
        <f t="shared" si="172"/>
        <v>0</v>
      </c>
      <c r="DI511" s="416" t="str">
        <f t="shared" si="173"/>
        <v>0</v>
      </c>
      <c r="DJ511" s="416" t="str">
        <f t="shared" si="174"/>
        <v>0</v>
      </c>
      <c r="DK511" s="416" t="str">
        <f t="shared" si="175"/>
        <v>0</v>
      </c>
      <c r="DL511" s="416" t="str">
        <f t="shared" si="176"/>
        <v>0</v>
      </c>
      <c r="DM511" s="416" t="str">
        <f t="shared" si="177"/>
        <v>0</v>
      </c>
      <c r="DN511" s="416" t="str">
        <f t="shared" si="178"/>
        <v>0</v>
      </c>
      <c r="DO511" s="416" t="str">
        <f t="shared" si="179"/>
        <v>0</v>
      </c>
      <c r="DP511" s="416" t="str">
        <f t="shared" si="180"/>
        <v>0</v>
      </c>
      <c r="DQ511" s="416" t="str">
        <f t="shared" si="181"/>
        <v>0</v>
      </c>
      <c r="DR511" s="416" t="str">
        <f t="shared" si="182"/>
        <v>0</v>
      </c>
      <c r="DS511" s="416" t="str">
        <f t="shared" si="183"/>
        <v>0</v>
      </c>
      <c r="DT511" s="416" t="str">
        <f t="shared" si="184"/>
        <v>0</v>
      </c>
      <c r="DU511" s="416" t="str">
        <f t="shared" si="185"/>
        <v>0</v>
      </c>
      <c r="DV511" s="416" t="str">
        <f t="shared" si="186"/>
        <v>0</v>
      </c>
      <c r="DW511" s="416" t="str">
        <f t="shared" si="187"/>
        <v>0</v>
      </c>
      <c r="DX511" s="416" t="str">
        <f t="shared" si="188"/>
        <v>0</v>
      </c>
      <c r="DY511" s="416" t="str">
        <f t="shared" si="189"/>
        <v>0</v>
      </c>
      <c r="DZ511" s="416" t="str">
        <f t="shared" si="190"/>
        <v>0</v>
      </c>
      <c r="EA511" s="417"/>
      <c r="EB511" s="417"/>
      <c r="EC511" s="417"/>
      <c r="ED511" s="417" t="str">
        <f>IF(List1!D148&gt;0,DZ511,"")</f>
        <v/>
      </c>
      <c r="EF511" s="416">
        <f>List1!J148</f>
        <v>0</v>
      </c>
      <c r="EG511" s="416" t="str">
        <f t="shared" si="143"/>
        <v>0</v>
      </c>
      <c r="EH511" s="416" t="str">
        <f t="shared" si="144"/>
        <v>0</v>
      </c>
      <c r="EI511" s="416" t="str">
        <f t="shared" si="145"/>
        <v>0</v>
      </c>
      <c r="EJ511" s="416" t="str">
        <f t="shared" si="146"/>
        <v>0</v>
      </c>
      <c r="EK511" s="416" t="str">
        <f t="shared" si="147"/>
        <v>0</v>
      </c>
      <c r="EL511" s="416" t="str">
        <f t="shared" si="148"/>
        <v>0</v>
      </c>
      <c r="EM511" s="416" t="str">
        <f t="shared" si="149"/>
        <v>0</v>
      </c>
      <c r="EN511" s="416" t="str">
        <f t="shared" si="150"/>
        <v>0</v>
      </c>
      <c r="EO511" s="416" t="str">
        <f t="shared" si="151"/>
        <v>0</v>
      </c>
      <c r="EP511" s="416" t="str">
        <f t="shared" si="152"/>
        <v>0</v>
      </c>
      <c r="EQ511" s="416" t="str">
        <f t="shared" si="153"/>
        <v>0</v>
      </c>
      <c r="ER511" s="416" t="str">
        <f t="shared" si="154"/>
        <v>0</v>
      </c>
      <c r="ES511" s="416" t="str">
        <f t="shared" si="155"/>
        <v>0</v>
      </c>
      <c r="ET511" s="416" t="str">
        <f t="shared" si="156"/>
        <v>0</v>
      </c>
      <c r="EU511" s="416" t="str">
        <f t="shared" si="157"/>
        <v>0</v>
      </c>
      <c r="EV511" s="416" t="str">
        <f t="shared" si="158"/>
        <v>0</v>
      </c>
      <c r="EW511" s="416" t="str">
        <f t="shared" si="159"/>
        <v>0</v>
      </c>
      <c r="EX511" s="416" t="str">
        <f t="shared" si="160"/>
        <v>0</v>
      </c>
      <c r="EY511" s="416" t="str">
        <f t="shared" si="161"/>
        <v>0</v>
      </c>
      <c r="EZ511" s="416" t="str">
        <f t="shared" si="162"/>
        <v>0</v>
      </c>
      <c r="FA511" s="416" t="str">
        <f t="shared" si="163"/>
        <v>0</v>
      </c>
      <c r="FB511" s="416" t="str">
        <f t="shared" si="164"/>
        <v>0</v>
      </c>
      <c r="FC511" s="416" t="str">
        <f t="shared" si="165"/>
        <v>0</v>
      </c>
      <c r="FD511" s="416" t="str">
        <f t="shared" si="166"/>
        <v>0</v>
      </c>
      <c r="FF511" s="269" t="str">
        <f>IF(List1!J148&gt;0,List1!FD511,"")</f>
        <v/>
      </c>
    </row>
    <row r="512" spans="2:162" s="269" customFormat="1" ht="19.5" customHeight="1" thickBot="1">
      <c r="B512" s="435">
        <v>94</v>
      </c>
      <c r="C512" s="308">
        <f t="shared" si="140"/>
        <v>0</v>
      </c>
      <c r="D512" s="438" t="str">
        <f t="shared" si="141"/>
        <v/>
      </c>
      <c r="E512" s="439" t="str">
        <f>IF(List1!E149&gt;0,List1!E149,"")</f>
        <v/>
      </c>
      <c r="F512" s="439" t="str">
        <f>IF(List1!F149&gt;0,List1!F149,"")</f>
        <v/>
      </c>
      <c r="G512" s="439" t="str">
        <f>IF(List1!G149&gt;0,List1!G149,"")</f>
        <v/>
      </c>
      <c r="H512" s="439" t="str">
        <f>IF(List1!H149&gt;0,List1!H149,"")</f>
        <v/>
      </c>
      <c r="I512" s="439" t="str">
        <f>IF(List1!I149&gt;0,List1!I149,"")</f>
        <v/>
      </c>
      <c r="J512" s="439" t="str">
        <f t="shared" si="142"/>
        <v/>
      </c>
      <c r="K512" s="439" t="str">
        <f>IF(List1!K149&gt;0,List1!K149,"")</f>
        <v/>
      </c>
      <c r="L512" s="439" t="str">
        <f>IF(List1!L149&gt;0,List1!L149,"")</f>
        <v/>
      </c>
      <c r="M512" s="439" t="str">
        <f>IF(List1!M149&gt;0,List1!M149,"")</f>
        <v/>
      </c>
      <c r="N512" s="439" t="str">
        <f>IF(List1!N149&gt;0,List1!N149,"")</f>
        <v/>
      </c>
      <c r="O512" s="440">
        <v>0</v>
      </c>
      <c r="P512" s="603" t="str">
        <f>IF(List1!P149&gt;0,List1!P149,"")</f>
        <v/>
      </c>
      <c r="Q512" s="603"/>
      <c r="R512" s="603"/>
      <c r="S512" s="603"/>
      <c r="T512" s="603"/>
      <c r="U512" s="603"/>
      <c r="V512" s="603"/>
      <c r="W512" s="268"/>
      <c r="X512" s="307"/>
      <c r="Y512" s="319">
        <f>IF(List1!$K512="A",(1*List1!$E512+80)*List1!$G512,0)</f>
        <v>0</v>
      </c>
      <c r="Z512" s="319">
        <f>IF(List1!$K512="B",(1*List1!$E512+80)*List1!$G512,0)</f>
        <v>0</v>
      </c>
      <c r="AA512" s="319">
        <f>IF(List1!$K512="C",(1*List1!$E512+80)*List1!$G512,0)</f>
        <v>0</v>
      </c>
      <c r="AB512" s="319">
        <f>IF(List1!$K512="D",(1*List1!$E512+80)*List1!$G512,0)</f>
        <v>0</v>
      </c>
      <c r="AC512" s="319">
        <f>IF(List1!$K512="E",(1*List1!$E512+70)*List1!$G512,0)</f>
        <v>0</v>
      </c>
      <c r="AD512" s="319">
        <f>IF(List1!$K512="G",(1*List1!$E512+80)*List1!$G512,0)</f>
        <v>0</v>
      </c>
      <c r="AE512" s="319">
        <f>IF(List1!$K512="J",(1*List1!$E512+80)*List1!$G512,0)</f>
        <v>0</v>
      </c>
      <c r="AF512" s="319">
        <f>IF(List1!$K512="K",(1*List1!$E512+80)*List1!$G512,0)</f>
        <v>0</v>
      </c>
      <c r="AG512" s="319">
        <f>IF(List1!$K512="L",(1*List1!$E512+80)*List1!$G512,0)</f>
        <v>0</v>
      </c>
      <c r="AH512" s="318">
        <f>IF(List1!$K512="FL",(1*List1!$E512)*List1!$G512,0)</f>
        <v>0</v>
      </c>
      <c r="AI512" s="318">
        <f>IF(List1!$K512="FP",List1!$E512*List1!$G512,0)</f>
        <v>0</v>
      </c>
      <c r="AJ512" s="318">
        <f>IF(List1!$K512="DR",List1!$E512*List1!$G512,0)</f>
        <v>0</v>
      </c>
      <c r="AK512" s="318">
        <f>IF(List1!$K512="F",List1!$E512*List1!$G512,0)</f>
        <v>0</v>
      </c>
      <c r="AL512" s="321">
        <f>IF(List1!$L512="A",(1*List1!$E512+80)*List1!$G512,0)</f>
        <v>0</v>
      </c>
      <c r="AM512" s="321">
        <f>IF(List1!$L512="B",(1*List1!$E512+80)*List1!$G512,0)</f>
        <v>0</v>
      </c>
      <c r="AN512" s="321">
        <f>IF(List1!$L512="C",(1*List1!$E512+80)*List1!$G512,0)</f>
        <v>0</v>
      </c>
      <c r="AO512" s="321">
        <f>IF(List1!$L512="D",(1*List1!$E512+80)*List1!$G512,0)</f>
        <v>0</v>
      </c>
      <c r="AP512" s="321">
        <f>IF(List1!$L512="E",(1*List1!$E512+80)*List1!$G512,0)</f>
        <v>0</v>
      </c>
      <c r="AQ512" s="321">
        <f>IF(List1!$L512="G",(1*List1!$E512+80)*List1!$G512,0)</f>
        <v>0</v>
      </c>
      <c r="AR512" s="321">
        <f>IF(List1!$L512="J",(1*List1!$E512+80)*List1!$G512,0)</f>
        <v>0</v>
      </c>
      <c r="AS512" s="321">
        <f>IF(List1!$L512="K",(1*List1!$E512+80)*List1!$G512,0)</f>
        <v>0</v>
      </c>
      <c r="AT512" s="321">
        <f>IF(List1!$L512="L",(1*List1!$E512+80)*List1!$G512,0)</f>
        <v>0</v>
      </c>
      <c r="AU512" s="320">
        <f>IF(List1!$L512="FL",(1*List1!$E512)*List1!$G512,0)</f>
        <v>0</v>
      </c>
      <c r="AV512" s="320">
        <f>IF(List1!$L512="FP",List1!$E512*List1!$G512,0)</f>
        <v>0</v>
      </c>
      <c r="AW512" s="320">
        <f>IF(List1!$L512="DR",List1!$E512*List1!$G512,0)</f>
        <v>0</v>
      </c>
      <c r="AX512" s="320">
        <f>IF(List1!$L512="F",List1!$E512*List1!$G512,0)</f>
        <v>0</v>
      </c>
      <c r="AY512" s="319">
        <f>IF(List1!$M512="A",(1*List1!$F512+80)*List1!$G512,0)</f>
        <v>0</v>
      </c>
      <c r="AZ512" s="319">
        <f>IF(List1!$M512="B",(1*List1!$F512+80)*List1!$G512,0)</f>
        <v>0</v>
      </c>
      <c r="BA512" s="319">
        <f>IF(List1!$M512="C",(1*List1!$F512+80)*List1!$G512,0)</f>
        <v>0</v>
      </c>
      <c r="BB512" s="319">
        <f>IF(List1!$M512="D",(1*List1!$F512+80)*List1!$G512,0)</f>
        <v>0</v>
      </c>
      <c r="BC512" s="319">
        <f>IF(List1!$M512="E",(1*List1!$F512+80)*List1!$G512,0)</f>
        <v>0</v>
      </c>
      <c r="BD512" s="319">
        <f>IF(List1!$M512="G",(1*List1!$F512+80)*List1!$G512,0)</f>
        <v>0</v>
      </c>
      <c r="BE512" s="319">
        <f>IF(List1!$M512="J",(1*List1!$F512+80)*List1!$G512,0)</f>
        <v>0</v>
      </c>
      <c r="BF512" s="319">
        <f>IF(List1!$M512="K",(1*List1!$F512+80)*List1!$G512,0)</f>
        <v>0</v>
      </c>
      <c r="BG512" s="319">
        <f>IF(List1!$M512="L",(1*List1!$F512+80)*List1!$G512,0)</f>
        <v>0</v>
      </c>
      <c r="BH512" s="318">
        <f>IF(List1!$M512="FL",(1*List1!$F512)*List1!$G512,0)</f>
        <v>0</v>
      </c>
      <c r="BI512" s="318">
        <f>IF(List1!$M512="FP",List1!$F512*List1!$G512,0)</f>
        <v>0</v>
      </c>
      <c r="BJ512" s="318">
        <f>IF(List1!$M512="DR",List1!$F512*List1!$G512,0)</f>
        <v>0</v>
      </c>
      <c r="BK512" s="318">
        <f>IF(List1!$M512="F",List1!$F512*List1!$G512,0)</f>
        <v>0</v>
      </c>
      <c r="BL512" s="317">
        <f>IF(List1!$N512="A",(1*List1!$F512+80)*List1!$G512,0)</f>
        <v>0</v>
      </c>
      <c r="BM512" s="317">
        <f>IF(List1!$N512="B",(1*List1!$F512+80)*List1!$G512,0)</f>
        <v>0</v>
      </c>
      <c r="BN512" s="317">
        <f>IF(List1!$N512="C",(1*List1!$F512+80)*List1!$G512,0)</f>
        <v>0</v>
      </c>
      <c r="BO512" s="317">
        <f>IF(List1!$N512="D",(1*List1!$F512+80)*List1!$G512,0)</f>
        <v>0</v>
      </c>
      <c r="BP512" s="317">
        <f>IF(List1!$N512="E",(1*List1!$F512+80)*List1!$G512,0)</f>
        <v>0</v>
      </c>
      <c r="BQ512" s="317">
        <f>IF(List1!$N512="G",(1*List1!$F512+80)*List1!$G512,0)</f>
        <v>0</v>
      </c>
      <c r="BR512" s="317">
        <f>IF(List1!$N512="J",(1*List1!$F512+80)*List1!$G512,0)</f>
        <v>0</v>
      </c>
      <c r="BS512" s="317">
        <f>IF(List1!$N512="K",(1*List1!$F512+80)*List1!$G512,0)</f>
        <v>0</v>
      </c>
      <c r="BT512" s="317">
        <f>IF(List1!$N512="L",(1*List1!$F512+80)*List1!$G512,0)</f>
        <v>0</v>
      </c>
      <c r="BU512" s="316">
        <f>IF(List1!$N512="FL",(1*List1!$F512)*List1!$G512,0)</f>
        <v>0</v>
      </c>
      <c r="BV512" s="315">
        <f>IF(List1!$N512="FP",List1!$F512*List1!$G512,0)</f>
        <v>0</v>
      </c>
      <c r="BW512" s="314">
        <f>IF(List1!$N512="DR",List1!$F512*List1!$G512,0)</f>
        <v>0</v>
      </c>
      <c r="BX512" s="313">
        <f>IF(List1!$N512="F",List1!$F512*List1!$G512,0)</f>
        <v>0</v>
      </c>
      <c r="BZ512" s="312" t="e">
        <f>((List1!$E512*List1!$F512)*List1!$G512)/1000000</f>
        <v>#VALUE!</v>
      </c>
      <c r="CA512" s="280" t="e">
        <f>IF(List1!$J512=$D$403,1*BZ512,0)</f>
        <v>#VALUE!</v>
      </c>
      <c r="CB512" s="280" t="e">
        <f>IF(List1!$J512=$D$404,1*BZ512,0)</f>
        <v>#VALUE!</v>
      </c>
      <c r="CC512" s="280" t="e">
        <f>IF(List1!$J512=$D$405,1*BZ512,0)</f>
        <v>#VALUE!</v>
      </c>
      <c r="CD512" s="280" t="e">
        <f>IF(List1!$J512=$D$406,1*BZ512,0)</f>
        <v>#VALUE!</v>
      </c>
      <c r="CE512" s="280" t="e">
        <f>IF(List1!$J512=$D$407,1*BZ512,0)</f>
        <v>#VALUE!</v>
      </c>
      <c r="CF512" s="311" t="e">
        <f>IF(List1!$J512=$D$408,1*BZ512,0)</f>
        <v>#VALUE!</v>
      </c>
      <c r="CG512" s="280" t="e">
        <f>IF(List1!$J512=$D$409,1*BZ512,0)</f>
        <v>#VALUE!</v>
      </c>
      <c r="CH512" s="280" t="e">
        <f>IF(List1!$J512=$D$410,1*BZ512,0)</f>
        <v>#VALUE!</v>
      </c>
      <c r="CJ512" s="303">
        <f>IF(AH512&gt;0,1*List1!$G512,0)</f>
        <v>0</v>
      </c>
      <c r="CK512" s="301">
        <f>IF(AI512&gt;0,1*List1!$G512,0)</f>
        <v>0</v>
      </c>
      <c r="CL512" s="301">
        <f>IF(AJ512&gt;0,1*List1!$G512,0)</f>
        <v>0</v>
      </c>
      <c r="CM512" s="302">
        <f>IF(AK512&gt;0,1*List1!$G512,0)</f>
        <v>0</v>
      </c>
      <c r="CN512" s="284">
        <f>IF(AU512&gt;0,1*List1!$G512,0)</f>
        <v>0</v>
      </c>
      <c r="CO512" s="284">
        <f>IF(AV512&gt;0,1*List1!$G512,0)</f>
        <v>0</v>
      </c>
      <c r="CP512" s="284">
        <f>IF(AW512&gt;0,1*List1!$G512,0)</f>
        <v>0</v>
      </c>
      <c r="CQ512" s="284">
        <f>IF(AX512&gt;0,1*List1!$G512,0)</f>
        <v>0</v>
      </c>
      <c r="CR512" s="303">
        <f>IF(BH512&gt;0,1*List1!$G512,0)</f>
        <v>0</v>
      </c>
      <c r="CS512" s="301">
        <f>IF(BI512&gt;0,1*List1!$G512,0)</f>
        <v>0</v>
      </c>
      <c r="CT512" s="301">
        <f>IF(BJ512&gt;0,1*List1!$G512,0)</f>
        <v>0</v>
      </c>
      <c r="CU512" s="302">
        <f>IF(BK512&gt;0,1*List1!$G512,0)</f>
        <v>0</v>
      </c>
      <c r="CV512" s="284">
        <f>IF(BU512&gt;0,1*List1!$G512,0)</f>
        <v>0</v>
      </c>
      <c r="CW512" s="284">
        <f>IF(BV512&gt;0,1*List1!$G512,0)</f>
        <v>0</v>
      </c>
      <c r="CX512" s="284">
        <f>IF(BW512&gt;0,1*List1!$G512,0)</f>
        <v>0</v>
      </c>
      <c r="CY512" s="322">
        <f>IF(BX512&gt;0,1*List1!$G512,0)</f>
        <v>0</v>
      </c>
      <c r="CZ512" s="284"/>
      <c r="DB512" s="294">
        <f>List1!D149</f>
        <v>0</v>
      </c>
      <c r="DC512" s="416" t="str">
        <f t="shared" si="167"/>
        <v>0</v>
      </c>
      <c r="DD512" s="416" t="str">
        <f t="shared" si="168"/>
        <v>0</v>
      </c>
      <c r="DE512" s="416" t="str">
        <f t="shared" si="169"/>
        <v>0</v>
      </c>
      <c r="DF512" s="416" t="str">
        <f t="shared" si="170"/>
        <v>0</v>
      </c>
      <c r="DG512" s="416" t="str">
        <f t="shared" si="171"/>
        <v>0</v>
      </c>
      <c r="DH512" s="416" t="str">
        <f t="shared" si="172"/>
        <v>0</v>
      </c>
      <c r="DI512" s="416" t="str">
        <f t="shared" si="173"/>
        <v>0</v>
      </c>
      <c r="DJ512" s="416" t="str">
        <f t="shared" si="174"/>
        <v>0</v>
      </c>
      <c r="DK512" s="416" t="str">
        <f t="shared" si="175"/>
        <v>0</v>
      </c>
      <c r="DL512" s="416" t="str">
        <f t="shared" si="176"/>
        <v>0</v>
      </c>
      <c r="DM512" s="416" t="str">
        <f t="shared" si="177"/>
        <v>0</v>
      </c>
      <c r="DN512" s="416" t="str">
        <f t="shared" si="178"/>
        <v>0</v>
      </c>
      <c r="DO512" s="416" t="str">
        <f t="shared" si="179"/>
        <v>0</v>
      </c>
      <c r="DP512" s="416" t="str">
        <f t="shared" si="180"/>
        <v>0</v>
      </c>
      <c r="DQ512" s="416" t="str">
        <f t="shared" si="181"/>
        <v>0</v>
      </c>
      <c r="DR512" s="416" t="str">
        <f t="shared" si="182"/>
        <v>0</v>
      </c>
      <c r="DS512" s="416" t="str">
        <f t="shared" si="183"/>
        <v>0</v>
      </c>
      <c r="DT512" s="416" t="str">
        <f t="shared" si="184"/>
        <v>0</v>
      </c>
      <c r="DU512" s="416" t="str">
        <f t="shared" si="185"/>
        <v>0</v>
      </c>
      <c r="DV512" s="416" t="str">
        <f t="shared" si="186"/>
        <v>0</v>
      </c>
      <c r="DW512" s="416" t="str">
        <f t="shared" si="187"/>
        <v>0</v>
      </c>
      <c r="DX512" s="416" t="str">
        <f t="shared" si="188"/>
        <v>0</v>
      </c>
      <c r="DY512" s="416" t="str">
        <f t="shared" si="189"/>
        <v>0</v>
      </c>
      <c r="DZ512" s="416" t="str">
        <f t="shared" si="190"/>
        <v>0</v>
      </c>
      <c r="EA512" s="417"/>
      <c r="EB512" s="417"/>
      <c r="EC512" s="417"/>
      <c r="ED512" s="417" t="str">
        <f>IF(List1!D149&gt;0,DZ512,"")</f>
        <v/>
      </c>
      <c r="EF512" s="416">
        <f>List1!J149</f>
        <v>0</v>
      </c>
      <c r="EG512" s="416" t="str">
        <f t="shared" si="143"/>
        <v>0</v>
      </c>
      <c r="EH512" s="416" t="str">
        <f t="shared" si="144"/>
        <v>0</v>
      </c>
      <c r="EI512" s="416" t="str">
        <f t="shared" si="145"/>
        <v>0</v>
      </c>
      <c r="EJ512" s="416" t="str">
        <f t="shared" si="146"/>
        <v>0</v>
      </c>
      <c r="EK512" s="416" t="str">
        <f t="shared" si="147"/>
        <v>0</v>
      </c>
      <c r="EL512" s="416" t="str">
        <f t="shared" si="148"/>
        <v>0</v>
      </c>
      <c r="EM512" s="416" t="str">
        <f t="shared" si="149"/>
        <v>0</v>
      </c>
      <c r="EN512" s="416" t="str">
        <f t="shared" si="150"/>
        <v>0</v>
      </c>
      <c r="EO512" s="416" t="str">
        <f t="shared" si="151"/>
        <v>0</v>
      </c>
      <c r="EP512" s="416" t="str">
        <f t="shared" si="152"/>
        <v>0</v>
      </c>
      <c r="EQ512" s="416" t="str">
        <f t="shared" si="153"/>
        <v>0</v>
      </c>
      <c r="ER512" s="416" t="str">
        <f t="shared" si="154"/>
        <v>0</v>
      </c>
      <c r="ES512" s="416" t="str">
        <f t="shared" si="155"/>
        <v>0</v>
      </c>
      <c r="ET512" s="416" t="str">
        <f t="shared" si="156"/>
        <v>0</v>
      </c>
      <c r="EU512" s="416" t="str">
        <f t="shared" si="157"/>
        <v>0</v>
      </c>
      <c r="EV512" s="416" t="str">
        <f t="shared" si="158"/>
        <v>0</v>
      </c>
      <c r="EW512" s="416" t="str">
        <f t="shared" si="159"/>
        <v>0</v>
      </c>
      <c r="EX512" s="416" t="str">
        <f t="shared" si="160"/>
        <v>0</v>
      </c>
      <c r="EY512" s="416" t="str">
        <f t="shared" si="161"/>
        <v>0</v>
      </c>
      <c r="EZ512" s="416" t="str">
        <f t="shared" si="162"/>
        <v>0</v>
      </c>
      <c r="FA512" s="416" t="str">
        <f t="shared" si="163"/>
        <v>0</v>
      </c>
      <c r="FB512" s="416" t="str">
        <f t="shared" si="164"/>
        <v>0</v>
      </c>
      <c r="FC512" s="416" t="str">
        <f t="shared" si="165"/>
        <v>0</v>
      </c>
      <c r="FD512" s="416" t="str">
        <f t="shared" si="166"/>
        <v>0</v>
      </c>
      <c r="FF512" s="269" t="str">
        <f>IF(List1!J149&gt;0,List1!FD512,"")</f>
        <v/>
      </c>
    </row>
    <row r="513" spans="2:162" s="269" customFormat="1" ht="19.5" customHeight="1" thickBot="1">
      <c r="B513" s="436">
        <v>95</v>
      </c>
      <c r="C513" s="308">
        <f t="shared" si="140"/>
        <v>0</v>
      </c>
      <c r="D513" s="438" t="str">
        <f t="shared" si="141"/>
        <v/>
      </c>
      <c r="E513" s="439" t="str">
        <f>IF(List1!E150&gt;0,List1!E150,"")</f>
        <v/>
      </c>
      <c r="F513" s="439" t="str">
        <f>IF(List1!F150&gt;0,List1!F150,"")</f>
        <v/>
      </c>
      <c r="G513" s="439" t="str">
        <f>IF(List1!G150&gt;0,List1!G150,"")</f>
        <v/>
      </c>
      <c r="H513" s="439" t="str">
        <f>IF(List1!H150&gt;0,List1!H150,"")</f>
        <v/>
      </c>
      <c r="I513" s="439" t="str">
        <f>IF(List1!I150&gt;0,List1!I150,"")</f>
        <v/>
      </c>
      <c r="J513" s="439" t="str">
        <f t="shared" si="142"/>
        <v/>
      </c>
      <c r="K513" s="439" t="str">
        <f>IF(List1!K150&gt;0,List1!K150,"")</f>
        <v/>
      </c>
      <c r="L513" s="439" t="str">
        <f>IF(List1!L150&gt;0,List1!L150,"")</f>
        <v/>
      </c>
      <c r="M513" s="439" t="str">
        <f>IF(List1!M150&gt;0,List1!M150,"")</f>
        <v/>
      </c>
      <c r="N513" s="439" t="str">
        <f>IF(List1!N150&gt;0,List1!N150,"")</f>
        <v/>
      </c>
      <c r="O513" s="440">
        <v>0</v>
      </c>
      <c r="P513" s="603" t="str">
        <f>IF(List1!P150&gt;0,List1!P150,"")</f>
        <v/>
      </c>
      <c r="Q513" s="603"/>
      <c r="R513" s="603"/>
      <c r="S513" s="603"/>
      <c r="T513" s="603"/>
      <c r="U513" s="603"/>
      <c r="V513" s="603"/>
      <c r="W513" s="268"/>
      <c r="X513" s="307"/>
      <c r="Y513" s="319">
        <f>IF(List1!$K513="A",(1*List1!$E513+80)*List1!$G513,0)</f>
        <v>0</v>
      </c>
      <c r="Z513" s="319">
        <f>IF(List1!$K513="B",(1*List1!$E513+80)*List1!$G513,0)</f>
        <v>0</v>
      </c>
      <c r="AA513" s="319">
        <f>IF(List1!$K513="C",(1*List1!$E513+80)*List1!$G513,0)</f>
        <v>0</v>
      </c>
      <c r="AB513" s="319">
        <f>IF(List1!$K513="D",(1*List1!$E513+80)*List1!$G513,0)</f>
        <v>0</v>
      </c>
      <c r="AC513" s="319">
        <f>IF(List1!$K513="E",(1*List1!$E513+70)*List1!$G513,0)</f>
        <v>0</v>
      </c>
      <c r="AD513" s="319">
        <f>IF(List1!$K513="G",(1*List1!$E513+80)*List1!$G513,0)</f>
        <v>0</v>
      </c>
      <c r="AE513" s="319">
        <f>IF(List1!$K513="J",(1*List1!$E513+80)*List1!$G513,0)</f>
        <v>0</v>
      </c>
      <c r="AF513" s="319">
        <f>IF(List1!$K513="K",(1*List1!$E513+80)*List1!$G513,0)</f>
        <v>0</v>
      </c>
      <c r="AG513" s="319">
        <f>IF(List1!$K513="L",(1*List1!$E513+80)*List1!$G513,0)</f>
        <v>0</v>
      </c>
      <c r="AH513" s="318">
        <f>IF(List1!$K513="FL",(1*List1!$E513)*List1!$G513,0)</f>
        <v>0</v>
      </c>
      <c r="AI513" s="318">
        <f>IF(List1!$K513="FP",List1!$E513*List1!$G513,0)</f>
        <v>0</v>
      </c>
      <c r="AJ513" s="318">
        <f>IF(List1!$K513="DR",List1!$E513*List1!$G513,0)</f>
        <v>0</v>
      </c>
      <c r="AK513" s="318">
        <f>IF(List1!$K513="F",List1!$E513*List1!$G513,0)</f>
        <v>0</v>
      </c>
      <c r="AL513" s="321">
        <f>IF(List1!$L513="A",(1*List1!$E513+80)*List1!$G513,0)</f>
        <v>0</v>
      </c>
      <c r="AM513" s="321">
        <f>IF(List1!$L513="B",(1*List1!$E513+80)*List1!$G513,0)</f>
        <v>0</v>
      </c>
      <c r="AN513" s="321">
        <f>IF(List1!$L513="C",(1*List1!$E513+80)*List1!$G513,0)</f>
        <v>0</v>
      </c>
      <c r="AO513" s="321">
        <f>IF(List1!$L513="D",(1*List1!$E513+80)*List1!$G513,0)</f>
        <v>0</v>
      </c>
      <c r="AP513" s="321">
        <f>IF(List1!$L513="E",(1*List1!$E513+80)*List1!$G513,0)</f>
        <v>0</v>
      </c>
      <c r="AQ513" s="321">
        <f>IF(List1!$L513="G",(1*List1!$E513+80)*List1!$G513,0)</f>
        <v>0</v>
      </c>
      <c r="AR513" s="321">
        <f>IF(List1!$L513="J",(1*List1!$E513+80)*List1!$G513,0)</f>
        <v>0</v>
      </c>
      <c r="AS513" s="321">
        <f>IF(List1!$L513="K",(1*List1!$E513+80)*List1!$G513,0)</f>
        <v>0</v>
      </c>
      <c r="AT513" s="321">
        <f>IF(List1!$L513="L",(1*List1!$E513+80)*List1!$G513,0)</f>
        <v>0</v>
      </c>
      <c r="AU513" s="320">
        <f>IF(List1!$L513="FL",(1*List1!$E513)*List1!$G513,0)</f>
        <v>0</v>
      </c>
      <c r="AV513" s="320">
        <f>IF(List1!$L513="FP",List1!$E513*List1!$G513,0)</f>
        <v>0</v>
      </c>
      <c r="AW513" s="320">
        <f>IF(List1!$L513="DR",List1!$E513*List1!$G513,0)</f>
        <v>0</v>
      </c>
      <c r="AX513" s="320">
        <f>IF(List1!$L513="F",List1!$E513*List1!$G513,0)</f>
        <v>0</v>
      </c>
      <c r="AY513" s="319">
        <f>IF(List1!$M513="A",(1*List1!$F513+80)*List1!$G513,0)</f>
        <v>0</v>
      </c>
      <c r="AZ513" s="319">
        <f>IF(List1!$M513="B",(1*List1!$F513+80)*List1!$G513,0)</f>
        <v>0</v>
      </c>
      <c r="BA513" s="319">
        <f>IF(List1!$M513="C",(1*List1!$F513+80)*List1!$G513,0)</f>
        <v>0</v>
      </c>
      <c r="BB513" s="319">
        <f>IF(List1!$M513="D",(1*List1!$F513+80)*List1!$G513,0)</f>
        <v>0</v>
      </c>
      <c r="BC513" s="319">
        <f>IF(List1!$M513="E",(1*List1!$F513+80)*List1!$G513,0)</f>
        <v>0</v>
      </c>
      <c r="BD513" s="319">
        <f>IF(List1!$M513="G",(1*List1!$F513+80)*List1!$G513,0)</f>
        <v>0</v>
      </c>
      <c r="BE513" s="319">
        <f>IF(List1!$M513="J",(1*List1!$F513+80)*List1!$G513,0)</f>
        <v>0</v>
      </c>
      <c r="BF513" s="319">
        <f>IF(List1!$M513="K",(1*List1!$F513+80)*List1!$G513,0)</f>
        <v>0</v>
      </c>
      <c r="BG513" s="319">
        <f>IF(List1!$M513="L",(1*List1!$F513+80)*List1!$G513,0)</f>
        <v>0</v>
      </c>
      <c r="BH513" s="318">
        <f>IF(List1!$M513="FL",(1*List1!$F513)*List1!$G513,0)</f>
        <v>0</v>
      </c>
      <c r="BI513" s="318">
        <f>IF(List1!$M513="FP",List1!$F513*List1!$G513,0)</f>
        <v>0</v>
      </c>
      <c r="BJ513" s="318">
        <f>IF(List1!$M513="DR",List1!$F513*List1!$G513,0)</f>
        <v>0</v>
      </c>
      <c r="BK513" s="318">
        <f>IF(List1!$M513="F",List1!$F513*List1!$G513,0)</f>
        <v>0</v>
      </c>
      <c r="BL513" s="317">
        <f>IF(List1!$N513="A",(1*List1!$F513+80)*List1!$G513,0)</f>
        <v>0</v>
      </c>
      <c r="BM513" s="317">
        <f>IF(List1!$N513="B",(1*List1!$F513+80)*List1!$G513,0)</f>
        <v>0</v>
      </c>
      <c r="BN513" s="317">
        <f>IF(List1!$N513="C",(1*List1!$F513+80)*List1!$G513,0)</f>
        <v>0</v>
      </c>
      <c r="BO513" s="317">
        <f>IF(List1!$N513="D",(1*List1!$F513+80)*List1!$G513,0)</f>
        <v>0</v>
      </c>
      <c r="BP513" s="317">
        <f>IF(List1!$N513="E",(1*List1!$F513+80)*List1!$G513,0)</f>
        <v>0</v>
      </c>
      <c r="BQ513" s="317">
        <f>IF(List1!$N513="G",(1*List1!$F513+80)*List1!$G513,0)</f>
        <v>0</v>
      </c>
      <c r="BR513" s="317">
        <f>IF(List1!$N513="J",(1*List1!$F513+80)*List1!$G513,0)</f>
        <v>0</v>
      </c>
      <c r="BS513" s="317">
        <f>IF(List1!$N513="K",(1*List1!$F513+80)*List1!$G513,0)</f>
        <v>0</v>
      </c>
      <c r="BT513" s="317">
        <f>IF(List1!$N513="L",(1*List1!$F513+80)*List1!$G513,0)</f>
        <v>0</v>
      </c>
      <c r="BU513" s="316">
        <f>IF(List1!$N513="FL",(1*List1!$F513)*List1!$G513,0)</f>
        <v>0</v>
      </c>
      <c r="BV513" s="315">
        <f>IF(List1!$N513="FP",List1!$F513*List1!$G513,0)</f>
        <v>0</v>
      </c>
      <c r="BW513" s="314">
        <f>IF(List1!$N513="DR",List1!$F513*List1!$G513,0)</f>
        <v>0</v>
      </c>
      <c r="BX513" s="313">
        <f>IF(List1!$N513="F",List1!$F513*List1!$G513,0)</f>
        <v>0</v>
      </c>
      <c r="BZ513" s="312" t="e">
        <f>((List1!$E513*List1!$F513)*List1!$G513)/1000000</f>
        <v>#VALUE!</v>
      </c>
      <c r="CA513" s="280" t="e">
        <f>IF(List1!$J513=$D$403,1*BZ513,0)</f>
        <v>#VALUE!</v>
      </c>
      <c r="CB513" s="280" t="e">
        <f>IF(List1!$J513=$D$404,1*BZ513,0)</f>
        <v>#VALUE!</v>
      </c>
      <c r="CC513" s="280" t="e">
        <f>IF(List1!$J513=$D$405,1*BZ513,0)</f>
        <v>#VALUE!</v>
      </c>
      <c r="CD513" s="280" t="e">
        <f>IF(List1!$J513=$D$406,1*BZ513,0)</f>
        <v>#VALUE!</v>
      </c>
      <c r="CE513" s="280" t="e">
        <f>IF(List1!$J513=$D$407,1*BZ513,0)</f>
        <v>#VALUE!</v>
      </c>
      <c r="CF513" s="311" t="e">
        <f>IF(List1!$J513=$D$408,1*BZ513,0)</f>
        <v>#VALUE!</v>
      </c>
      <c r="CG513" s="280" t="e">
        <f>IF(List1!$J513=$D$409,1*BZ513,0)</f>
        <v>#VALUE!</v>
      </c>
      <c r="CH513" s="280" t="e">
        <f>IF(List1!$J513=$D$410,1*BZ513,0)</f>
        <v>#VALUE!</v>
      </c>
      <c r="CJ513" s="303">
        <f>IF(AH513&gt;0,1*List1!$G513,0)</f>
        <v>0</v>
      </c>
      <c r="CK513" s="301">
        <f>IF(AI513&gt;0,1*List1!$G513,0)</f>
        <v>0</v>
      </c>
      <c r="CL513" s="301">
        <f>IF(AJ513&gt;0,1*List1!$G513,0)</f>
        <v>0</v>
      </c>
      <c r="CM513" s="302">
        <f>IF(AK513&gt;0,1*List1!$G513,0)</f>
        <v>0</v>
      </c>
      <c r="CN513" s="284">
        <f>IF(AU513&gt;0,1*List1!$G513,0)</f>
        <v>0</v>
      </c>
      <c r="CO513" s="284">
        <f>IF(AV513&gt;0,1*List1!$G513,0)</f>
        <v>0</v>
      </c>
      <c r="CP513" s="284">
        <f>IF(AW513&gt;0,1*List1!$G513,0)</f>
        <v>0</v>
      </c>
      <c r="CQ513" s="284">
        <f>IF(AX513&gt;0,1*List1!$G513,0)</f>
        <v>0</v>
      </c>
      <c r="CR513" s="303">
        <f>IF(BH513&gt;0,1*List1!$G513,0)</f>
        <v>0</v>
      </c>
      <c r="CS513" s="301">
        <f>IF(BI513&gt;0,1*List1!$G513,0)</f>
        <v>0</v>
      </c>
      <c r="CT513" s="301">
        <f>IF(BJ513&gt;0,1*List1!$G513,0)</f>
        <v>0</v>
      </c>
      <c r="CU513" s="302">
        <f>IF(BK513&gt;0,1*List1!$G513,0)</f>
        <v>0</v>
      </c>
      <c r="CV513" s="284">
        <f>IF(BU513&gt;0,1*List1!$G513,0)</f>
        <v>0</v>
      </c>
      <c r="CW513" s="284">
        <f>IF(BV513&gt;0,1*List1!$G513,0)</f>
        <v>0</v>
      </c>
      <c r="CX513" s="284">
        <f>IF(BW513&gt;0,1*List1!$G513,0)</f>
        <v>0</v>
      </c>
      <c r="CY513" s="322">
        <f>IF(BX513&gt;0,1*List1!$G513,0)</f>
        <v>0</v>
      </c>
      <c r="CZ513" s="284"/>
      <c r="DB513" s="294">
        <f>List1!D150</f>
        <v>0</v>
      </c>
      <c r="DC513" s="416" t="str">
        <f t="shared" si="167"/>
        <v>0</v>
      </c>
      <c r="DD513" s="416" t="str">
        <f t="shared" si="168"/>
        <v>0</v>
      </c>
      <c r="DE513" s="416" t="str">
        <f t="shared" si="169"/>
        <v>0</v>
      </c>
      <c r="DF513" s="416" t="str">
        <f t="shared" si="170"/>
        <v>0</v>
      </c>
      <c r="DG513" s="416" t="str">
        <f t="shared" si="171"/>
        <v>0</v>
      </c>
      <c r="DH513" s="416" t="str">
        <f t="shared" si="172"/>
        <v>0</v>
      </c>
      <c r="DI513" s="416" t="str">
        <f t="shared" si="173"/>
        <v>0</v>
      </c>
      <c r="DJ513" s="416" t="str">
        <f t="shared" si="174"/>
        <v>0</v>
      </c>
      <c r="DK513" s="416" t="str">
        <f t="shared" si="175"/>
        <v>0</v>
      </c>
      <c r="DL513" s="416" t="str">
        <f t="shared" si="176"/>
        <v>0</v>
      </c>
      <c r="DM513" s="416" t="str">
        <f t="shared" si="177"/>
        <v>0</v>
      </c>
      <c r="DN513" s="416" t="str">
        <f t="shared" si="178"/>
        <v>0</v>
      </c>
      <c r="DO513" s="416" t="str">
        <f t="shared" si="179"/>
        <v>0</v>
      </c>
      <c r="DP513" s="416" t="str">
        <f t="shared" si="180"/>
        <v>0</v>
      </c>
      <c r="DQ513" s="416" t="str">
        <f t="shared" si="181"/>
        <v>0</v>
      </c>
      <c r="DR513" s="416" t="str">
        <f t="shared" si="182"/>
        <v>0</v>
      </c>
      <c r="DS513" s="416" t="str">
        <f t="shared" si="183"/>
        <v>0</v>
      </c>
      <c r="DT513" s="416" t="str">
        <f t="shared" si="184"/>
        <v>0</v>
      </c>
      <c r="DU513" s="416" t="str">
        <f t="shared" si="185"/>
        <v>0</v>
      </c>
      <c r="DV513" s="416" t="str">
        <f t="shared" si="186"/>
        <v>0</v>
      </c>
      <c r="DW513" s="416" t="str">
        <f t="shared" si="187"/>
        <v>0</v>
      </c>
      <c r="DX513" s="416" t="str">
        <f t="shared" si="188"/>
        <v>0</v>
      </c>
      <c r="DY513" s="416" t="str">
        <f t="shared" si="189"/>
        <v>0</v>
      </c>
      <c r="DZ513" s="416" t="str">
        <f t="shared" si="190"/>
        <v>0</v>
      </c>
      <c r="EA513" s="417"/>
      <c r="EB513" s="417"/>
      <c r="EC513" s="417"/>
      <c r="ED513" s="417" t="str">
        <f>IF(List1!D150&gt;0,DZ513,"")</f>
        <v/>
      </c>
      <c r="EF513" s="416">
        <f>List1!J150</f>
        <v>0</v>
      </c>
      <c r="EG513" s="416" t="str">
        <f t="shared" si="143"/>
        <v>0</v>
      </c>
      <c r="EH513" s="416" t="str">
        <f t="shared" si="144"/>
        <v>0</v>
      </c>
      <c r="EI513" s="416" t="str">
        <f t="shared" si="145"/>
        <v>0</v>
      </c>
      <c r="EJ513" s="416" t="str">
        <f t="shared" si="146"/>
        <v>0</v>
      </c>
      <c r="EK513" s="416" t="str">
        <f t="shared" si="147"/>
        <v>0</v>
      </c>
      <c r="EL513" s="416" t="str">
        <f t="shared" si="148"/>
        <v>0</v>
      </c>
      <c r="EM513" s="416" t="str">
        <f t="shared" si="149"/>
        <v>0</v>
      </c>
      <c r="EN513" s="416" t="str">
        <f t="shared" si="150"/>
        <v>0</v>
      </c>
      <c r="EO513" s="416" t="str">
        <f t="shared" si="151"/>
        <v>0</v>
      </c>
      <c r="EP513" s="416" t="str">
        <f t="shared" si="152"/>
        <v>0</v>
      </c>
      <c r="EQ513" s="416" t="str">
        <f t="shared" si="153"/>
        <v>0</v>
      </c>
      <c r="ER513" s="416" t="str">
        <f t="shared" si="154"/>
        <v>0</v>
      </c>
      <c r="ES513" s="416" t="str">
        <f t="shared" si="155"/>
        <v>0</v>
      </c>
      <c r="ET513" s="416" t="str">
        <f t="shared" si="156"/>
        <v>0</v>
      </c>
      <c r="EU513" s="416" t="str">
        <f t="shared" si="157"/>
        <v>0</v>
      </c>
      <c r="EV513" s="416" t="str">
        <f t="shared" si="158"/>
        <v>0</v>
      </c>
      <c r="EW513" s="416" t="str">
        <f t="shared" si="159"/>
        <v>0</v>
      </c>
      <c r="EX513" s="416" t="str">
        <f t="shared" si="160"/>
        <v>0</v>
      </c>
      <c r="EY513" s="416" t="str">
        <f t="shared" si="161"/>
        <v>0</v>
      </c>
      <c r="EZ513" s="416" t="str">
        <f t="shared" si="162"/>
        <v>0</v>
      </c>
      <c r="FA513" s="416" t="str">
        <f t="shared" si="163"/>
        <v>0</v>
      </c>
      <c r="FB513" s="416" t="str">
        <f t="shared" si="164"/>
        <v>0</v>
      </c>
      <c r="FC513" s="416" t="str">
        <f t="shared" si="165"/>
        <v>0</v>
      </c>
      <c r="FD513" s="416" t="str">
        <f t="shared" si="166"/>
        <v>0</v>
      </c>
      <c r="FF513" s="269" t="str">
        <f>IF(List1!J150&gt;0,List1!FD513,"")</f>
        <v/>
      </c>
    </row>
    <row r="514" spans="2:162" s="269" customFormat="1" ht="19.5" customHeight="1" thickBot="1">
      <c r="B514" s="436">
        <v>96</v>
      </c>
      <c r="C514" s="308">
        <f t="shared" si="140"/>
        <v>0</v>
      </c>
      <c r="D514" s="438" t="str">
        <f t="shared" si="141"/>
        <v/>
      </c>
      <c r="E514" s="439" t="str">
        <f>IF(List1!E151&gt;0,List1!E151,"")</f>
        <v/>
      </c>
      <c r="F514" s="439" t="str">
        <f>IF(List1!F151&gt;0,List1!F151,"")</f>
        <v/>
      </c>
      <c r="G514" s="439" t="str">
        <f>IF(List1!G151&gt;0,List1!G151,"")</f>
        <v/>
      </c>
      <c r="H514" s="439" t="str">
        <f>IF(List1!H151&gt;0,List1!H151,"")</f>
        <v/>
      </c>
      <c r="I514" s="439" t="str">
        <f>IF(List1!I151&gt;0,List1!I151,"")</f>
        <v/>
      </c>
      <c r="J514" s="439" t="str">
        <f t="shared" si="142"/>
        <v/>
      </c>
      <c r="K514" s="439" t="str">
        <f>IF(List1!K151&gt;0,List1!K151,"")</f>
        <v/>
      </c>
      <c r="L514" s="439" t="str">
        <f>IF(List1!L151&gt;0,List1!L151,"")</f>
        <v/>
      </c>
      <c r="M514" s="439" t="str">
        <f>IF(List1!M151&gt;0,List1!M151,"")</f>
        <v/>
      </c>
      <c r="N514" s="439" t="str">
        <f>IF(List1!N151&gt;0,List1!N151,"")</f>
        <v/>
      </c>
      <c r="O514" s="440">
        <v>0</v>
      </c>
      <c r="P514" s="603" t="str">
        <f>IF(List1!P151&gt;0,List1!P151,"")</f>
        <v/>
      </c>
      <c r="Q514" s="603"/>
      <c r="R514" s="603"/>
      <c r="S514" s="603"/>
      <c r="T514" s="603"/>
      <c r="U514" s="603"/>
      <c r="V514" s="603"/>
      <c r="W514" s="268"/>
      <c r="X514" s="307"/>
      <c r="Y514" s="319">
        <f>IF(List1!$K514="A",(1*List1!$E514+80)*List1!$G514,0)</f>
        <v>0</v>
      </c>
      <c r="Z514" s="319">
        <f>IF(List1!$K514="B",(1*List1!$E514+80)*List1!$G514,0)</f>
        <v>0</v>
      </c>
      <c r="AA514" s="319">
        <f>IF(List1!$K514="C",(1*List1!$E514+80)*List1!$G514,0)</f>
        <v>0</v>
      </c>
      <c r="AB514" s="319">
        <f>IF(List1!$K514="D",(1*List1!$E514+80)*List1!$G514,0)</f>
        <v>0</v>
      </c>
      <c r="AC514" s="319">
        <f>IF(List1!$K514="E",(1*List1!$E514+70)*List1!$G514,0)</f>
        <v>0</v>
      </c>
      <c r="AD514" s="319">
        <f>IF(List1!$K514="G",(1*List1!$E514+80)*List1!$G514,0)</f>
        <v>0</v>
      </c>
      <c r="AE514" s="319">
        <f>IF(List1!$K514="J",(1*List1!$E514+80)*List1!$G514,0)</f>
        <v>0</v>
      </c>
      <c r="AF514" s="319">
        <f>IF(List1!$K514="K",(1*List1!$E514+80)*List1!$G514,0)</f>
        <v>0</v>
      </c>
      <c r="AG514" s="319">
        <f>IF(List1!$K514="L",(1*List1!$E514+80)*List1!$G514,0)</f>
        <v>0</v>
      </c>
      <c r="AH514" s="318">
        <f>IF(List1!$K514="FL",(1*List1!$E514)*List1!$G514,0)</f>
        <v>0</v>
      </c>
      <c r="AI514" s="318">
        <f>IF(List1!$K514="FP",List1!$E514*List1!$G514,0)</f>
        <v>0</v>
      </c>
      <c r="AJ514" s="318">
        <f>IF(List1!$K514="DR",List1!$E514*List1!$G514,0)</f>
        <v>0</v>
      </c>
      <c r="AK514" s="318">
        <f>IF(List1!$K514="F",List1!$E514*List1!$G514,0)</f>
        <v>0</v>
      </c>
      <c r="AL514" s="321">
        <f>IF(List1!$L514="A",(1*List1!$E514+80)*List1!$G514,0)</f>
        <v>0</v>
      </c>
      <c r="AM514" s="321">
        <f>IF(List1!$L514="B",(1*List1!$E514+80)*List1!$G514,0)</f>
        <v>0</v>
      </c>
      <c r="AN514" s="321">
        <f>IF(List1!$L514="C",(1*List1!$E514+80)*List1!$G514,0)</f>
        <v>0</v>
      </c>
      <c r="AO514" s="321">
        <f>IF(List1!$L514="D",(1*List1!$E514+80)*List1!$G514,0)</f>
        <v>0</v>
      </c>
      <c r="AP514" s="321">
        <f>IF(List1!$L514="E",(1*List1!$E514+80)*List1!$G514,0)</f>
        <v>0</v>
      </c>
      <c r="AQ514" s="321">
        <f>IF(List1!$L514="G",(1*List1!$E514+80)*List1!$G514,0)</f>
        <v>0</v>
      </c>
      <c r="AR514" s="321">
        <f>IF(List1!$L514="J",(1*List1!$E514+80)*List1!$G514,0)</f>
        <v>0</v>
      </c>
      <c r="AS514" s="321">
        <f>IF(List1!$L514="K",(1*List1!$E514+80)*List1!$G514,0)</f>
        <v>0</v>
      </c>
      <c r="AT514" s="321">
        <f>IF(List1!$L514="L",(1*List1!$E514+80)*List1!$G514,0)</f>
        <v>0</v>
      </c>
      <c r="AU514" s="320">
        <f>IF(List1!$L514="FL",(1*List1!$E514)*List1!$G514,0)</f>
        <v>0</v>
      </c>
      <c r="AV514" s="320">
        <f>IF(List1!$L514="FP",List1!$E514*List1!$G514,0)</f>
        <v>0</v>
      </c>
      <c r="AW514" s="320">
        <f>IF(List1!$L514="DR",List1!$E514*List1!$G514,0)</f>
        <v>0</v>
      </c>
      <c r="AX514" s="320">
        <f>IF(List1!$L514="F",List1!$E514*List1!$G514,0)</f>
        <v>0</v>
      </c>
      <c r="AY514" s="319">
        <f>IF(List1!$M514="A",(1*List1!$F514+80)*List1!$G514,0)</f>
        <v>0</v>
      </c>
      <c r="AZ514" s="319">
        <f>IF(List1!$M514="B",(1*List1!$F514+80)*List1!$G514,0)</f>
        <v>0</v>
      </c>
      <c r="BA514" s="319">
        <f>IF(List1!$M514="C",(1*List1!$F514+80)*List1!$G514,0)</f>
        <v>0</v>
      </c>
      <c r="BB514" s="319">
        <f>IF(List1!$M514="D",(1*List1!$F514+80)*List1!$G514,0)</f>
        <v>0</v>
      </c>
      <c r="BC514" s="319">
        <f>IF(List1!$M514="E",(1*List1!$F514+80)*List1!$G514,0)</f>
        <v>0</v>
      </c>
      <c r="BD514" s="319">
        <f>IF(List1!$M514="G",(1*List1!$F514+80)*List1!$G514,0)</f>
        <v>0</v>
      </c>
      <c r="BE514" s="319">
        <f>IF(List1!$M514="J",(1*List1!$F514+80)*List1!$G514,0)</f>
        <v>0</v>
      </c>
      <c r="BF514" s="319">
        <f>IF(List1!$M514="K",(1*List1!$F514+80)*List1!$G514,0)</f>
        <v>0</v>
      </c>
      <c r="BG514" s="319">
        <f>IF(List1!$M514="L",(1*List1!$F514+80)*List1!$G514,0)</f>
        <v>0</v>
      </c>
      <c r="BH514" s="318">
        <f>IF(List1!$M514="FL",(1*List1!$F514)*List1!$G514,0)</f>
        <v>0</v>
      </c>
      <c r="BI514" s="318">
        <f>IF(List1!$M514="FP",List1!$F514*List1!$G514,0)</f>
        <v>0</v>
      </c>
      <c r="BJ514" s="318">
        <f>IF(List1!$M514="DR",List1!$F514*List1!$G514,0)</f>
        <v>0</v>
      </c>
      <c r="BK514" s="318">
        <f>IF(List1!$M514="F",List1!$F514*List1!$G514,0)</f>
        <v>0</v>
      </c>
      <c r="BL514" s="317">
        <f>IF(List1!$N514="A",(1*List1!$F514+80)*List1!$G514,0)</f>
        <v>0</v>
      </c>
      <c r="BM514" s="317">
        <f>IF(List1!$N514="B",(1*List1!$F514+80)*List1!$G514,0)</f>
        <v>0</v>
      </c>
      <c r="BN514" s="317">
        <f>IF(List1!$N514="C",(1*List1!$F514+80)*List1!$G514,0)</f>
        <v>0</v>
      </c>
      <c r="BO514" s="317">
        <f>IF(List1!$N514="D",(1*List1!$F514+80)*List1!$G514,0)</f>
        <v>0</v>
      </c>
      <c r="BP514" s="317">
        <f>IF(List1!$N514="E",(1*List1!$F514+80)*List1!$G514,0)</f>
        <v>0</v>
      </c>
      <c r="BQ514" s="317">
        <f>IF(List1!$N514="G",(1*List1!$F514+80)*List1!$G514,0)</f>
        <v>0</v>
      </c>
      <c r="BR514" s="317">
        <f>IF(List1!$N514="J",(1*List1!$F514+80)*List1!$G514,0)</f>
        <v>0</v>
      </c>
      <c r="BS514" s="317">
        <f>IF(List1!$N514="K",(1*List1!$F514+80)*List1!$G514,0)</f>
        <v>0</v>
      </c>
      <c r="BT514" s="317">
        <f>IF(List1!$N514="L",(1*List1!$F514+80)*List1!$G514,0)</f>
        <v>0</v>
      </c>
      <c r="BU514" s="316">
        <f>IF(List1!$N514="FL",(1*List1!$F514)*List1!$G514,0)</f>
        <v>0</v>
      </c>
      <c r="BV514" s="315">
        <f>IF(List1!$N514="FP",List1!$F514*List1!$G514,0)</f>
        <v>0</v>
      </c>
      <c r="BW514" s="314">
        <f>IF(List1!$N514="DR",List1!$F514*List1!$G514,0)</f>
        <v>0</v>
      </c>
      <c r="BX514" s="313">
        <f>IF(List1!$N514="F",List1!$F514*List1!$G514,0)</f>
        <v>0</v>
      </c>
      <c r="BZ514" s="312" t="e">
        <f>((List1!$E514*List1!$F514)*List1!$G514)/1000000</f>
        <v>#VALUE!</v>
      </c>
      <c r="CA514" s="280" t="e">
        <f>IF(List1!$J514=$D$403,1*BZ514,0)</f>
        <v>#VALUE!</v>
      </c>
      <c r="CB514" s="280" t="e">
        <f>IF(List1!$J514=$D$404,1*BZ514,0)</f>
        <v>#VALUE!</v>
      </c>
      <c r="CC514" s="280" t="e">
        <f>IF(List1!$J514=$D$405,1*BZ514,0)</f>
        <v>#VALUE!</v>
      </c>
      <c r="CD514" s="280" t="e">
        <f>IF(List1!$J514=$D$406,1*BZ514,0)</f>
        <v>#VALUE!</v>
      </c>
      <c r="CE514" s="280" t="e">
        <f>IF(List1!$J514=$D$407,1*BZ514,0)</f>
        <v>#VALUE!</v>
      </c>
      <c r="CF514" s="311" t="e">
        <f>IF(List1!$J514=$D$408,1*BZ514,0)</f>
        <v>#VALUE!</v>
      </c>
      <c r="CG514" s="280" t="e">
        <f>IF(List1!$J514=$D$409,1*BZ514,0)</f>
        <v>#VALUE!</v>
      </c>
      <c r="CH514" s="280" t="e">
        <f>IF(List1!$J514=$D$410,1*BZ514,0)</f>
        <v>#VALUE!</v>
      </c>
      <c r="CJ514" s="303">
        <f>IF(AH514&gt;0,1*List1!$G514,0)</f>
        <v>0</v>
      </c>
      <c r="CK514" s="301">
        <f>IF(AI514&gt;0,1*List1!$G514,0)</f>
        <v>0</v>
      </c>
      <c r="CL514" s="301">
        <f>IF(AJ514&gt;0,1*List1!$G514,0)</f>
        <v>0</v>
      </c>
      <c r="CM514" s="302">
        <f>IF(AK514&gt;0,1*List1!$G514,0)</f>
        <v>0</v>
      </c>
      <c r="CN514" s="284">
        <f>IF(AU514&gt;0,1*List1!$G514,0)</f>
        <v>0</v>
      </c>
      <c r="CO514" s="284">
        <f>IF(AV514&gt;0,1*List1!$G514,0)</f>
        <v>0</v>
      </c>
      <c r="CP514" s="284">
        <f>IF(AW514&gt;0,1*List1!$G514,0)</f>
        <v>0</v>
      </c>
      <c r="CQ514" s="284">
        <f>IF(AX514&gt;0,1*List1!$G514,0)</f>
        <v>0</v>
      </c>
      <c r="CR514" s="303">
        <f>IF(BH514&gt;0,1*List1!$G514,0)</f>
        <v>0</v>
      </c>
      <c r="CS514" s="301">
        <f>IF(BI514&gt;0,1*List1!$G514,0)</f>
        <v>0</v>
      </c>
      <c r="CT514" s="301">
        <f>IF(BJ514&gt;0,1*List1!$G514,0)</f>
        <v>0</v>
      </c>
      <c r="CU514" s="302">
        <f>IF(BK514&gt;0,1*List1!$G514,0)</f>
        <v>0</v>
      </c>
      <c r="CV514" s="284">
        <f>IF(BU514&gt;0,1*List1!$G514,0)</f>
        <v>0</v>
      </c>
      <c r="CW514" s="284">
        <f>IF(BV514&gt;0,1*List1!$G514,0)</f>
        <v>0</v>
      </c>
      <c r="CX514" s="284">
        <f>IF(BW514&gt;0,1*List1!$G514,0)</f>
        <v>0</v>
      </c>
      <c r="CY514" s="322">
        <f>IF(BX514&gt;0,1*List1!$G514,0)</f>
        <v>0</v>
      </c>
      <c r="CZ514" s="284"/>
      <c r="DB514" s="294">
        <f>List1!D151</f>
        <v>0</v>
      </c>
      <c r="DC514" s="416" t="str">
        <f t="shared" si="167"/>
        <v>0</v>
      </c>
      <c r="DD514" s="416" t="str">
        <f t="shared" si="168"/>
        <v>0</v>
      </c>
      <c r="DE514" s="416" t="str">
        <f t="shared" si="169"/>
        <v>0</v>
      </c>
      <c r="DF514" s="416" t="str">
        <f t="shared" si="170"/>
        <v>0</v>
      </c>
      <c r="DG514" s="416" t="str">
        <f t="shared" si="171"/>
        <v>0</v>
      </c>
      <c r="DH514" s="416" t="str">
        <f t="shared" si="172"/>
        <v>0</v>
      </c>
      <c r="DI514" s="416" t="str">
        <f t="shared" si="173"/>
        <v>0</v>
      </c>
      <c r="DJ514" s="416" t="str">
        <f t="shared" si="174"/>
        <v>0</v>
      </c>
      <c r="DK514" s="416" t="str">
        <f t="shared" si="175"/>
        <v>0</v>
      </c>
      <c r="DL514" s="416" t="str">
        <f t="shared" si="176"/>
        <v>0</v>
      </c>
      <c r="DM514" s="416" t="str">
        <f t="shared" si="177"/>
        <v>0</v>
      </c>
      <c r="DN514" s="416" t="str">
        <f t="shared" si="178"/>
        <v>0</v>
      </c>
      <c r="DO514" s="416" t="str">
        <f t="shared" si="179"/>
        <v>0</v>
      </c>
      <c r="DP514" s="416" t="str">
        <f t="shared" si="180"/>
        <v>0</v>
      </c>
      <c r="DQ514" s="416" t="str">
        <f t="shared" si="181"/>
        <v>0</v>
      </c>
      <c r="DR514" s="416" t="str">
        <f t="shared" si="182"/>
        <v>0</v>
      </c>
      <c r="DS514" s="416" t="str">
        <f t="shared" si="183"/>
        <v>0</v>
      </c>
      <c r="DT514" s="416" t="str">
        <f t="shared" si="184"/>
        <v>0</v>
      </c>
      <c r="DU514" s="416" t="str">
        <f t="shared" si="185"/>
        <v>0</v>
      </c>
      <c r="DV514" s="416" t="str">
        <f t="shared" si="186"/>
        <v>0</v>
      </c>
      <c r="DW514" s="416" t="str">
        <f t="shared" si="187"/>
        <v>0</v>
      </c>
      <c r="DX514" s="416" t="str">
        <f t="shared" si="188"/>
        <v>0</v>
      </c>
      <c r="DY514" s="416" t="str">
        <f t="shared" si="189"/>
        <v>0</v>
      </c>
      <c r="DZ514" s="416" t="str">
        <f t="shared" si="190"/>
        <v>0</v>
      </c>
      <c r="EA514" s="417"/>
      <c r="EB514" s="417"/>
      <c r="EC514" s="417"/>
      <c r="ED514" s="417" t="str">
        <f>IF(List1!D151&gt;0,DZ514,"")</f>
        <v/>
      </c>
      <c r="EF514" s="416">
        <f>List1!J151</f>
        <v>0</v>
      </c>
      <c r="EG514" s="416" t="str">
        <f t="shared" si="143"/>
        <v>0</v>
      </c>
      <c r="EH514" s="416" t="str">
        <f t="shared" si="144"/>
        <v>0</v>
      </c>
      <c r="EI514" s="416" t="str">
        <f t="shared" si="145"/>
        <v>0</v>
      </c>
      <c r="EJ514" s="416" t="str">
        <f t="shared" si="146"/>
        <v>0</v>
      </c>
      <c r="EK514" s="416" t="str">
        <f t="shared" si="147"/>
        <v>0</v>
      </c>
      <c r="EL514" s="416" t="str">
        <f t="shared" si="148"/>
        <v>0</v>
      </c>
      <c r="EM514" s="416" t="str">
        <f t="shared" si="149"/>
        <v>0</v>
      </c>
      <c r="EN514" s="416" t="str">
        <f t="shared" si="150"/>
        <v>0</v>
      </c>
      <c r="EO514" s="416" t="str">
        <f t="shared" si="151"/>
        <v>0</v>
      </c>
      <c r="EP514" s="416" t="str">
        <f t="shared" si="152"/>
        <v>0</v>
      </c>
      <c r="EQ514" s="416" t="str">
        <f t="shared" si="153"/>
        <v>0</v>
      </c>
      <c r="ER514" s="416" t="str">
        <f t="shared" si="154"/>
        <v>0</v>
      </c>
      <c r="ES514" s="416" t="str">
        <f t="shared" si="155"/>
        <v>0</v>
      </c>
      <c r="ET514" s="416" t="str">
        <f t="shared" si="156"/>
        <v>0</v>
      </c>
      <c r="EU514" s="416" t="str">
        <f t="shared" si="157"/>
        <v>0</v>
      </c>
      <c r="EV514" s="416" t="str">
        <f t="shared" si="158"/>
        <v>0</v>
      </c>
      <c r="EW514" s="416" t="str">
        <f t="shared" si="159"/>
        <v>0</v>
      </c>
      <c r="EX514" s="416" t="str">
        <f t="shared" si="160"/>
        <v>0</v>
      </c>
      <c r="EY514" s="416" t="str">
        <f t="shared" si="161"/>
        <v>0</v>
      </c>
      <c r="EZ514" s="416" t="str">
        <f t="shared" si="162"/>
        <v>0</v>
      </c>
      <c r="FA514" s="416" t="str">
        <f t="shared" si="163"/>
        <v>0</v>
      </c>
      <c r="FB514" s="416" t="str">
        <f t="shared" si="164"/>
        <v>0</v>
      </c>
      <c r="FC514" s="416" t="str">
        <f t="shared" si="165"/>
        <v>0</v>
      </c>
      <c r="FD514" s="416" t="str">
        <f t="shared" si="166"/>
        <v>0</v>
      </c>
      <c r="FF514" s="269" t="str">
        <f>IF(List1!J151&gt;0,List1!FD514,"")</f>
        <v/>
      </c>
    </row>
    <row r="515" spans="2:162" s="269" customFormat="1" ht="19.5" customHeight="1" thickBot="1">
      <c r="B515" s="435">
        <v>97</v>
      </c>
      <c r="C515" s="308">
        <f t="shared" ref="C515:C546" si="191">LEN(D515)</f>
        <v>0</v>
      </c>
      <c r="D515" s="438" t="str">
        <f t="shared" ref="D515:D546" si="192">IF(ED515&gt;0,ED515,"")</f>
        <v/>
      </c>
      <c r="E515" s="439" t="str">
        <f>IF(List1!E152&gt;0,List1!E152,"")</f>
        <v/>
      </c>
      <c r="F515" s="439" t="str">
        <f>IF(List1!F152&gt;0,List1!F152,"")</f>
        <v/>
      </c>
      <c r="G515" s="439" t="str">
        <f>IF(List1!G152&gt;0,List1!G152,"")</f>
        <v/>
      </c>
      <c r="H515" s="439" t="str">
        <f>IF(List1!H152&gt;0,List1!H152,"")</f>
        <v/>
      </c>
      <c r="I515" s="439" t="str">
        <f>IF(List1!I152&gt;0,List1!I152,"")</f>
        <v/>
      </c>
      <c r="J515" s="439" t="str">
        <f t="shared" ref="J515:J546" si="193">IF(FF515&gt;0,FF515,"")</f>
        <v/>
      </c>
      <c r="K515" s="439" t="str">
        <f>IF(List1!K152&gt;0,List1!K152,"")</f>
        <v/>
      </c>
      <c r="L515" s="439" t="str">
        <f>IF(List1!L152&gt;0,List1!L152,"")</f>
        <v/>
      </c>
      <c r="M515" s="439" t="str">
        <f>IF(List1!M152&gt;0,List1!M152,"")</f>
        <v/>
      </c>
      <c r="N515" s="439" t="str">
        <f>IF(List1!N152&gt;0,List1!N152,"")</f>
        <v/>
      </c>
      <c r="O515" s="440">
        <v>0</v>
      </c>
      <c r="P515" s="603" t="str">
        <f>IF(List1!P152&gt;0,List1!P152,"")</f>
        <v/>
      </c>
      <c r="Q515" s="603"/>
      <c r="R515" s="603"/>
      <c r="S515" s="603"/>
      <c r="T515" s="603"/>
      <c r="U515" s="603"/>
      <c r="V515" s="603"/>
      <c r="W515" s="268"/>
      <c r="X515" s="307"/>
      <c r="Y515" s="319">
        <f>IF(List1!$K515="A",(1*List1!$E515+80)*List1!$G515,0)</f>
        <v>0</v>
      </c>
      <c r="Z515" s="319">
        <f>IF(List1!$K515="B",(1*List1!$E515+80)*List1!$G515,0)</f>
        <v>0</v>
      </c>
      <c r="AA515" s="319">
        <f>IF(List1!$K515="C",(1*List1!$E515+80)*List1!$G515,0)</f>
        <v>0</v>
      </c>
      <c r="AB515" s="319">
        <f>IF(List1!$K515="D",(1*List1!$E515+80)*List1!$G515,0)</f>
        <v>0</v>
      </c>
      <c r="AC515" s="319">
        <f>IF(List1!$K515="E",(1*List1!$E515+70)*List1!$G515,0)</f>
        <v>0</v>
      </c>
      <c r="AD515" s="319">
        <f>IF(List1!$K515="G",(1*List1!$E515+80)*List1!$G515,0)</f>
        <v>0</v>
      </c>
      <c r="AE515" s="319">
        <f>IF(List1!$K515="J",(1*List1!$E515+80)*List1!$G515,0)</f>
        <v>0</v>
      </c>
      <c r="AF515" s="319">
        <f>IF(List1!$K515="K",(1*List1!$E515+80)*List1!$G515,0)</f>
        <v>0</v>
      </c>
      <c r="AG515" s="319">
        <f>IF(List1!$K515="L",(1*List1!$E515+80)*List1!$G515,0)</f>
        <v>0</v>
      </c>
      <c r="AH515" s="318">
        <f>IF(List1!$K515="FL",(1*List1!$E515)*List1!$G515,0)</f>
        <v>0</v>
      </c>
      <c r="AI515" s="318">
        <f>IF(List1!$K515="FP",List1!$E515*List1!$G515,0)</f>
        <v>0</v>
      </c>
      <c r="AJ515" s="318">
        <f>IF(List1!$K515="DR",List1!$E515*List1!$G515,0)</f>
        <v>0</v>
      </c>
      <c r="AK515" s="318">
        <f>IF(List1!$K515="F",List1!$E515*List1!$G515,0)</f>
        <v>0</v>
      </c>
      <c r="AL515" s="321">
        <f>IF(List1!$L515="A",(1*List1!$E515+80)*List1!$G515,0)</f>
        <v>0</v>
      </c>
      <c r="AM515" s="321">
        <f>IF(List1!$L515="B",(1*List1!$E515+80)*List1!$G515,0)</f>
        <v>0</v>
      </c>
      <c r="AN515" s="321">
        <f>IF(List1!$L515="C",(1*List1!$E515+80)*List1!$G515,0)</f>
        <v>0</v>
      </c>
      <c r="AO515" s="321">
        <f>IF(List1!$L515="D",(1*List1!$E515+80)*List1!$G515,0)</f>
        <v>0</v>
      </c>
      <c r="AP515" s="321">
        <f>IF(List1!$L515="E",(1*List1!$E515+80)*List1!$G515,0)</f>
        <v>0</v>
      </c>
      <c r="AQ515" s="321">
        <f>IF(List1!$L515="G",(1*List1!$E515+80)*List1!$G515,0)</f>
        <v>0</v>
      </c>
      <c r="AR515" s="321">
        <f>IF(List1!$L515="J",(1*List1!$E515+80)*List1!$G515,0)</f>
        <v>0</v>
      </c>
      <c r="AS515" s="321">
        <f>IF(List1!$L515="K",(1*List1!$E515+80)*List1!$G515,0)</f>
        <v>0</v>
      </c>
      <c r="AT515" s="321">
        <f>IF(List1!$L515="L",(1*List1!$E515+80)*List1!$G515,0)</f>
        <v>0</v>
      </c>
      <c r="AU515" s="320">
        <f>IF(List1!$L515="FL",(1*List1!$E515)*List1!$G515,0)</f>
        <v>0</v>
      </c>
      <c r="AV515" s="320">
        <f>IF(List1!$L515="FP",List1!$E515*List1!$G515,0)</f>
        <v>0</v>
      </c>
      <c r="AW515" s="320">
        <f>IF(List1!$L515="DR",List1!$E515*List1!$G515,0)</f>
        <v>0</v>
      </c>
      <c r="AX515" s="320">
        <f>IF(List1!$L515="F",List1!$E515*List1!$G515,0)</f>
        <v>0</v>
      </c>
      <c r="AY515" s="319">
        <f>IF(List1!$M515="A",(1*List1!$F515+80)*List1!$G515,0)</f>
        <v>0</v>
      </c>
      <c r="AZ515" s="319">
        <f>IF(List1!$M515="B",(1*List1!$F515+80)*List1!$G515,0)</f>
        <v>0</v>
      </c>
      <c r="BA515" s="319">
        <f>IF(List1!$M515="C",(1*List1!$F515+80)*List1!$G515,0)</f>
        <v>0</v>
      </c>
      <c r="BB515" s="319">
        <f>IF(List1!$M515="D",(1*List1!$F515+80)*List1!$G515,0)</f>
        <v>0</v>
      </c>
      <c r="BC515" s="319">
        <f>IF(List1!$M515="E",(1*List1!$F515+80)*List1!$G515,0)</f>
        <v>0</v>
      </c>
      <c r="BD515" s="319">
        <f>IF(List1!$M515="G",(1*List1!$F515+80)*List1!$G515,0)</f>
        <v>0</v>
      </c>
      <c r="BE515" s="319">
        <f>IF(List1!$M515="J",(1*List1!$F515+80)*List1!$G515,0)</f>
        <v>0</v>
      </c>
      <c r="BF515" s="319">
        <f>IF(List1!$M515="K",(1*List1!$F515+80)*List1!$G515,0)</f>
        <v>0</v>
      </c>
      <c r="BG515" s="319">
        <f>IF(List1!$M515="L",(1*List1!$F515+80)*List1!$G515,0)</f>
        <v>0</v>
      </c>
      <c r="BH515" s="318">
        <f>IF(List1!$M515="FL",(1*List1!$F515)*List1!$G515,0)</f>
        <v>0</v>
      </c>
      <c r="BI515" s="318">
        <f>IF(List1!$M515="FP",List1!$F515*List1!$G515,0)</f>
        <v>0</v>
      </c>
      <c r="BJ515" s="318">
        <f>IF(List1!$M515="DR",List1!$F515*List1!$G515,0)</f>
        <v>0</v>
      </c>
      <c r="BK515" s="318">
        <f>IF(List1!$M515="F",List1!$F515*List1!$G515,0)</f>
        <v>0</v>
      </c>
      <c r="BL515" s="317">
        <f>IF(List1!$N515="A",(1*List1!$F515+80)*List1!$G515,0)</f>
        <v>0</v>
      </c>
      <c r="BM515" s="317">
        <f>IF(List1!$N515="B",(1*List1!$F515+80)*List1!$G515,0)</f>
        <v>0</v>
      </c>
      <c r="BN515" s="317">
        <f>IF(List1!$N515="C",(1*List1!$F515+80)*List1!$G515,0)</f>
        <v>0</v>
      </c>
      <c r="BO515" s="317">
        <f>IF(List1!$N515="D",(1*List1!$F515+80)*List1!$G515,0)</f>
        <v>0</v>
      </c>
      <c r="BP515" s="317">
        <f>IF(List1!$N515="E",(1*List1!$F515+80)*List1!$G515,0)</f>
        <v>0</v>
      </c>
      <c r="BQ515" s="317">
        <f>IF(List1!$N515="G",(1*List1!$F515+80)*List1!$G515,0)</f>
        <v>0</v>
      </c>
      <c r="BR515" s="317">
        <f>IF(List1!$N515="J",(1*List1!$F515+80)*List1!$G515,0)</f>
        <v>0</v>
      </c>
      <c r="BS515" s="317">
        <f>IF(List1!$N515="K",(1*List1!$F515+80)*List1!$G515,0)</f>
        <v>0</v>
      </c>
      <c r="BT515" s="317">
        <f>IF(List1!$N515="L",(1*List1!$F515+80)*List1!$G515,0)</f>
        <v>0</v>
      </c>
      <c r="BU515" s="316">
        <f>IF(List1!$N515="FL",(1*List1!$F515)*List1!$G515,0)</f>
        <v>0</v>
      </c>
      <c r="BV515" s="315">
        <f>IF(List1!$N515="FP",List1!$F515*List1!$G515,0)</f>
        <v>0</v>
      </c>
      <c r="BW515" s="314">
        <f>IF(List1!$N515="DR",List1!$F515*List1!$G515,0)</f>
        <v>0</v>
      </c>
      <c r="BX515" s="313">
        <f>IF(List1!$N515="F",List1!$F515*List1!$G515,0)</f>
        <v>0</v>
      </c>
      <c r="BZ515" s="312" t="e">
        <f>((List1!$E515*List1!$F515)*List1!$G515)/1000000</f>
        <v>#VALUE!</v>
      </c>
      <c r="CA515" s="280" t="e">
        <f>IF(List1!$J515=$D$403,1*BZ515,0)</f>
        <v>#VALUE!</v>
      </c>
      <c r="CB515" s="280" t="e">
        <f>IF(List1!$J515=$D$404,1*BZ515,0)</f>
        <v>#VALUE!</v>
      </c>
      <c r="CC515" s="280" t="e">
        <f>IF(List1!$J515=$D$405,1*BZ515,0)</f>
        <v>#VALUE!</v>
      </c>
      <c r="CD515" s="280" t="e">
        <f>IF(List1!$J515=$D$406,1*BZ515,0)</f>
        <v>#VALUE!</v>
      </c>
      <c r="CE515" s="280" t="e">
        <f>IF(List1!$J515=$D$407,1*BZ515,0)</f>
        <v>#VALUE!</v>
      </c>
      <c r="CF515" s="311" t="e">
        <f>IF(List1!$J515=$D$408,1*BZ515,0)</f>
        <v>#VALUE!</v>
      </c>
      <c r="CG515" s="280" t="e">
        <f>IF(List1!$J515=$D$409,1*BZ515,0)</f>
        <v>#VALUE!</v>
      </c>
      <c r="CH515" s="280" t="e">
        <f>IF(List1!$J515=$D$410,1*BZ515,0)</f>
        <v>#VALUE!</v>
      </c>
      <c r="CJ515" s="303">
        <f>IF(AH515&gt;0,1*List1!$G515,0)</f>
        <v>0</v>
      </c>
      <c r="CK515" s="301">
        <f>IF(AI515&gt;0,1*List1!$G515,0)</f>
        <v>0</v>
      </c>
      <c r="CL515" s="301">
        <f>IF(AJ515&gt;0,1*List1!$G515,0)</f>
        <v>0</v>
      </c>
      <c r="CM515" s="302">
        <f>IF(AK515&gt;0,1*List1!$G515,0)</f>
        <v>0</v>
      </c>
      <c r="CN515" s="284">
        <f>IF(AU515&gt;0,1*List1!$G515,0)</f>
        <v>0</v>
      </c>
      <c r="CO515" s="284">
        <f>IF(AV515&gt;0,1*List1!$G515,0)</f>
        <v>0</v>
      </c>
      <c r="CP515" s="284">
        <f>IF(AW515&gt;0,1*List1!$G515,0)</f>
        <v>0</v>
      </c>
      <c r="CQ515" s="284">
        <f>IF(AX515&gt;0,1*List1!$G515,0)</f>
        <v>0</v>
      </c>
      <c r="CR515" s="303">
        <f>IF(BH515&gt;0,1*List1!$G515,0)</f>
        <v>0</v>
      </c>
      <c r="CS515" s="301">
        <f>IF(BI515&gt;0,1*List1!$G515,0)</f>
        <v>0</v>
      </c>
      <c r="CT515" s="301">
        <f>IF(BJ515&gt;0,1*List1!$G515,0)</f>
        <v>0</v>
      </c>
      <c r="CU515" s="302">
        <f>IF(BK515&gt;0,1*List1!$G515,0)</f>
        <v>0</v>
      </c>
      <c r="CV515" s="284">
        <f>IF(BU515&gt;0,1*List1!$G515,0)</f>
        <v>0</v>
      </c>
      <c r="CW515" s="284">
        <f>IF(BV515&gt;0,1*List1!$G515,0)</f>
        <v>0</v>
      </c>
      <c r="CX515" s="284">
        <f>IF(BW515&gt;0,1*List1!$G515,0)</f>
        <v>0</v>
      </c>
      <c r="CY515" s="322">
        <f>IF(BX515&gt;0,1*List1!$G515,0)</f>
        <v>0</v>
      </c>
      <c r="CZ515" s="284"/>
      <c r="DB515" s="294">
        <f>List1!D152</f>
        <v>0</v>
      </c>
      <c r="DC515" s="416" t="str">
        <f t="shared" si="167"/>
        <v>0</v>
      </c>
      <c r="DD515" s="416" t="str">
        <f t="shared" si="168"/>
        <v>0</v>
      </c>
      <c r="DE515" s="416" t="str">
        <f t="shared" si="169"/>
        <v>0</v>
      </c>
      <c r="DF515" s="416" t="str">
        <f t="shared" si="170"/>
        <v>0</v>
      </c>
      <c r="DG515" s="416" t="str">
        <f t="shared" si="171"/>
        <v>0</v>
      </c>
      <c r="DH515" s="416" t="str">
        <f t="shared" si="172"/>
        <v>0</v>
      </c>
      <c r="DI515" s="416" t="str">
        <f t="shared" si="173"/>
        <v>0</v>
      </c>
      <c r="DJ515" s="416" t="str">
        <f t="shared" si="174"/>
        <v>0</v>
      </c>
      <c r="DK515" s="416" t="str">
        <f t="shared" si="175"/>
        <v>0</v>
      </c>
      <c r="DL515" s="416" t="str">
        <f t="shared" si="176"/>
        <v>0</v>
      </c>
      <c r="DM515" s="416" t="str">
        <f t="shared" si="177"/>
        <v>0</v>
      </c>
      <c r="DN515" s="416" t="str">
        <f t="shared" si="178"/>
        <v>0</v>
      </c>
      <c r="DO515" s="416" t="str">
        <f t="shared" si="179"/>
        <v>0</v>
      </c>
      <c r="DP515" s="416" t="str">
        <f t="shared" si="180"/>
        <v>0</v>
      </c>
      <c r="DQ515" s="416" t="str">
        <f t="shared" si="181"/>
        <v>0</v>
      </c>
      <c r="DR515" s="416" t="str">
        <f t="shared" si="182"/>
        <v>0</v>
      </c>
      <c r="DS515" s="416" t="str">
        <f t="shared" si="183"/>
        <v>0</v>
      </c>
      <c r="DT515" s="416" t="str">
        <f t="shared" si="184"/>
        <v>0</v>
      </c>
      <c r="DU515" s="416" t="str">
        <f t="shared" si="185"/>
        <v>0</v>
      </c>
      <c r="DV515" s="416" t="str">
        <f t="shared" si="186"/>
        <v>0</v>
      </c>
      <c r="DW515" s="416" t="str">
        <f t="shared" si="187"/>
        <v>0</v>
      </c>
      <c r="DX515" s="416" t="str">
        <f t="shared" si="188"/>
        <v>0</v>
      </c>
      <c r="DY515" s="416" t="str">
        <f t="shared" si="189"/>
        <v>0</v>
      </c>
      <c r="DZ515" s="416" t="str">
        <f t="shared" si="190"/>
        <v>0</v>
      </c>
      <c r="EA515" s="417"/>
      <c r="EB515" s="417"/>
      <c r="EC515" s="417"/>
      <c r="ED515" s="417" t="str">
        <f>IF(List1!D152&gt;0,DZ515,"")</f>
        <v/>
      </c>
      <c r="EF515" s="416">
        <f>List1!J152</f>
        <v>0</v>
      </c>
      <c r="EG515" s="416" t="str">
        <f t="shared" ref="EG515:EG546" si="194">SUBSTITUTE(EF515,"ě","e")</f>
        <v>0</v>
      </c>
      <c r="EH515" s="416" t="str">
        <f t="shared" ref="EH515:EH546" si="195">SUBSTITUTE(EG515,"š","s")</f>
        <v>0</v>
      </c>
      <c r="EI515" s="416" t="str">
        <f t="shared" ref="EI515:EI546" si="196">SUBSTITUTE(EH515,"č","c")</f>
        <v>0</v>
      </c>
      <c r="EJ515" s="416" t="str">
        <f t="shared" ref="EJ515:EJ546" si="197">SUBSTITUTE(EI515,"ř","r")</f>
        <v>0</v>
      </c>
      <c r="EK515" s="416" t="str">
        <f t="shared" ref="EK515:EK546" si="198">SUBSTITUTE(EJ515,"ž","z")</f>
        <v>0</v>
      </c>
      <c r="EL515" s="416" t="str">
        <f t="shared" ref="EL515:EL546" si="199">SUBSTITUTE(EK515,"ý","y")</f>
        <v>0</v>
      </c>
      <c r="EM515" s="416" t="str">
        <f t="shared" ref="EM515:EM546" si="200">SUBSTITUTE(EL515,"á","a")</f>
        <v>0</v>
      </c>
      <c r="EN515" s="416" t="str">
        <f t="shared" ref="EN515:EN546" si="201">SUBSTITUTE(EM515,"í","i")</f>
        <v>0</v>
      </c>
      <c r="EO515" s="416" t="str">
        <f t="shared" ref="EO515:EO546" si="202">SUBSTITUTE(EN515,"é","e")</f>
        <v>0</v>
      </c>
      <c r="EP515" s="416" t="str">
        <f t="shared" ref="EP515:EP546" si="203">SUBSTITUTE(EO515,"ů","u")</f>
        <v>0</v>
      </c>
      <c r="EQ515" s="416" t="str">
        <f t="shared" ref="EQ515:EQ546" si="204">SUBSTITUTE(EP515,"ú","u")</f>
        <v>0</v>
      </c>
      <c r="ER515" s="416" t="str">
        <f t="shared" ref="ER515:ER546" si="205">SUBSTITUTE(EQ515,"ň","n")</f>
        <v>0</v>
      </c>
      <c r="ES515" s="416" t="str">
        <f t="shared" ref="ES515:ES546" si="206">SUBSTITUTE(ER515,"Ě","E")</f>
        <v>0</v>
      </c>
      <c r="ET515" s="416" t="str">
        <f t="shared" ref="ET515:ET546" si="207">SUBSTITUTE(ES515,"Š","S")</f>
        <v>0</v>
      </c>
      <c r="EU515" s="416" t="str">
        <f t="shared" ref="EU515:EU546" si="208">SUBSTITUTE(ET515,"Č","C")</f>
        <v>0</v>
      </c>
      <c r="EV515" s="416" t="str">
        <f t="shared" ref="EV515:EV546" si="209">SUBSTITUTE(EU515,"Ř","R")</f>
        <v>0</v>
      </c>
      <c r="EW515" s="416" t="str">
        <f t="shared" ref="EW515:EW546" si="210">SUBSTITUTE(EV515,"Ž","Z")</f>
        <v>0</v>
      </c>
      <c r="EX515" s="416" t="str">
        <f t="shared" ref="EX515:EX546" si="211">SUBSTITUTE(EW515,"Ý","Y")</f>
        <v>0</v>
      </c>
      <c r="EY515" s="416" t="str">
        <f t="shared" ref="EY515:EY546" si="212">SUBSTITUTE(EX515,"Á","A")</f>
        <v>0</v>
      </c>
      <c r="EZ515" s="416" t="str">
        <f t="shared" ref="EZ515:EZ546" si="213">SUBSTITUTE(EY515,"Í","I")</f>
        <v>0</v>
      </c>
      <c r="FA515" s="416" t="str">
        <f t="shared" ref="FA515:FA546" si="214">SUBSTITUTE(EZ515,"É","E")</f>
        <v>0</v>
      </c>
      <c r="FB515" s="416" t="str">
        <f t="shared" ref="FB515:FB546" si="215">SUBSTITUTE(FA515,"Ú","U")</f>
        <v>0</v>
      </c>
      <c r="FC515" s="416" t="str">
        <f t="shared" ref="FC515:FC546" si="216">SUBSTITUTE(FB515,"Ů","U")</f>
        <v>0</v>
      </c>
      <c r="FD515" s="416" t="str">
        <f t="shared" ref="FD515:FD546" si="217">SUBSTITUTE(FC515,"Ň","N")</f>
        <v>0</v>
      </c>
      <c r="FF515" s="269" t="str">
        <f>IF(List1!J152&gt;0,List1!FD515,"")</f>
        <v/>
      </c>
    </row>
    <row r="516" spans="2:162" s="269" customFormat="1" ht="19.5" customHeight="1" thickBot="1">
      <c r="B516" s="436">
        <v>98</v>
      </c>
      <c r="C516" s="308">
        <f t="shared" si="191"/>
        <v>0</v>
      </c>
      <c r="D516" s="438" t="str">
        <f t="shared" si="192"/>
        <v/>
      </c>
      <c r="E516" s="439" t="str">
        <f>IF(List1!E153&gt;0,List1!E153,"")</f>
        <v/>
      </c>
      <c r="F516" s="439" t="str">
        <f>IF(List1!F153&gt;0,List1!F153,"")</f>
        <v/>
      </c>
      <c r="G516" s="439" t="str">
        <f>IF(List1!G153&gt;0,List1!G153,"")</f>
        <v/>
      </c>
      <c r="H516" s="439" t="str">
        <f>IF(List1!H153&gt;0,List1!H153,"")</f>
        <v/>
      </c>
      <c r="I516" s="439" t="str">
        <f>IF(List1!I153&gt;0,List1!I153,"")</f>
        <v/>
      </c>
      <c r="J516" s="439" t="str">
        <f t="shared" si="193"/>
        <v/>
      </c>
      <c r="K516" s="439" t="str">
        <f>IF(List1!K153&gt;0,List1!K153,"")</f>
        <v/>
      </c>
      <c r="L516" s="439" t="str">
        <f>IF(List1!L153&gt;0,List1!L153,"")</f>
        <v/>
      </c>
      <c r="M516" s="439" t="str">
        <f>IF(List1!M153&gt;0,List1!M153,"")</f>
        <v/>
      </c>
      <c r="N516" s="439" t="str">
        <f>IF(List1!N153&gt;0,List1!N153,"")</f>
        <v/>
      </c>
      <c r="O516" s="440">
        <v>0</v>
      </c>
      <c r="P516" s="603" t="str">
        <f>IF(List1!P153&gt;0,List1!P153,"")</f>
        <v/>
      </c>
      <c r="Q516" s="603"/>
      <c r="R516" s="603"/>
      <c r="S516" s="603"/>
      <c r="T516" s="603"/>
      <c r="U516" s="603"/>
      <c r="V516" s="603"/>
      <c r="W516" s="268"/>
      <c r="X516" s="307"/>
      <c r="Y516" s="319">
        <f>IF(List1!$K516="A",(1*List1!$E516+80)*List1!$G516,0)</f>
        <v>0</v>
      </c>
      <c r="Z516" s="319">
        <f>IF(List1!$K516="B",(1*List1!$E516+80)*List1!$G516,0)</f>
        <v>0</v>
      </c>
      <c r="AA516" s="319">
        <f>IF(List1!$K516="C",(1*List1!$E516+80)*List1!$G516,0)</f>
        <v>0</v>
      </c>
      <c r="AB516" s="319">
        <f>IF(List1!$K516="D",(1*List1!$E516+80)*List1!$G516,0)</f>
        <v>0</v>
      </c>
      <c r="AC516" s="319">
        <f>IF(List1!$K516="E",(1*List1!$E516+70)*List1!$G516,0)</f>
        <v>0</v>
      </c>
      <c r="AD516" s="319">
        <f>IF(List1!$K516="G",(1*List1!$E516+80)*List1!$G516,0)</f>
        <v>0</v>
      </c>
      <c r="AE516" s="319">
        <f>IF(List1!$K516="J",(1*List1!$E516+80)*List1!$G516,0)</f>
        <v>0</v>
      </c>
      <c r="AF516" s="319">
        <f>IF(List1!$K516="K",(1*List1!$E516+80)*List1!$G516,0)</f>
        <v>0</v>
      </c>
      <c r="AG516" s="319">
        <f>IF(List1!$K516="L",(1*List1!$E516+80)*List1!$G516,0)</f>
        <v>0</v>
      </c>
      <c r="AH516" s="318">
        <f>IF(List1!$K516="FL",(1*List1!$E516)*List1!$G516,0)</f>
        <v>0</v>
      </c>
      <c r="AI516" s="318">
        <f>IF(List1!$K516="FP",List1!$E516*List1!$G516,0)</f>
        <v>0</v>
      </c>
      <c r="AJ516" s="318">
        <f>IF(List1!$K516="DR",List1!$E516*List1!$G516,0)</f>
        <v>0</v>
      </c>
      <c r="AK516" s="318">
        <f>IF(List1!$K516="F",List1!$E516*List1!$G516,0)</f>
        <v>0</v>
      </c>
      <c r="AL516" s="321">
        <f>IF(List1!$L516="A",(1*List1!$E516+80)*List1!$G516,0)</f>
        <v>0</v>
      </c>
      <c r="AM516" s="321">
        <f>IF(List1!$L516="B",(1*List1!$E516+80)*List1!$G516,0)</f>
        <v>0</v>
      </c>
      <c r="AN516" s="321">
        <f>IF(List1!$L516="C",(1*List1!$E516+80)*List1!$G516,0)</f>
        <v>0</v>
      </c>
      <c r="AO516" s="321">
        <f>IF(List1!$L516="D",(1*List1!$E516+80)*List1!$G516,0)</f>
        <v>0</v>
      </c>
      <c r="AP516" s="321">
        <f>IF(List1!$L516="E",(1*List1!$E516+80)*List1!$G516,0)</f>
        <v>0</v>
      </c>
      <c r="AQ516" s="321">
        <f>IF(List1!$L516="G",(1*List1!$E516+80)*List1!$G516,0)</f>
        <v>0</v>
      </c>
      <c r="AR516" s="321">
        <f>IF(List1!$L516="J",(1*List1!$E516+80)*List1!$G516,0)</f>
        <v>0</v>
      </c>
      <c r="AS516" s="321">
        <f>IF(List1!$L516="K",(1*List1!$E516+80)*List1!$G516,0)</f>
        <v>0</v>
      </c>
      <c r="AT516" s="321">
        <f>IF(List1!$L516="L",(1*List1!$E516+80)*List1!$G516,0)</f>
        <v>0</v>
      </c>
      <c r="AU516" s="320">
        <f>IF(List1!$L516="FL",(1*List1!$E516)*List1!$G516,0)</f>
        <v>0</v>
      </c>
      <c r="AV516" s="320">
        <f>IF(List1!$L516="FP",List1!$E516*List1!$G516,0)</f>
        <v>0</v>
      </c>
      <c r="AW516" s="320">
        <f>IF(List1!$L516="DR",List1!$E516*List1!$G516,0)</f>
        <v>0</v>
      </c>
      <c r="AX516" s="320">
        <f>IF(List1!$L516="F",List1!$E516*List1!$G516,0)</f>
        <v>0</v>
      </c>
      <c r="AY516" s="319">
        <f>IF(List1!$M516="A",(1*List1!$F516+80)*List1!$G516,0)</f>
        <v>0</v>
      </c>
      <c r="AZ516" s="319">
        <f>IF(List1!$M516="B",(1*List1!$F516+80)*List1!$G516,0)</f>
        <v>0</v>
      </c>
      <c r="BA516" s="319">
        <f>IF(List1!$M516="C",(1*List1!$F516+80)*List1!$G516,0)</f>
        <v>0</v>
      </c>
      <c r="BB516" s="319">
        <f>IF(List1!$M516="D",(1*List1!$F516+80)*List1!$G516,0)</f>
        <v>0</v>
      </c>
      <c r="BC516" s="319">
        <f>IF(List1!$M516="E",(1*List1!$F516+80)*List1!$G516,0)</f>
        <v>0</v>
      </c>
      <c r="BD516" s="319">
        <f>IF(List1!$M516="G",(1*List1!$F516+80)*List1!$G516,0)</f>
        <v>0</v>
      </c>
      <c r="BE516" s="319">
        <f>IF(List1!$M516="J",(1*List1!$F516+80)*List1!$G516,0)</f>
        <v>0</v>
      </c>
      <c r="BF516" s="319">
        <f>IF(List1!$M516="K",(1*List1!$F516+80)*List1!$G516,0)</f>
        <v>0</v>
      </c>
      <c r="BG516" s="319">
        <f>IF(List1!$M516="L",(1*List1!$F516+80)*List1!$G516,0)</f>
        <v>0</v>
      </c>
      <c r="BH516" s="318">
        <f>IF(List1!$M516="FL",(1*List1!$F516)*List1!$G516,0)</f>
        <v>0</v>
      </c>
      <c r="BI516" s="318">
        <f>IF(List1!$M516="FP",List1!$F516*List1!$G516,0)</f>
        <v>0</v>
      </c>
      <c r="BJ516" s="318">
        <f>IF(List1!$M516="DR",List1!$F516*List1!$G516,0)</f>
        <v>0</v>
      </c>
      <c r="BK516" s="318">
        <f>IF(List1!$M516="F",List1!$F516*List1!$G516,0)</f>
        <v>0</v>
      </c>
      <c r="BL516" s="317">
        <f>IF(List1!$N516="A",(1*List1!$F516+80)*List1!$G516,0)</f>
        <v>0</v>
      </c>
      <c r="BM516" s="317">
        <f>IF(List1!$N516="B",(1*List1!$F516+80)*List1!$G516,0)</f>
        <v>0</v>
      </c>
      <c r="BN516" s="317">
        <f>IF(List1!$N516="C",(1*List1!$F516+80)*List1!$G516,0)</f>
        <v>0</v>
      </c>
      <c r="BO516" s="317">
        <f>IF(List1!$N516="D",(1*List1!$F516+80)*List1!$G516,0)</f>
        <v>0</v>
      </c>
      <c r="BP516" s="317">
        <f>IF(List1!$N516="E",(1*List1!$F516+80)*List1!$G516,0)</f>
        <v>0</v>
      </c>
      <c r="BQ516" s="317">
        <f>IF(List1!$N516="G",(1*List1!$F516+80)*List1!$G516,0)</f>
        <v>0</v>
      </c>
      <c r="BR516" s="317">
        <f>IF(List1!$N516="J",(1*List1!$F516+80)*List1!$G516,0)</f>
        <v>0</v>
      </c>
      <c r="BS516" s="317">
        <f>IF(List1!$N516="K",(1*List1!$F516+80)*List1!$G516,0)</f>
        <v>0</v>
      </c>
      <c r="BT516" s="317">
        <f>IF(List1!$N516="L",(1*List1!$F516+80)*List1!$G516,0)</f>
        <v>0</v>
      </c>
      <c r="BU516" s="316">
        <f>IF(List1!$N516="FL",(1*List1!$F516)*List1!$G516,0)</f>
        <v>0</v>
      </c>
      <c r="BV516" s="315">
        <f>IF(List1!$N516="FP",List1!$F516*List1!$G516,0)</f>
        <v>0</v>
      </c>
      <c r="BW516" s="314">
        <f>IF(List1!$N516="DR",List1!$F516*List1!$G516,0)</f>
        <v>0</v>
      </c>
      <c r="BX516" s="313">
        <f>IF(List1!$N516="F",List1!$F516*List1!$G516,0)</f>
        <v>0</v>
      </c>
      <c r="BZ516" s="312" t="e">
        <f>((List1!$E516*List1!$F516)*List1!$G516)/1000000</f>
        <v>#VALUE!</v>
      </c>
      <c r="CA516" s="280" t="e">
        <f>IF(List1!$J516=$D$403,1*BZ516,0)</f>
        <v>#VALUE!</v>
      </c>
      <c r="CB516" s="280" t="e">
        <f>IF(List1!$J516=$D$404,1*BZ516,0)</f>
        <v>#VALUE!</v>
      </c>
      <c r="CC516" s="280" t="e">
        <f>IF(List1!$J516=$D$405,1*BZ516,0)</f>
        <v>#VALUE!</v>
      </c>
      <c r="CD516" s="280" t="e">
        <f>IF(List1!$J516=$D$406,1*BZ516,0)</f>
        <v>#VALUE!</v>
      </c>
      <c r="CE516" s="280" t="e">
        <f>IF(List1!$J516=$D$407,1*BZ516,0)</f>
        <v>#VALUE!</v>
      </c>
      <c r="CF516" s="311" t="e">
        <f>IF(List1!$J516=$D$408,1*BZ516,0)</f>
        <v>#VALUE!</v>
      </c>
      <c r="CG516" s="280" t="e">
        <f>IF(List1!$J516=$D$409,1*BZ516,0)</f>
        <v>#VALUE!</v>
      </c>
      <c r="CH516" s="280" t="e">
        <f>IF(List1!$J516=$D$410,1*BZ516,0)</f>
        <v>#VALUE!</v>
      </c>
      <c r="CJ516" s="303">
        <f>IF(AH516&gt;0,1*List1!$G516,0)</f>
        <v>0</v>
      </c>
      <c r="CK516" s="301">
        <f>IF(AI516&gt;0,1*List1!$G516,0)</f>
        <v>0</v>
      </c>
      <c r="CL516" s="301">
        <f>IF(AJ516&gt;0,1*List1!$G516,0)</f>
        <v>0</v>
      </c>
      <c r="CM516" s="302">
        <f>IF(AK516&gt;0,1*List1!$G516,0)</f>
        <v>0</v>
      </c>
      <c r="CN516" s="284">
        <f>IF(AU516&gt;0,1*List1!$G516,0)</f>
        <v>0</v>
      </c>
      <c r="CO516" s="284">
        <f>IF(AV516&gt;0,1*List1!$G516,0)</f>
        <v>0</v>
      </c>
      <c r="CP516" s="284">
        <f>IF(AW516&gt;0,1*List1!$G516,0)</f>
        <v>0</v>
      </c>
      <c r="CQ516" s="284">
        <f>IF(AX516&gt;0,1*List1!$G516,0)</f>
        <v>0</v>
      </c>
      <c r="CR516" s="303">
        <f>IF(BH516&gt;0,1*List1!$G516,0)</f>
        <v>0</v>
      </c>
      <c r="CS516" s="301">
        <f>IF(BI516&gt;0,1*List1!$G516,0)</f>
        <v>0</v>
      </c>
      <c r="CT516" s="301">
        <f>IF(BJ516&gt;0,1*List1!$G516,0)</f>
        <v>0</v>
      </c>
      <c r="CU516" s="302">
        <f>IF(BK516&gt;0,1*List1!$G516,0)</f>
        <v>0</v>
      </c>
      <c r="CV516" s="284">
        <f>IF(BU516&gt;0,1*List1!$G516,0)</f>
        <v>0</v>
      </c>
      <c r="CW516" s="284">
        <f>IF(BV516&gt;0,1*List1!$G516,0)</f>
        <v>0</v>
      </c>
      <c r="CX516" s="284">
        <f>IF(BW516&gt;0,1*List1!$G516,0)</f>
        <v>0</v>
      </c>
      <c r="CY516" s="322">
        <f>IF(BX516&gt;0,1*List1!$G516,0)</f>
        <v>0</v>
      </c>
      <c r="CZ516" s="284"/>
      <c r="DB516" s="294">
        <f>List1!D153</f>
        <v>0</v>
      </c>
      <c r="DC516" s="416" t="str">
        <f t="shared" si="167"/>
        <v>0</v>
      </c>
      <c r="DD516" s="416" t="str">
        <f t="shared" si="168"/>
        <v>0</v>
      </c>
      <c r="DE516" s="416" t="str">
        <f t="shared" si="169"/>
        <v>0</v>
      </c>
      <c r="DF516" s="416" t="str">
        <f t="shared" si="170"/>
        <v>0</v>
      </c>
      <c r="DG516" s="416" t="str">
        <f t="shared" si="171"/>
        <v>0</v>
      </c>
      <c r="DH516" s="416" t="str">
        <f t="shared" si="172"/>
        <v>0</v>
      </c>
      <c r="DI516" s="416" t="str">
        <f t="shared" si="173"/>
        <v>0</v>
      </c>
      <c r="DJ516" s="416" t="str">
        <f t="shared" si="174"/>
        <v>0</v>
      </c>
      <c r="DK516" s="416" t="str">
        <f t="shared" si="175"/>
        <v>0</v>
      </c>
      <c r="DL516" s="416" t="str">
        <f t="shared" si="176"/>
        <v>0</v>
      </c>
      <c r="DM516" s="416" t="str">
        <f t="shared" si="177"/>
        <v>0</v>
      </c>
      <c r="DN516" s="416" t="str">
        <f t="shared" si="178"/>
        <v>0</v>
      </c>
      <c r="DO516" s="416" t="str">
        <f t="shared" si="179"/>
        <v>0</v>
      </c>
      <c r="DP516" s="416" t="str">
        <f t="shared" si="180"/>
        <v>0</v>
      </c>
      <c r="DQ516" s="416" t="str">
        <f t="shared" si="181"/>
        <v>0</v>
      </c>
      <c r="DR516" s="416" t="str">
        <f t="shared" si="182"/>
        <v>0</v>
      </c>
      <c r="DS516" s="416" t="str">
        <f t="shared" si="183"/>
        <v>0</v>
      </c>
      <c r="DT516" s="416" t="str">
        <f t="shared" si="184"/>
        <v>0</v>
      </c>
      <c r="DU516" s="416" t="str">
        <f t="shared" si="185"/>
        <v>0</v>
      </c>
      <c r="DV516" s="416" t="str">
        <f t="shared" si="186"/>
        <v>0</v>
      </c>
      <c r="DW516" s="416" t="str">
        <f t="shared" si="187"/>
        <v>0</v>
      </c>
      <c r="DX516" s="416" t="str">
        <f t="shared" si="188"/>
        <v>0</v>
      </c>
      <c r="DY516" s="416" t="str">
        <f t="shared" si="189"/>
        <v>0</v>
      </c>
      <c r="DZ516" s="416" t="str">
        <f t="shared" si="190"/>
        <v>0</v>
      </c>
      <c r="EA516" s="417"/>
      <c r="EB516" s="417"/>
      <c r="EC516" s="417"/>
      <c r="ED516" s="417" t="str">
        <f>IF(List1!D153&gt;0,DZ516,"")</f>
        <v/>
      </c>
      <c r="EF516" s="416">
        <f>List1!J153</f>
        <v>0</v>
      </c>
      <c r="EG516" s="416" t="str">
        <f t="shared" si="194"/>
        <v>0</v>
      </c>
      <c r="EH516" s="416" t="str">
        <f t="shared" si="195"/>
        <v>0</v>
      </c>
      <c r="EI516" s="416" t="str">
        <f t="shared" si="196"/>
        <v>0</v>
      </c>
      <c r="EJ516" s="416" t="str">
        <f t="shared" si="197"/>
        <v>0</v>
      </c>
      <c r="EK516" s="416" t="str">
        <f t="shared" si="198"/>
        <v>0</v>
      </c>
      <c r="EL516" s="416" t="str">
        <f t="shared" si="199"/>
        <v>0</v>
      </c>
      <c r="EM516" s="416" t="str">
        <f t="shared" si="200"/>
        <v>0</v>
      </c>
      <c r="EN516" s="416" t="str">
        <f t="shared" si="201"/>
        <v>0</v>
      </c>
      <c r="EO516" s="416" t="str">
        <f t="shared" si="202"/>
        <v>0</v>
      </c>
      <c r="EP516" s="416" t="str">
        <f t="shared" si="203"/>
        <v>0</v>
      </c>
      <c r="EQ516" s="416" t="str">
        <f t="shared" si="204"/>
        <v>0</v>
      </c>
      <c r="ER516" s="416" t="str">
        <f t="shared" si="205"/>
        <v>0</v>
      </c>
      <c r="ES516" s="416" t="str">
        <f t="shared" si="206"/>
        <v>0</v>
      </c>
      <c r="ET516" s="416" t="str">
        <f t="shared" si="207"/>
        <v>0</v>
      </c>
      <c r="EU516" s="416" t="str">
        <f t="shared" si="208"/>
        <v>0</v>
      </c>
      <c r="EV516" s="416" t="str">
        <f t="shared" si="209"/>
        <v>0</v>
      </c>
      <c r="EW516" s="416" t="str">
        <f t="shared" si="210"/>
        <v>0</v>
      </c>
      <c r="EX516" s="416" t="str">
        <f t="shared" si="211"/>
        <v>0</v>
      </c>
      <c r="EY516" s="416" t="str">
        <f t="shared" si="212"/>
        <v>0</v>
      </c>
      <c r="EZ516" s="416" t="str">
        <f t="shared" si="213"/>
        <v>0</v>
      </c>
      <c r="FA516" s="416" t="str">
        <f t="shared" si="214"/>
        <v>0</v>
      </c>
      <c r="FB516" s="416" t="str">
        <f t="shared" si="215"/>
        <v>0</v>
      </c>
      <c r="FC516" s="416" t="str">
        <f t="shared" si="216"/>
        <v>0</v>
      </c>
      <c r="FD516" s="416" t="str">
        <f t="shared" si="217"/>
        <v>0</v>
      </c>
      <c r="FF516" s="269" t="str">
        <f>IF(List1!J153&gt;0,List1!FD516,"")</f>
        <v/>
      </c>
    </row>
    <row r="517" spans="2:162" s="269" customFormat="1" ht="19.5" customHeight="1" thickBot="1">
      <c r="B517" s="436">
        <v>99</v>
      </c>
      <c r="C517" s="308">
        <f t="shared" si="191"/>
        <v>0</v>
      </c>
      <c r="D517" s="438" t="str">
        <f t="shared" si="192"/>
        <v/>
      </c>
      <c r="E517" s="439" t="str">
        <f>IF(List1!E154&gt;0,List1!E154,"")</f>
        <v/>
      </c>
      <c r="F517" s="439" t="str">
        <f>IF(List1!F154&gt;0,List1!F154,"")</f>
        <v/>
      </c>
      <c r="G517" s="439" t="str">
        <f>IF(List1!G154&gt;0,List1!G154,"")</f>
        <v/>
      </c>
      <c r="H517" s="439" t="str">
        <f>IF(List1!H154&gt;0,List1!H154,"")</f>
        <v/>
      </c>
      <c r="I517" s="439" t="str">
        <f>IF(List1!I154&gt;0,List1!I154,"")</f>
        <v/>
      </c>
      <c r="J517" s="439" t="str">
        <f t="shared" si="193"/>
        <v/>
      </c>
      <c r="K517" s="439" t="str">
        <f>IF(List1!K154&gt;0,List1!K154,"")</f>
        <v/>
      </c>
      <c r="L517" s="439" t="str">
        <f>IF(List1!L154&gt;0,List1!L154,"")</f>
        <v/>
      </c>
      <c r="M517" s="439" t="str">
        <f>IF(List1!M154&gt;0,List1!M154,"")</f>
        <v/>
      </c>
      <c r="N517" s="439" t="str">
        <f>IF(List1!N154&gt;0,List1!N154,"")</f>
        <v/>
      </c>
      <c r="O517" s="440">
        <v>0</v>
      </c>
      <c r="P517" s="603" t="str">
        <f>IF(List1!P154&gt;0,List1!P154,"")</f>
        <v/>
      </c>
      <c r="Q517" s="603"/>
      <c r="R517" s="603"/>
      <c r="S517" s="603"/>
      <c r="T517" s="603"/>
      <c r="U517" s="603"/>
      <c r="V517" s="603"/>
      <c r="W517" s="268"/>
      <c r="X517" s="307"/>
      <c r="Y517" s="319">
        <f>IF(List1!$K517="A",(1*List1!$E517+80)*List1!$G517,0)</f>
        <v>0</v>
      </c>
      <c r="Z517" s="319">
        <f>IF(List1!$K517="B",(1*List1!$E517+80)*List1!$G517,0)</f>
        <v>0</v>
      </c>
      <c r="AA517" s="319">
        <f>IF(List1!$K517="C",(1*List1!$E517+80)*List1!$G517,0)</f>
        <v>0</v>
      </c>
      <c r="AB517" s="319">
        <f>IF(List1!$K517="D",(1*List1!$E517+80)*List1!$G517,0)</f>
        <v>0</v>
      </c>
      <c r="AC517" s="319">
        <f>IF(List1!$K517="E",(1*List1!$E517+70)*List1!$G517,0)</f>
        <v>0</v>
      </c>
      <c r="AD517" s="319">
        <f>IF(List1!$K517="G",(1*List1!$E517+80)*List1!$G517,0)</f>
        <v>0</v>
      </c>
      <c r="AE517" s="319">
        <f>IF(List1!$K517="J",(1*List1!$E517+80)*List1!$G517,0)</f>
        <v>0</v>
      </c>
      <c r="AF517" s="319">
        <f>IF(List1!$K517="K",(1*List1!$E517+80)*List1!$G517,0)</f>
        <v>0</v>
      </c>
      <c r="AG517" s="319">
        <f>IF(List1!$K517="L",(1*List1!$E517+80)*List1!$G517,0)</f>
        <v>0</v>
      </c>
      <c r="AH517" s="318">
        <f>IF(List1!$K517="FL",(1*List1!$E517)*List1!$G517,0)</f>
        <v>0</v>
      </c>
      <c r="AI517" s="318">
        <f>IF(List1!$K517="FP",List1!$E517*List1!$G517,0)</f>
        <v>0</v>
      </c>
      <c r="AJ517" s="318">
        <f>IF(List1!$K517="DR",List1!$E517*List1!$G517,0)</f>
        <v>0</v>
      </c>
      <c r="AK517" s="318">
        <f>IF(List1!$K517="F",List1!$E517*List1!$G517,0)</f>
        <v>0</v>
      </c>
      <c r="AL517" s="321">
        <f>IF(List1!$L517="A",(1*List1!$E517+80)*List1!$G517,0)</f>
        <v>0</v>
      </c>
      <c r="AM517" s="321">
        <f>IF(List1!$L517="B",(1*List1!$E517+80)*List1!$G517,0)</f>
        <v>0</v>
      </c>
      <c r="AN517" s="321">
        <f>IF(List1!$L517="C",(1*List1!$E517+80)*List1!$G517,0)</f>
        <v>0</v>
      </c>
      <c r="AO517" s="321">
        <f>IF(List1!$L517="D",(1*List1!$E517+80)*List1!$G517,0)</f>
        <v>0</v>
      </c>
      <c r="AP517" s="321">
        <f>IF(List1!$L517="E",(1*List1!$E517+80)*List1!$G517,0)</f>
        <v>0</v>
      </c>
      <c r="AQ517" s="321">
        <f>IF(List1!$L517="G",(1*List1!$E517+80)*List1!$G517,0)</f>
        <v>0</v>
      </c>
      <c r="AR517" s="321">
        <f>IF(List1!$L517="J",(1*List1!$E517+80)*List1!$G517,0)</f>
        <v>0</v>
      </c>
      <c r="AS517" s="321">
        <f>IF(List1!$L517="K",(1*List1!$E517+80)*List1!$G517,0)</f>
        <v>0</v>
      </c>
      <c r="AT517" s="321">
        <f>IF(List1!$L517="L",(1*List1!$E517+80)*List1!$G517,0)</f>
        <v>0</v>
      </c>
      <c r="AU517" s="320">
        <f>IF(List1!$L517="FL",(1*List1!$E517)*List1!$G517,0)</f>
        <v>0</v>
      </c>
      <c r="AV517" s="320">
        <f>IF(List1!$L517="FP",List1!$E517*List1!$G517,0)</f>
        <v>0</v>
      </c>
      <c r="AW517" s="320">
        <f>IF(List1!$L517="DR",List1!$E517*List1!$G517,0)</f>
        <v>0</v>
      </c>
      <c r="AX517" s="320">
        <f>IF(List1!$L517="F",List1!$E517*List1!$G517,0)</f>
        <v>0</v>
      </c>
      <c r="AY517" s="319">
        <f>IF(List1!$M517="A",(1*List1!$F517+80)*List1!$G517,0)</f>
        <v>0</v>
      </c>
      <c r="AZ517" s="319">
        <f>IF(List1!$M517="B",(1*List1!$F517+80)*List1!$G517,0)</f>
        <v>0</v>
      </c>
      <c r="BA517" s="319">
        <f>IF(List1!$M517="C",(1*List1!$F517+80)*List1!$G517,0)</f>
        <v>0</v>
      </c>
      <c r="BB517" s="319">
        <f>IF(List1!$M517="D",(1*List1!$F517+80)*List1!$G517,0)</f>
        <v>0</v>
      </c>
      <c r="BC517" s="319">
        <f>IF(List1!$M517="E",(1*List1!$F517+80)*List1!$G517,0)</f>
        <v>0</v>
      </c>
      <c r="BD517" s="319">
        <f>IF(List1!$M517="G",(1*List1!$F517+80)*List1!$G517,0)</f>
        <v>0</v>
      </c>
      <c r="BE517" s="319">
        <f>IF(List1!$M517="J",(1*List1!$F517+80)*List1!$G517,0)</f>
        <v>0</v>
      </c>
      <c r="BF517" s="319">
        <f>IF(List1!$M517="K",(1*List1!$F517+80)*List1!$G517,0)</f>
        <v>0</v>
      </c>
      <c r="BG517" s="319">
        <f>IF(List1!$M517="L",(1*List1!$F517+80)*List1!$G517,0)</f>
        <v>0</v>
      </c>
      <c r="BH517" s="318">
        <f>IF(List1!$M517="FL",(1*List1!$F517)*List1!$G517,0)</f>
        <v>0</v>
      </c>
      <c r="BI517" s="318">
        <f>IF(List1!$M517="FP",List1!$F517*List1!$G517,0)</f>
        <v>0</v>
      </c>
      <c r="BJ517" s="318">
        <f>IF(List1!$M517="DR",List1!$F517*List1!$G517,0)</f>
        <v>0</v>
      </c>
      <c r="BK517" s="318">
        <f>IF(List1!$M517="F",List1!$F517*List1!$G517,0)</f>
        <v>0</v>
      </c>
      <c r="BL517" s="317">
        <f>IF(List1!$N517="A",(1*List1!$F517+80)*List1!$G517,0)</f>
        <v>0</v>
      </c>
      <c r="BM517" s="317">
        <f>IF(List1!$N517="B",(1*List1!$F517+80)*List1!$G517,0)</f>
        <v>0</v>
      </c>
      <c r="BN517" s="317">
        <f>IF(List1!$N517="C",(1*List1!$F517+80)*List1!$G517,0)</f>
        <v>0</v>
      </c>
      <c r="BO517" s="317">
        <f>IF(List1!$N517="D",(1*List1!$F517+80)*List1!$G517,0)</f>
        <v>0</v>
      </c>
      <c r="BP517" s="317">
        <f>IF(List1!$N517="E",(1*List1!$F517+80)*List1!$G517,0)</f>
        <v>0</v>
      </c>
      <c r="BQ517" s="317">
        <f>IF(List1!$N517="G",(1*List1!$F517+80)*List1!$G517,0)</f>
        <v>0</v>
      </c>
      <c r="BR517" s="317">
        <f>IF(List1!$N517="J",(1*List1!$F517+80)*List1!$G517,0)</f>
        <v>0</v>
      </c>
      <c r="BS517" s="317">
        <f>IF(List1!$N517="K",(1*List1!$F517+80)*List1!$G517,0)</f>
        <v>0</v>
      </c>
      <c r="BT517" s="317">
        <f>IF(List1!$N517="L",(1*List1!$F517+80)*List1!$G517,0)</f>
        <v>0</v>
      </c>
      <c r="BU517" s="316">
        <f>IF(List1!$N517="FL",(1*List1!$F517)*List1!$G517,0)</f>
        <v>0</v>
      </c>
      <c r="BV517" s="315">
        <f>IF(List1!$N517="FP",List1!$F517*List1!$G517,0)</f>
        <v>0</v>
      </c>
      <c r="BW517" s="314">
        <f>IF(List1!$N517="DR",List1!$F517*List1!$G517,0)</f>
        <v>0</v>
      </c>
      <c r="BX517" s="313">
        <f>IF(List1!$N517="F",List1!$F517*List1!$G517,0)</f>
        <v>0</v>
      </c>
      <c r="BZ517" s="312" t="e">
        <f>((List1!$E517*List1!$F517)*List1!$G517)/1000000</f>
        <v>#VALUE!</v>
      </c>
      <c r="CA517" s="280" t="e">
        <f>IF(List1!$J517=$D$403,1*BZ517,0)</f>
        <v>#VALUE!</v>
      </c>
      <c r="CB517" s="280" t="e">
        <f>IF(List1!$J517=$D$404,1*BZ517,0)</f>
        <v>#VALUE!</v>
      </c>
      <c r="CC517" s="280" t="e">
        <f>IF(List1!$J517=$D$405,1*BZ517,0)</f>
        <v>#VALUE!</v>
      </c>
      <c r="CD517" s="280" t="e">
        <f>IF(List1!$J517=$D$406,1*BZ517,0)</f>
        <v>#VALUE!</v>
      </c>
      <c r="CE517" s="280" t="e">
        <f>IF(List1!$J517=$D$407,1*BZ517,0)</f>
        <v>#VALUE!</v>
      </c>
      <c r="CF517" s="311" t="e">
        <f>IF(List1!$J517=$D$408,1*BZ517,0)</f>
        <v>#VALUE!</v>
      </c>
      <c r="CG517" s="280" t="e">
        <f>IF(List1!$J517=$D$409,1*BZ517,0)</f>
        <v>#VALUE!</v>
      </c>
      <c r="CH517" s="280" t="e">
        <f>IF(List1!$J517=$D$410,1*BZ517,0)</f>
        <v>#VALUE!</v>
      </c>
      <c r="CJ517" s="303">
        <f>IF(AH517&gt;0,1*List1!$G517,0)</f>
        <v>0</v>
      </c>
      <c r="CK517" s="301">
        <f>IF(AI517&gt;0,1*List1!$G517,0)</f>
        <v>0</v>
      </c>
      <c r="CL517" s="301">
        <f>IF(AJ517&gt;0,1*List1!$G517,0)</f>
        <v>0</v>
      </c>
      <c r="CM517" s="302">
        <f>IF(AK517&gt;0,1*List1!$G517,0)</f>
        <v>0</v>
      </c>
      <c r="CN517" s="284">
        <f>IF(AU517&gt;0,1*List1!$G517,0)</f>
        <v>0</v>
      </c>
      <c r="CO517" s="284">
        <f>IF(AV517&gt;0,1*List1!$G517,0)</f>
        <v>0</v>
      </c>
      <c r="CP517" s="284">
        <f>IF(AW517&gt;0,1*List1!$G517,0)</f>
        <v>0</v>
      </c>
      <c r="CQ517" s="284">
        <f>IF(AX517&gt;0,1*List1!$G517,0)</f>
        <v>0</v>
      </c>
      <c r="CR517" s="303">
        <f>IF(BH517&gt;0,1*List1!$G517,0)</f>
        <v>0</v>
      </c>
      <c r="CS517" s="301">
        <f>IF(BI517&gt;0,1*List1!$G517,0)</f>
        <v>0</v>
      </c>
      <c r="CT517" s="301">
        <f>IF(BJ517&gt;0,1*List1!$G517,0)</f>
        <v>0</v>
      </c>
      <c r="CU517" s="302">
        <f>IF(BK517&gt;0,1*List1!$G517,0)</f>
        <v>0</v>
      </c>
      <c r="CV517" s="284">
        <f>IF(BU517&gt;0,1*List1!$G517,0)</f>
        <v>0</v>
      </c>
      <c r="CW517" s="284">
        <f>IF(BV517&gt;0,1*List1!$G517,0)</f>
        <v>0</v>
      </c>
      <c r="CX517" s="284">
        <f>IF(BW517&gt;0,1*List1!$G517,0)</f>
        <v>0</v>
      </c>
      <c r="CY517" s="322">
        <f>IF(BX517&gt;0,1*List1!$G517,0)</f>
        <v>0</v>
      </c>
      <c r="CZ517" s="284"/>
      <c r="DB517" s="294">
        <f>List1!D154</f>
        <v>0</v>
      </c>
      <c r="DC517" s="416" t="str">
        <f t="shared" si="167"/>
        <v>0</v>
      </c>
      <c r="DD517" s="416" t="str">
        <f t="shared" si="168"/>
        <v>0</v>
      </c>
      <c r="DE517" s="416" t="str">
        <f t="shared" si="169"/>
        <v>0</v>
      </c>
      <c r="DF517" s="416" t="str">
        <f t="shared" si="170"/>
        <v>0</v>
      </c>
      <c r="DG517" s="416" t="str">
        <f t="shared" si="171"/>
        <v>0</v>
      </c>
      <c r="DH517" s="416" t="str">
        <f t="shared" si="172"/>
        <v>0</v>
      </c>
      <c r="DI517" s="416" t="str">
        <f t="shared" si="173"/>
        <v>0</v>
      </c>
      <c r="DJ517" s="416" t="str">
        <f t="shared" si="174"/>
        <v>0</v>
      </c>
      <c r="DK517" s="416" t="str">
        <f t="shared" si="175"/>
        <v>0</v>
      </c>
      <c r="DL517" s="416" t="str">
        <f t="shared" si="176"/>
        <v>0</v>
      </c>
      <c r="DM517" s="416" t="str">
        <f t="shared" si="177"/>
        <v>0</v>
      </c>
      <c r="DN517" s="416" t="str">
        <f t="shared" si="178"/>
        <v>0</v>
      </c>
      <c r="DO517" s="416" t="str">
        <f t="shared" si="179"/>
        <v>0</v>
      </c>
      <c r="DP517" s="416" t="str">
        <f t="shared" si="180"/>
        <v>0</v>
      </c>
      <c r="DQ517" s="416" t="str">
        <f t="shared" si="181"/>
        <v>0</v>
      </c>
      <c r="DR517" s="416" t="str">
        <f t="shared" si="182"/>
        <v>0</v>
      </c>
      <c r="DS517" s="416" t="str">
        <f t="shared" si="183"/>
        <v>0</v>
      </c>
      <c r="DT517" s="416" t="str">
        <f t="shared" si="184"/>
        <v>0</v>
      </c>
      <c r="DU517" s="416" t="str">
        <f t="shared" si="185"/>
        <v>0</v>
      </c>
      <c r="DV517" s="416" t="str">
        <f t="shared" si="186"/>
        <v>0</v>
      </c>
      <c r="DW517" s="416" t="str">
        <f t="shared" si="187"/>
        <v>0</v>
      </c>
      <c r="DX517" s="416" t="str">
        <f t="shared" si="188"/>
        <v>0</v>
      </c>
      <c r="DY517" s="416" t="str">
        <f t="shared" si="189"/>
        <v>0</v>
      </c>
      <c r="DZ517" s="416" t="str">
        <f t="shared" si="190"/>
        <v>0</v>
      </c>
      <c r="EA517" s="417"/>
      <c r="EB517" s="417"/>
      <c r="EC517" s="417"/>
      <c r="ED517" s="417" t="str">
        <f>IF(List1!D154&gt;0,DZ517,"")</f>
        <v/>
      </c>
      <c r="EF517" s="416">
        <f>List1!J154</f>
        <v>0</v>
      </c>
      <c r="EG517" s="416" t="str">
        <f t="shared" si="194"/>
        <v>0</v>
      </c>
      <c r="EH517" s="416" t="str">
        <f t="shared" si="195"/>
        <v>0</v>
      </c>
      <c r="EI517" s="416" t="str">
        <f t="shared" si="196"/>
        <v>0</v>
      </c>
      <c r="EJ517" s="416" t="str">
        <f t="shared" si="197"/>
        <v>0</v>
      </c>
      <c r="EK517" s="416" t="str">
        <f t="shared" si="198"/>
        <v>0</v>
      </c>
      <c r="EL517" s="416" t="str">
        <f t="shared" si="199"/>
        <v>0</v>
      </c>
      <c r="EM517" s="416" t="str">
        <f t="shared" si="200"/>
        <v>0</v>
      </c>
      <c r="EN517" s="416" t="str">
        <f t="shared" si="201"/>
        <v>0</v>
      </c>
      <c r="EO517" s="416" t="str">
        <f t="shared" si="202"/>
        <v>0</v>
      </c>
      <c r="EP517" s="416" t="str">
        <f t="shared" si="203"/>
        <v>0</v>
      </c>
      <c r="EQ517" s="416" t="str">
        <f t="shared" si="204"/>
        <v>0</v>
      </c>
      <c r="ER517" s="416" t="str">
        <f t="shared" si="205"/>
        <v>0</v>
      </c>
      <c r="ES517" s="416" t="str">
        <f t="shared" si="206"/>
        <v>0</v>
      </c>
      <c r="ET517" s="416" t="str">
        <f t="shared" si="207"/>
        <v>0</v>
      </c>
      <c r="EU517" s="416" t="str">
        <f t="shared" si="208"/>
        <v>0</v>
      </c>
      <c r="EV517" s="416" t="str">
        <f t="shared" si="209"/>
        <v>0</v>
      </c>
      <c r="EW517" s="416" t="str">
        <f t="shared" si="210"/>
        <v>0</v>
      </c>
      <c r="EX517" s="416" t="str">
        <f t="shared" si="211"/>
        <v>0</v>
      </c>
      <c r="EY517" s="416" t="str">
        <f t="shared" si="212"/>
        <v>0</v>
      </c>
      <c r="EZ517" s="416" t="str">
        <f t="shared" si="213"/>
        <v>0</v>
      </c>
      <c r="FA517" s="416" t="str">
        <f t="shared" si="214"/>
        <v>0</v>
      </c>
      <c r="FB517" s="416" t="str">
        <f t="shared" si="215"/>
        <v>0</v>
      </c>
      <c r="FC517" s="416" t="str">
        <f t="shared" si="216"/>
        <v>0</v>
      </c>
      <c r="FD517" s="416" t="str">
        <f t="shared" si="217"/>
        <v>0</v>
      </c>
      <c r="FF517" s="269" t="str">
        <f>IF(List1!J154&gt;0,List1!FD517,"")</f>
        <v/>
      </c>
    </row>
    <row r="518" spans="2:162" s="269" customFormat="1" ht="19.5" customHeight="1" thickBot="1">
      <c r="B518" s="435">
        <v>100</v>
      </c>
      <c r="C518" s="308">
        <f t="shared" si="191"/>
        <v>0</v>
      </c>
      <c r="D518" s="438" t="str">
        <f t="shared" si="192"/>
        <v/>
      </c>
      <c r="E518" s="439" t="str">
        <f>IF(List1!E155&gt;0,List1!E155,"")</f>
        <v/>
      </c>
      <c r="F518" s="439" t="str">
        <f>IF(List1!F155&gt;0,List1!F155,"")</f>
        <v/>
      </c>
      <c r="G518" s="439" t="str">
        <f>IF(List1!G155&gt;0,List1!G155,"")</f>
        <v/>
      </c>
      <c r="H518" s="439" t="str">
        <f>IF(List1!H155&gt;0,List1!H155,"")</f>
        <v/>
      </c>
      <c r="I518" s="439" t="str">
        <f>IF(List1!I155&gt;0,List1!I155,"")</f>
        <v/>
      </c>
      <c r="J518" s="439" t="str">
        <f t="shared" si="193"/>
        <v/>
      </c>
      <c r="K518" s="439" t="str">
        <f>IF(List1!K155&gt;0,List1!K155,"")</f>
        <v/>
      </c>
      <c r="L518" s="439" t="str">
        <f>IF(List1!L155&gt;0,List1!L155,"")</f>
        <v/>
      </c>
      <c r="M518" s="439" t="str">
        <f>IF(List1!M155&gt;0,List1!M155,"")</f>
        <v/>
      </c>
      <c r="N518" s="439" t="str">
        <f>IF(List1!N155&gt;0,List1!N155,"")</f>
        <v/>
      </c>
      <c r="O518" s="440">
        <v>0</v>
      </c>
      <c r="P518" s="603" t="str">
        <f>IF(List1!P155&gt;0,List1!P155,"")</f>
        <v/>
      </c>
      <c r="Q518" s="603"/>
      <c r="R518" s="603"/>
      <c r="S518" s="603"/>
      <c r="T518" s="603"/>
      <c r="U518" s="603"/>
      <c r="V518" s="603"/>
      <c r="W518" s="268"/>
      <c r="X518" s="307"/>
      <c r="Y518" s="319">
        <f>IF(List1!$K518="A",(1*List1!$E518+80)*List1!$G518,0)</f>
        <v>0</v>
      </c>
      <c r="Z518" s="319">
        <f>IF(List1!$K518="B",(1*List1!$E518+80)*List1!$G518,0)</f>
        <v>0</v>
      </c>
      <c r="AA518" s="319">
        <f>IF(List1!$K518="C",(1*List1!$E518+80)*List1!$G518,0)</f>
        <v>0</v>
      </c>
      <c r="AB518" s="319">
        <f>IF(List1!$K518="D",(1*List1!$E518+80)*List1!$G518,0)</f>
        <v>0</v>
      </c>
      <c r="AC518" s="319">
        <f>IF(List1!$K518="E",(1*List1!$E518+70)*List1!$G518,0)</f>
        <v>0</v>
      </c>
      <c r="AD518" s="319">
        <f>IF(List1!$K518="G",(1*List1!$E518+80)*List1!$G518,0)</f>
        <v>0</v>
      </c>
      <c r="AE518" s="319">
        <f>IF(List1!$K518="J",(1*List1!$E518+80)*List1!$G518,0)</f>
        <v>0</v>
      </c>
      <c r="AF518" s="319">
        <f>IF(List1!$K518="K",(1*List1!$E518+80)*List1!$G518,0)</f>
        <v>0</v>
      </c>
      <c r="AG518" s="319">
        <f>IF(List1!$K518="L",(1*List1!$E518+80)*List1!$G518,0)</f>
        <v>0</v>
      </c>
      <c r="AH518" s="318">
        <f>IF(List1!$K518="FL",(1*List1!$E518)*List1!$G518,0)</f>
        <v>0</v>
      </c>
      <c r="AI518" s="318">
        <f>IF(List1!$K518="FP",List1!$E518*List1!$G518,0)</f>
        <v>0</v>
      </c>
      <c r="AJ518" s="318">
        <f>IF(List1!$K518="DR",List1!$E518*List1!$G518,0)</f>
        <v>0</v>
      </c>
      <c r="AK518" s="318">
        <f>IF(List1!$K518="F",List1!$E518*List1!$G518,0)</f>
        <v>0</v>
      </c>
      <c r="AL518" s="321">
        <f>IF(List1!$L518="A",(1*List1!$E518+80)*List1!$G518,0)</f>
        <v>0</v>
      </c>
      <c r="AM518" s="321">
        <f>IF(List1!$L518="B",(1*List1!$E518+80)*List1!$G518,0)</f>
        <v>0</v>
      </c>
      <c r="AN518" s="321">
        <f>IF(List1!$L518="C",(1*List1!$E518+80)*List1!$G518,0)</f>
        <v>0</v>
      </c>
      <c r="AO518" s="321">
        <f>IF(List1!$L518="D",(1*List1!$E518+80)*List1!$G518,0)</f>
        <v>0</v>
      </c>
      <c r="AP518" s="321">
        <f>IF(List1!$L518="E",(1*List1!$E518+80)*List1!$G518,0)</f>
        <v>0</v>
      </c>
      <c r="AQ518" s="321">
        <f>IF(List1!$L518="G",(1*List1!$E518+80)*List1!$G518,0)</f>
        <v>0</v>
      </c>
      <c r="AR518" s="321">
        <f>IF(List1!$L518="J",(1*List1!$E518+80)*List1!$G518,0)</f>
        <v>0</v>
      </c>
      <c r="AS518" s="321">
        <f>IF(List1!$L518="K",(1*List1!$E518+80)*List1!$G518,0)</f>
        <v>0</v>
      </c>
      <c r="AT518" s="321">
        <f>IF(List1!$L518="L",(1*List1!$E518+80)*List1!$G518,0)</f>
        <v>0</v>
      </c>
      <c r="AU518" s="320">
        <f>IF(List1!$L518="FL",(1*List1!$E518)*List1!$G518,0)</f>
        <v>0</v>
      </c>
      <c r="AV518" s="320">
        <f>IF(List1!$L518="FP",List1!$E518*List1!$G518,0)</f>
        <v>0</v>
      </c>
      <c r="AW518" s="320">
        <f>IF(List1!$L518="DR",List1!$E518*List1!$G518,0)</f>
        <v>0</v>
      </c>
      <c r="AX518" s="320">
        <f>IF(List1!$L518="F",List1!$E518*List1!$G518,0)</f>
        <v>0</v>
      </c>
      <c r="AY518" s="319">
        <f>IF(List1!$M518="A",(1*List1!$F518+80)*List1!$G518,0)</f>
        <v>0</v>
      </c>
      <c r="AZ518" s="319">
        <f>IF(List1!$M518="B",(1*List1!$F518+80)*List1!$G518,0)</f>
        <v>0</v>
      </c>
      <c r="BA518" s="319">
        <f>IF(List1!$M518="C",(1*List1!$F518+80)*List1!$G518,0)</f>
        <v>0</v>
      </c>
      <c r="BB518" s="319">
        <f>IF(List1!$M518="D",(1*List1!$F518+80)*List1!$G518,0)</f>
        <v>0</v>
      </c>
      <c r="BC518" s="319">
        <f>IF(List1!$M518="E",(1*List1!$F518+80)*List1!$G518,0)</f>
        <v>0</v>
      </c>
      <c r="BD518" s="319">
        <f>IF(List1!$M518="G",(1*List1!$F518+80)*List1!$G518,0)</f>
        <v>0</v>
      </c>
      <c r="BE518" s="319">
        <f>IF(List1!$M518="J",(1*List1!$F518+80)*List1!$G518,0)</f>
        <v>0</v>
      </c>
      <c r="BF518" s="319">
        <f>IF(List1!$M518="K",(1*List1!$F518+80)*List1!$G518,0)</f>
        <v>0</v>
      </c>
      <c r="BG518" s="319">
        <f>IF(List1!$M518="L",(1*List1!$F518+80)*List1!$G518,0)</f>
        <v>0</v>
      </c>
      <c r="BH518" s="318">
        <f>IF(List1!$M518="FL",(1*List1!$F518)*List1!$G518,0)</f>
        <v>0</v>
      </c>
      <c r="BI518" s="318">
        <f>IF(List1!$M518="FP",List1!$F518*List1!$G518,0)</f>
        <v>0</v>
      </c>
      <c r="BJ518" s="318">
        <f>IF(List1!$M518="DR",List1!$F518*List1!$G518,0)</f>
        <v>0</v>
      </c>
      <c r="BK518" s="318">
        <f>IF(List1!$M518="F",List1!$F518*List1!$G518,0)</f>
        <v>0</v>
      </c>
      <c r="BL518" s="317">
        <f>IF(List1!$N518="A",(1*List1!$F518+80)*List1!$G518,0)</f>
        <v>0</v>
      </c>
      <c r="BM518" s="317">
        <f>IF(List1!$N518="B",(1*List1!$F518+80)*List1!$G518,0)</f>
        <v>0</v>
      </c>
      <c r="BN518" s="317">
        <f>IF(List1!$N518="C",(1*List1!$F518+80)*List1!$G518,0)</f>
        <v>0</v>
      </c>
      <c r="BO518" s="317">
        <f>IF(List1!$N518="D",(1*List1!$F518+80)*List1!$G518,0)</f>
        <v>0</v>
      </c>
      <c r="BP518" s="317">
        <f>IF(List1!$N518="E",(1*List1!$F518+80)*List1!$G518,0)</f>
        <v>0</v>
      </c>
      <c r="BQ518" s="317">
        <f>IF(List1!$N518="G",(1*List1!$F518+80)*List1!$G518,0)</f>
        <v>0</v>
      </c>
      <c r="BR518" s="317">
        <f>IF(List1!$N518="J",(1*List1!$F518+80)*List1!$G518,0)</f>
        <v>0</v>
      </c>
      <c r="BS518" s="317">
        <f>IF(List1!$N518="K",(1*List1!$F518+80)*List1!$G518,0)</f>
        <v>0</v>
      </c>
      <c r="BT518" s="317">
        <f>IF(List1!$N518="L",(1*List1!$F518+80)*List1!$G518,0)</f>
        <v>0</v>
      </c>
      <c r="BU518" s="316">
        <f>IF(List1!$N518="FL",(1*List1!$F518)*List1!$G518,0)</f>
        <v>0</v>
      </c>
      <c r="BV518" s="315">
        <f>IF(List1!$N518="FP",List1!$F518*List1!$G518,0)</f>
        <v>0</v>
      </c>
      <c r="BW518" s="314">
        <f>IF(List1!$N518="DR",List1!$F518*List1!$G518,0)</f>
        <v>0</v>
      </c>
      <c r="BX518" s="313">
        <f>IF(List1!$N518="F",List1!$F518*List1!$G518,0)</f>
        <v>0</v>
      </c>
      <c r="BZ518" s="312" t="e">
        <f>((List1!$E518*List1!$F518)*List1!$G518)/1000000</f>
        <v>#VALUE!</v>
      </c>
      <c r="CA518" s="280" t="e">
        <f>IF(List1!$J518=$D$403,1*BZ518,0)</f>
        <v>#VALUE!</v>
      </c>
      <c r="CB518" s="280" t="e">
        <f>IF(List1!$J518=$D$404,1*BZ518,0)</f>
        <v>#VALUE!</v>
      </c>
      <c r="CC518" s="280" t="e">
        <f>IF(List1!$J518=$D$405,1*BZ518,0)</f>
        <v>#VALUE!</v>
      </c>
      <c r="CD518" s="280" t="e">
        <f>IF(List1!$J518=$D$406,1*BZ518,0)</f>
        <v>#VALUE!</v>
      </c>
      <c r="CE518" s="280" t="e">
        <f>IF(List1!$J518=$D$407,1*BZ518,0)</f>
        <v>#VALUE!</v>
      </c>
      <c r="CF518" s="311" t="e">
        <f>IF(List1!$J518=$D$408,1*BZ518,0)</f>
        <v>#VALUE!</v>
      </c>
      <c r="CG518" s="280" t="e">
        <f>IF(List1!$J518=$D$409,1*BZ518,0)</f>
        <v>#VALUE!</v>
      </c>
      <c r="CH518" s="280" t="e">
        <f>IF(List1!$J518=$D$410,1*BZ518,0)</f>
        <v>#VALUE!</v>
      </c>
      <c r="CJ518" s="303">
        <f>IF(AH518&gt;0,1*List1!$G518,0)</f>
        <v>0</v>
      </c>
      <c r="CK518" s="301">
        <f>IF(AI518&gt;0,1*List1!$G518,0)</f>
        <v>0</v>
      </c>
      <c r="CL518" s="301">
        <f>IF(AJ518&gt;0,1*List1!$G518,0)</f>
        <v>0</v>
      </c>
      <c r="CM518" s="302">
        <f>IF(AK518&gt;0,1*List1!$G518,0)</f>
        <v>0</v>
      </c>
      <c r="CN518" s="284">
        <f>IF(AU518&gt;0,1*List1!$G518,0)</f>
        <v>0</v>
      </c>
      <c r="CO518" s="284">
        <f>IF(AV518&gt;0,1*List1!$G518,0)</f>
        <v>0</v>
      </c>
      <c r="CP518" s="284">
        <f>IF(AW518&gt;0,1*List1!$G518,0)</f>
        <v>0</v>
      </c>
      <c r="CQ518" s="284">
        <f>IF(AX518&gt;0,1*List1!$G518,0)</f>
        <v>0</v>
      </c>
      <c r="CR518" s="303">
        <f>IF(BH518&gt;0,1*List1!$G518,0)</f>
        <v>0</v>
      </c>
      <c r="CS518" s="301">
        <f>IF(BI518&gt;0,1*List1!$G518,0)</f>
        <v>0</v>
      </c>
      <c r="CT518" s="301">
        <f>IF(BJ518&gt;0,1*List1!$G518,0)</f>
        <v>0</v>
      </c>
      <c r="CU518" s="302">
        <f>IF(BK518&gt;0,1*List1!$G518,0)</f>
        <v>0</v>
      </c>
      <c r="CV518" s="284">
        <f>IF(BU518&gt;0,1*List1!$G518,0)</f>
        <v>0</v>
      </c>
      <c r="CW518" s="284">
        <f>IF(BV518&gt;0,1*List1!$G518,0)</f>
        <v>0</v>
      </c>
      <c r="CX518" s="284">
        <f>IF(BW518&gt;0,1*List1!$G518,0)</f>
        <v>0</v>
      </c>
      <c r="CY518" s="322">
        <f>IF(BX518&gt;0,1*List1!$G518,0)</f>
        <v>0</v>
      </c>
      <c r="CZ518" s="284"/>
      <c r="DB518" s="294">
        <f>List1!D155</f>
        <v>0</v>
      </c>
      <c r="DC518" s="416" t="str">
        <f t="shared" si="167"/>
        <v>0</v>
      </c>
      <c r="DD518" s="416" t="str">
        <f t="shared" si="168"/>
        <v>0</v>
      </c>
      <c r="DE518" s="416" t="str">
        <f t="shared" si="169"/>
        <v>0</v>
      </c>
      <c r="DF518" s="416" t="str">
        <f t="shared" si="170"/>
        <v>0</v>
      </c>
      <c r="DG518" s="416" t="str">
        <f t="shared" si="171"/>
        <v>0</v>
      </c>
      <c r="DH518" s="416" t="str">
        <f t="shared" si="172"/>
        <v>0</v>
      </c>
      <c r="DI518" s="416" t="str">
        <f t="shared" si="173"/>
        <v>0</v>
      </c>
      <c r="DJ518" s="416" t="str">
        <f t="shared" si="174"/>
        <v>0</v>
      </c>
      <c r="DK518" s="416" t="str">
        <f t="shared" si="175"/>
        <v>0</v>
      </c>
      <c r="DL518" s="416" t="str">
        <f t="shared" si="176"/>
        <v>0</v>
      </c>
      <c r="DM518" s="416" t="str">
        <f t="shared" si="177"/>
        <v>0</v>
      </c>
      <c r="DN518" s="416" t="str">
        <f t="shared" si="178"/>
        <v>0</v>
      </c>
      <c r="DO518" s="416" t="str">
        <f t="shared" si="179"/>
        <v>0</v>
      </c>
      <c r="DP518" s="416" t="str">
        <f t="shared" si="180"/>
        <v>0</v>
      </c>
      <c r="DQ518" s="416" t="str">
        <f t="shared" si="181"/>
        <v>0</v>
      </c>
      <c r="DR518" s="416" t="str">
        <f t="shared" si="182"/>
        <v>0</v>
      </c>
      <c r="DS518" s="416" t="str">
        <f t="shared" si="183"/>
        <v>0</v>
      </c>
      <c r="DT518" s="416" t="str">
        <f t="shared" si="184"/>
        <v>0</v>
      </c>
      <c r="DU518" s="416" t="str">
        <f t="shared" si="185"/>
        <v>0</v>
      </c>
      <c r="DV518" s="416" t="str">
        <f t="shared" si="186"/>
        <v>0</v>
      </c>
      <c r="DW518" s="416" t="str">
        <f t="shared" si="187"/>
        <v>0</v>
      </c>
      <c r="DX518" s="416" t="str">
        <f t="shared" si="188"/>
        <v>0</v>
      </c>
      <c r="DY518" s="416" t="str">
        <f t="shared" si="189"/>
        <v>0</v>
      </c>
      <c r="DZ518" s="416" t="str">
        <f t="shared" si="190"/>
        <v>0</v>
      </c>
      <c r="EA518" s="417"/>
      <c r="EB518" s="417"/>
      <c r="EC518" s="417"/>
      <c r="ED518" s="417" t="str">
        <f>IF(List1!D155&gt;0,DZ518,"")</f>
        <v/>
      </c>
      <c r="EF518" s="416">
        <f>List1!J155</f>
        <v>0</v>
      </c>
      <c r="EG518" s="416" t="str">
        <f t="shared" si="194"/>
        <v>0</v>
      </c>
      <c r="EH518" s="416" t="str">
        <f t="shared" si="195"/>
        <v>0</v>
      </c>
      <c r="EI518" s="416" t="str">
        <f t="shared" si="196"/>
        <v>0</v>
      </c>
      <c r="EJ518" s="416" t="str">
        <f t="shared" si="197"/>
        <v>0</v>
      </c>
      <c r="EK518" s="416" t="str">
        <f t="shared" si="198"/>
        <v>0</v>
      </c>
      <c r="EL518" s="416" t="str">
        <f t="shared" si="199"/>
        <v>0</v>
      </c>
      <c r="EM518" s="416" t="str">
        <f t="shared" si="200"/>
        <v>0</v>
      </c>
      <c r="EN518" s="416" t="str">
        <f t="shared" si="201"/>
        <v>0</v>
      </c>
      <c r="EO518" s="416" t="str">
        <f t="shared" si="202"/>
        <v>0</v>
      </c>
      <c r="EP518" s="416" t="str">
        <f t="shared" si="203"/>
        <v>0</v>
      </c>
      <c r="EQ518" s="416" t="str">
        <f t="shared" si="204"/>
        <v>0</v>
      </c>
      <c r="ER518" s="416" t="str">
        <f t="shared" si="205"/>
        <v>0</v>
      </c>
      <c r="ES518" s="416" t="str">
        <f t="shared" si="206"/>
        <v>0</v>
      </c>
      <c r="ET518" s="416" t="str">
        <f t="shared" si="207"/>
        <v>0</v>
      </c>
      <c r="EU518" s="416" t="str">
        <f t="shared" si="208"/>
        <v>0</v>
      </c>
      <c r="EV518" s="416" t="str">
        <f t="shared" si="209"/>
        <v>0</v>
      </c>
      <c r="EW518" s="416" t="str">
        <f t="shared" si="210"/>
        <v>0</v>
      </c>
      <c r="EX518" s="416" t="str">
        <f t="shared" si="211"/>
        <v>0</v>
      </c>
      <c r="EY518" s="416" t="str">
        <f t="shared" si="212"/>
        <v>0</v>
      </c>
      <c r="EZ518" s="416" t="str">
        <f t="shared" si="213"/>
        <v>0</v>
      </c>
      <c r="FA518" s="416" t="str">
        <f t="shared" si="214"/>
        <v>0</v>
      </c>
      <c r="FB518" s="416" t="str">
        <f t="shared" si="215"/>
        <v>0</v>
      </c>
      <c r="FC518" s="416" t="str">
        <f t="shared" si="216"/>
        <v>0</v>
      </c>
      <c r="FD518" s="416" t="str">
        <f t="shared" si="217"/>
        <v>0</v>
      </c>
      <c r="FF518" s="269" t="str">
        <f>IF(List1!J155&gt;0,List1!FD518,"")</f>
        <v/>
      </c>
    </row>
    <row r="519" spans="2:162" s="269" customFormat="1" ht="19.5" customHeight="1" thickBot="1">
      <c r="B519" s="436">
        <v>101</v>
      </c>
      <c r="C519" s="308">
        <f t="shared" si="191"/>
        <v>0</v>
      </c>
      <c r="D519" s="438" t="str">
        <f t="shared" si="192"/>
        <v/>
      </c>
      <c r="E519" s="439" t="str">
        <f>IF(List1!E156&gt;0,List1!E156,"")</f>
        <v/>
      </c>
      <c r="F519" s="439" t="str">
        <f>IF(List1!F156&gt;0,List1!F156,"")</f>
        <v/>
      </c>
      <c r="G519" s="439" t="str">
        <f>IF(List1!G156&gt;0,List1!G156,"")</f>
        <v/>
      </c>
      <c r="H519" s="439" t="str">
        <f>IF(List1!H156&gt;0,List1!H156,"")</f>
        <v/>
      </c>
      <c r="I519" s="439" t="str">
        <f>IF(List1!I156&gt;0,List1!I156,"")</f>
        <v/>
      </c>
      <c r="J519" s="439" t="str">
        <f t="shared" si="193"/>
        <v/>
      </c>
      <c r="K519" s="439" t="str">
        <f>IF(List1!K156&gt;0,List1!K156,"")</f>
        <v/>
      </c>
      <c r="L519" s="439" t="str">
        <f>IF(List1!L156&gt;0,List1!L156,"")</f>
        <v/>
      </c>
      <c r="M519" s="439" t="str">
        <f>IF(List1!M156&gt;0,List1!M156,"")</f>
        <v/>
      </c>
      <c r="N519" s="439" t="str">
        <f>IF(List1!N156&gt;0,List1!N156,"")</f>
        <v/>
      </c>
      <c r="O519" s="440">
        <v>0</v>
      </c>
      <c r="P519" s="603" t="str">
        <f>IF(List1!P156&gt;0,List1!P156,"")</f>
        <v/>
      </c>
      <c r="Q519" s="603"/>
      <c r="R519" s="603"/>
      <c r="S519" s="603"/>
      <c r="T519" s="603"/>
      <c r="U519" s="603"/>
      <c r="V519" s="603"/>
      <c r="W519" s="268"/>
      <c r="X519" s="307"/>
      <c r="Y519" s="319">
        <f>IF(List1!$K519="A",(1*List1!$E519+80)*List1!$G519,0)</f>
        <v>0</v>
      </c>
      <c r="Z519" s="319">
        <f>IF(List1!$K519="B",(1*List1!$E519+80)*List1!$G519,0)</f>
        <v>0</v>
      </c>
      <c r="AA519" s="319">
        <f>IF(List1!$K519="C",(1*List1!$E519+80)*List1!$G519,0)</f>
        <v>0</v>
      </c>
      <c r="AB519" s="319">
        <f>IF(List1!$K519="D",(1*List1!$E519+80)*List1!$G519,0)</f>
        <v>0</v>
      </c>
      <c r="AC519" s="319">
        <f>IF(List1!$K519="E",(1*List1!$E519+70)*List1!$G519,0)</f>
        <v>0</v>
      </c>
      <c r="AD519" s="319">
        <f>IF(List1!$K519="G",(1*List1!$E519+80)*List1!$G519,0)</f>
        <v>0</v>
      </c>
      <c r="AE519" s="319">
        <f>IF(List1!$K519="J",(1*List1!$E519+80)*List1!$G519,0)</f>
        <v>0</v>
      </c>
      <c r="AF519" s="319">
        <f>IF(List1!$K519="K",(1*List1!$E519+80)*List1!$G519,0)</f>
        <v>0</v>
      </c>
      <c r="AG519" s="319">
        <f>IF(List1!$K519="L",(1*List1!$E519+80)*List1!$G519,0)</f>
        <v>0</v>
      </c>
      <c r="AH519" s="318">
        <f>IF(List1!$K519="FL",(1*List1!$E519)*List1!$G519,0)</f>
        <v>0</v>
      </c>
      <c r="AI519" s="318">
        <f>IF(List1!$K519="FP",List1!$E519*List1!$G519,0)</f>
        <v>0</v>
      </c>
      <c r="AJ519" s="318">
        <f>IF(List1!$K519="DR",List1!$E519*List1!$G519,0)</f>
        <v>0</v>
      </c>
      <c r="AK519" s="318">
        <f>IF(List1!$K519="F",List1!$E519*List1!$G519,0)</f>
        <v>0</v>
      </c>
      <c r="AL519" s="321">
        <f>IF(List1!$L519="A",(1*List1!$E519+80)*List1!$G519,0)</f>
        <v>0</v>
      </c>
      <c r="AM519" s="321">
        <f>IF(List1!$L519="B",(1*List1!$E519+80)*List1!$G519,0)</f>
        <v>0</v>
      </c>
      <c r="AN519" s="321">
        <f>IF(List1!$L519="C",(1*List1!$E519+80)*List1!$G519,0)</f>
        <v>0</v>
      </c>
      <c r="AO519" s="321">
        <f>IF(List1!$L519="D",(1*List1!$E519+80)*List1!$G519,0)</f>
        <v>0</v>
      </c>
      <c r="AP519" s="321">
        <f>IF(List1!$L519="E",(1*List1!$E519+80)*List1!$G519,0)</f>
        <v>0</v>
      </c>
      <c r="AQ519" s="321">
        <f>IF(List1!$L519="G",(1*List1!$E519+80)*List1!$G519,0)</f>
        <v>0</v>
      </c>
      <c r="AR519" s="321">
        <f>IF(List1!$L519="J",(1*List1!$E519+80)*List1!$G519,0)</f>
        <v>0</v>
      </c>
      <c r="AS519" s="321">
        <f>IF(List1!$L519="K",(1*List1!$E519+80)*List1!$G519,0)</f>
        <v>0</v>
      </c>
      <c r="AT519" s="321">
        <f>IF(List1!$L519="L",(1*List1!$E519+80)*List1!$G519,0)</f>
        <v>0</v>
      </c>
      <c r="AU519" s="320">
        <f>IF(List1!$L519="FL",(1*List1!$E519)*List1!$G519,0)</f>
        <v>0</v>
      </c>
      <c r="AV519" s="320">
        <f>IF(List1!$L519="FP",List1!$E519*List1!$G519,0)</f>
        <v>0</v>
      </c>
      <c r="AW519" s="320">
        <f>IF(List1!$L519="DR",List1!$E519*List1!$G519,0)</f>
        <v>0</v>
      </c>
      <c r="AX519" s="320">
        <f>IF(List1!$L519="F",List1!$E519*List1!$G519,0)</f>
        <v>0</v>
      </c>
      <c r="AY519" s="319">
        <f>IF(List1!$M519="A",(1*List1!$F519+80)*List1!$G519,0)</f>
        <v>0</v>
      </c>
      <c r="AZ519" s="319">
        <f>IF(List1!$M519="B",(1*List1!$F519+80)*List1!$G519,0)</f>
        <v>0</v>
      </c>
      <c r="BA519" s="319">
        <f>IF(List1!$M519="C",(1*List1!$F519+80)*List1!$G519,0)</f>
        <v>0</v>
      </c>
      <c r="BB519" s="319">
        <f>IF(List1!$M519="D",(1*List1!$F519+80)*List1!$G519,0)</f>
        <v>0</v>
      </c>
      <c r="BC519" s="319">
        <f>IF(List1!$M519="E",(1*List1!$F519+80)*List1!$G519,0)</f>
        <v>0</v>
      </c>
      <c r="BD519" s="319">
        <f>IF(List1!$M519="G",(1*List1!$F519+80)*List1!$G519,0)</f>
        <v>0</v>
      </c>
      <c r="BE519" s="319">
        <f>IF(List1!$M519="J",(1*List1!$F519+80)*List1!$G519,0)</f>
        <v>0</v>
      </c>
      <c r="BF519" s="319">
        <f>IF(List1!$M519="K",(1*List1!$F519+80)*List1!$G519,0)</f>
        <v>0</v>
      </c>
      <c r="BG519" s="319">
        <f>IF(List1!$M519="L",(1*List1!$F519+80)*List1!$G519,0)</f>
        <v>0</v>
      </c>
      <c r="BH519" s="318">
        <f>IF(List1!$M519="FL",(1*List1!$F519)*List1!$G519,0)</f>
        <v>0</v>
      </c>
      <c r="BI519" s="318">
        <f>IF(List1!$M519="FP",List1!$F519*List1!$G519,0)</f>
        <v>0</v>
      </c>
      <c r="BJ519" s="318">
        <f>IF(List1!$M519="DR",List1!$F519*List1!$G519,0)</f>
        <v>0</v>
      </c>
      <c r="BK519" s="318">
        <f>IF(List1!$M519="F",List1!$F519*List1!$G519,0)</f>
        <v>0</v>
      </c>
      <c r="BL519" s="317">
        <f>IF(List1!$N519="A",(1*List1!$F519+80)*List1!$G519,0)</f>
        <v>0</v>
      </c>
      <c r="BM519" s="317">
        <f>IF(List1!$N519="B",(1*List1!$F519+80)*List1!$G519,0)</f>
        <v>0</v>
      </c>
      <c r="BN519" s="317">
        <f>IF(List1!$N519="C",(1*List1!$F519+80)*List1!$G519,0)</f>
        <v>0</v>
      </c>
      <c r="BO519" s="317">
        <f>IF(List1!$N519="D",(1*List1!$F519+80)*List1!$G519,0)</f>
        <v>0</v>
      </c>
      <c r="BP519" s="317">
        <f>IF(List1!$N519="E",(1*List1!$F519+80)*List1!$G519,0)</f>
        <v>0</v>
      </c>
      <c r="BQ519" s="317">
        <f>IF(List1!$N519="G",(1*List1!$F519+80)*List1!$G519,0)</f>
        <v>0</v>
      </c>
      <c r="BR519" s="317">
        <f>IF(List1!$N519="J",(1*List1!$F519+80)*List1!$G519,0)</f>
        <v>0</v>
      </c>
      <c r="BS519" s="317">
        <f>IF(List1!$N519="K",(1*List1!$F519+80)*List1!$G519,0)</f>
        <v>0</v>
      </c>
      <c r="BT519" s="317">
        <f>IF(List1!$N519="L",(1*List1!$F519+80)*List1!$G519,0)</f>
        <v>0</v>
      </c>
      <c r="BU519" s="316">
        <f>IF(List1!$N519="FL",(1*List1!$F519)*List1!$G519,0)</f>
        <v>0</v>
      </c>
      <c r="BV519" s="315">
        <f>IF(List1!$N519="FP",List1!$F519*List1!$G519,0)</f>
        <v>0</v>
      </c>
      <c r="BW519" s="314">
        <f>IF(List1!$N519="DR",List1!$F519*List1!$G519,0)</f>
        <v>0</v>
      </c>
      <c r="BX519" s="313">
        <f>IF(List1!$N519="F",List1!$F519*List1!$G519,0)</f>
        <v>0</v>
      </c>
      <c r="BZ519" s="312" t="e">
        <f>((List1!$E519*List1!$F519)*List1!$G519)/1000000</f>
        <v>#VALUE!</v>
      </c>
      <c r="CA519" s="280" t="e">
        <f>IF(List1!$J519=$D$403,1*BZ519,0)</f>
        <v>#VALUE!</v>
      </c>
      <c r="CB519" s="280" t="e">
        <f>IF(List1!$J519=$D$404,1*BZ519,0)</f>
        <v>#VALUE!</v>
      </c>
      <c r="CC519" s="280" t="e">
        <f>IF(List1!$J519=$D$405,1*BZ519,0)</f>
        <v>#VALUE!</v>
      </c>
      <c r="CD519" s="280" t="e">
        <f>IF(List1!$J519=$D$406,1*BZ519,0)</f>
        <v>#VALUE!</v>
      </c>
      <c r="CE519" s="280" t="e">
        <f>IF(List1!$J519=$D$407,1*BZ519,0)</f>
        <v>#VALUE!</v>
      </c>
      <c r="CF519" s="311" t="e">
        <f>IF(List1!$J519=$D$408,1*BZ519,0)</f>
        <v>#VALUE!</v>
      </c>
      <c r="CG519" s="280" t="e">
        <f>IF(List1!$J519=$D$409,1*BZ519,0)</f>
        <v>#VALUE!</v>
      </c>
      <c r="CH519" s="280" t="e">
        <f>IF(List1!$J519=$D$410,1*BZ519,0)</f>
        <v>#VALUE!</v>
      </c>
      <c r="CJ519" s="303">
        <f>IF(AH519&gt;0,1*List1!$G519,0)</f>
        <v>0</v>
      </c>
      <c r="CK519" s="301">
        <f>IF(AI519&gt;0,1*List1!$G519,0)</f>
        <v>0</v>
      </c>
      <c r="CL519" s="301">
        <f>IF(AJ519&gt;0,1*List1!$G519,0)</f>
        <v>0</v>
      </c>
      <c r="CM519" s="302">
        <f>IF(AK519&gt;0,1*List1!$G519,0)</f>
        <v>0</v>
      </c>
      <c r="CN519" s="284">
        <f>IF(AU519&gt;0,1*List1!$G519,0)</f>
        <v>0</v>
      </c>
      <c r="CO519" s="284">
        <f>IF(AV519&gt;0,1*List1!$G519,0)</f>
        <v>0</v>
      </c>
      <c r="CP519" s="284">
        <f>IF(AW519&gt;0,1*List1!$G519,0)</f>
        <v>0</v>
      </c>
      <c r="CQ519" s="284">
        <f>IF(AX519&gt;0,1*List1!$G519,0)</f>
        <v>0</v>
      </c>
      <c r="CR519" s="303">
        <f>IF(BH519&gt;0,1*List1!$G519,0)</f>
        <v>0</v>
      </c>
      <c r="CS519" s="301">
        <f>IF(BI519&gt;0,1*List1!$G519,0)</f>
        <v>0</v>
      </c>
      <c r="CT519" s="301">
        <f>IF(BJ519&gt;0,1*List1!$G519,0)</f>
        <v>0</v>
      </c>
      <c r="CU519" s="302">
        <f>IF(BK519&gt;0,1*List1!$G519,0)</f>
        <v>0</v>
      </c>
      <c r="CV519" s="284">
        <f>IF(BU519&gt;0,1*List1!$G519,0)</f>
        <v>0</v>
      </c>
      <c r="CW519" s="284">
        <f>IF(BV519&gt;0,1*List1!$G519,0)</f>
        <v>0</v>
      </c>
      <c r="CX519" s="284">
        <f>IF(BW519&gt;0,1*List1!$G519,0)</f>
        <v>0</v>
      </c>
      <c r="CY519" s="322">
        <f>IF(BX519&gt;0,1*List1!$G519,0)</f>
        <v>0</v>
      </c>
      <c r="CZ519" s="284"/>
      <c r="DB519" s="294">
        <f>List1!D156</f>
        <v>0</v>
      </c>
      <c r="DC519" s="416" t="str">
        <f t="shared" si="167"/>
        <v>0</v>
      </c>
      <c r="DD519" s="416" t="str">
        <f t="shared" si="168"/>
        <v>0</v>
      </c>
      <c r="DE519" s="416" t="str">
        <f t="shared" si="169"/>
        <v>0</v>
      </c>
      <c r="DF519" s="416" t="str">
        <f t="shared" si="170"/>
        <v>0</v>
      </c>
      <c r="DG519" s="416" t="str">
        <f t="shared" si="171"/>
        <v>0</v>
      </c>
      <c r="DH519" s="416" t="str">
        <f t="shared" si="172"/>
        <v>0</v>
      </c>
      <c r="DI519" s="416" t="str">
        <f t="shared" si="173"/>
        <v>0</v>
      </c>
      <c r="DJ519" s="416" t="str">
        <f t="shared" si="174"/>
        <v>0</v>
      </c>
      <c r="DK519" s="416" t="str">
        <f t="shared" si="175"/>
        <v>0</v>
      </c>
      <c r="DL519" s="416" t="str">
        <f t="shared" si="176"/>
        <v>0</v>
      </c>
      <c r="DM519" s="416" t="str">
        <f t="shared" si="177"/>
        <v>0</v>
      </c>
      <c r="DN519" s="416" t="str">
        <f t="shared" si="178"/>
        <v>0</v>
      </c>
      <c r="DO519" s="416" t="str">
        <f t="shared" si="179"/>
        <v>0</v>
      </c>
      <c r="DP519" s="416" t="str">
        <f t="shared" si="180"/>
        <v>0</v>
      </c>
      <c r="DQ519" s="416" t="str">
        <f t="shared" si="181"/>
        <v>0</v>
      </c>
      <c r="DR519" s="416" t="str">
        <f t="shared" si="182"/>
        <v>0</v>
      </c>
      <c r="DS519" s="416" t="str">
        <f t="shared" si="183"/>
        <v>0</v>
      </c>
      <c r="DT519" s="416" t="str">
        <f t="shared" si="184"/>
        <v>0</v>
      </c>
      <c r="DU519" s="416" t="str">
        <f t="shared" si="185"/>
        <v>0</v>
      </c>
      <c r="DV519" s="416" t="str">
        <f t="shared" si="186"/>
        <v>0</v>
      </c>
      <c r="DW519" s="416" t="str">
        <f t="shared" si="187"/>
        <v>0</v>
      </c>
      <c r="DX519" s="416" t="str">
        <f t="shared" si="188"/>
        <v>0</v>
      </c>
      <c r="DY519" s="416" t="str">
        <f t="shared" si="189"/>
        <v>0</v>
      </c>
      <c r="DZ519" s="416" t="str">
        <f t="shared" si="190"/>
        <v>0</v>
      </c>
      <c r="EA519" s="417"/>
      <c r="EB519" s="417"/>
      <c r="EC519" s="417"/>
      <c r="ED519" s="417" t="str">
        <f>IF(List1!D156&gt;0,DZ519,"")</f>
        <v/>
      </c>
      <c r="EF519" s="416">
        <f>List1!J156</f>
        <v>0</v>
      </c>
      <c r="EG519" s="416" t="str">
        <f t="shared" si="194"/>
        <v>0</v>
      </c>
      <c r="EH519" s="416" t="str">
        <f t="shared" si="195"/>
        <v>0</v>
      </c>
      <c r="EI519" s="416" t="str">
        <f t="shared" si="196"/>
        <v>0</v>
      </c>
      <c r="EJ519" s="416" t="str">
        <f t="shared" si="197"/>
        <v>0</v>
      </c>
      <c r="EK519" s="416" t="str">
        <f t="shared" si="198"/>
        <v>0</v>
      </c>
      <c r="EL519" s="416" t="str">
        <f t="shared" si="199"/>
        <v>0</v>
      </c>
      <c r="EM519" s="416" t="str">
        <f t="shared" si="200"/>
        <v>0</v>
      </c>
      <c r="EN519" s="416" t="str">
        <f t="shared" si="201"/>
        <v>0</v>
      </c>
      <c r="EO519" s="416" t="str">
        <f t="shared" si="202"/>
        <v>0</v>
      </c>
      <c r="EP519" s="416" t="str">
        <f t="shared" si="203"/>
        <v>0</v>
      </c>
      <c r="EQ519" s="416" t="str">
        <f t="shared" si="204"/>
        <v>0</v>
      </c>
      <c r="ER519" s="416" t="str">
        <f t="shared" si="205"/>
        <v>0</v>
      </c>
      <c r="ES519" s="416" t="str">
        <f t="shared" si="206"/>
        <v>0</v>
      </c>
      <c r="ET519" s="416" t="str">
        <f t="shared" si="207"/>
        <v>0</v>
      </c>
      <c r="EU519" s="416" t="str">
        <f t="shared" si="208"/>
        <v>0</v>
      </c>
      <c r="EV519" s="416" t="str">
        <f t="shared" si="209"/>
        <v>0</v>
      </c>
      <c r="EW519" s="416" t="str">
        <f t="shared" si="210"/>
        <v>0</v>
      </c>
      <c r="EX519" s="416" t="str">
        <f t="shared" si="211"/>
        <v>0</v>
      </c>
      <c r="EY519" s="416" t="str">
        <f t="shared" si="212"/>
        <v>0</v>
      </c>
      <c r="EZ519" s="416" t="str">
        <f t="shared" si="213"/>
        <v>0</v>
      </c>
      <c r="FA519" s="416" t="str">
        <f t="shared" si="214"/>
        <v>0</v>
      </c>
      <c r="FB519" s="416" t="str">
        <f t="shared" si="215"/>
        <v>0</v>
      </c>
      <c r="FC519" s="416" t="str">
        <f t="shared" si="216"/>
        <v>0</v>
      </c>
      <c r="FD519" s="416" t="str">
        <f t="shared" si="217"/>
        <v>0</v>
      </c>
      <c r="FF519" s="269" t="str">
        <f>IF(List1!J156&gt;0,List1!FD519,"")</f>
        <v/>
      </c>
    </row>
    <row r="520" spans="2:162" s="269" customFormat="1" ht="19.5" customHeight="1" thickBot="1">
      <c r="B520" s="436">
        <v>102</v>
      </c>
      <c r="C520" s="308">
        <f t="shared" si="191"/>
        <v>0</v>
      </c>
      <c r="D520" s="438" t="str">
        <f t="shared" si="192"/>
        <v/>
      </c>
      <c r="E520" s="439" t="str">
        <f>IF(List1!E157&gt;0,List1!E157,"")</f>
        <v/>
      </c>
      <c r="F520" s="439" t="str">
        <f>IF(List1!F157&gt;0,List1!F157,"")</f>
        <v/>
      </c>
      <c r="G520" s="439" t="str">
        <f>IF(List1!G157&gt;0,List1!G157,"")</f>
        <v/>
      </c>
      <c r="H520" s="439" t="str">
        <f>IF(List1!H157&gt;0,List1!H157,"")</f>
        <v/>
      </c>
      <c r="I520" s="439" t="str">
        <f>IF(List1!I157&gt;0,List1!I157,"")</f>
        <v/>
      </c>
      <c r="J520" s="439" t="str">
        <f t="shared" si="193"/>
        <v/>
      </c>
      <c r="K520" s="439" t="str">
        <f>IF(List1!K157&gt;0,List1!K157,"")</f>
        <v/>
      </c>
      <c r="L520" s="439" t="str">
        <f>IF(List1!L157&gt;0,List1!L157,"")</f>
        <v/>
      </c>
      <c r="M520" s="439" t="str">
        <f>IF(List1!M157&gt;0,List1!M157,"")</f>
        <v/>
      </c>
      <c r="N520" s="439" t="str">
        <f>IF(List1!N157&gt;0,List1!N157,"")</f>
        <v/>
      </c>
      <c r="O520" s="440">
        <v>0</v>
      </c>
      <c r="P520" s="603" t="str">
        <f>IF(List1!P157&gt;0,List1!P157,"")</f>
        <v/>
      </c>
      <c r="Q520" s="603"/>
      <c r="R520" s="603"/>
      <c r="S520" s="603"/>
      <c r="T520" s="603"/>
      <c r="U520" s="603"/>
      <c r="V520" s="603"/>
      <c r="W520" s="268"/>
      <c r="X520" s="307"/>
      <c r="Y520" s="319">
        <f>IF(List1!$K520="A",(1*List1!$E520+80)*List1!$G520,0)</f>
        <v>0</v>
      </c>
      <c r="Z520" s="319">
        <f>IF(List1!$K520="B",(1*List1!$E520+80)*List1!$G520,0)</f>
        <v>0</v>
      </c>
      <c r="AA520" s="319">
        <f>IF(List1!$K520="C",(1*List1!$E520+80)*List1!$G520,0)</f>
        <v>0</v>
      </c>
      <c r="AB520" s="319">
        <f>IF(List1!$K520="D",(1*List1!$E520+80)*List1!$G520,0)</f>
        <v>0</v>
      </c>
      <c r="AC520" s="319">
        <f>IF(List1!$K520="E",(1*List1!$E520+70)*List1!$G520,0)</f>
        <v>0</v>
      </c>
      <c r="AD520" s="319">
        <f>IF(List1!$K520="G",(1*List1!$E520+80)*List1!$G520,0)</f>
        <v>0</v>
      </c>
      <c r="AE520" s="319">
        <f>IF(List1!$K520="J",(1*List1!$E520+80)*List1!$G520,0)</f>
        <v>0</v>
      </c>
      <c r="AF520" s="319">
        <f>IF(List1!$K520="K",(1*List1!$E520+80)*List1!$G520,0)</f>
        <v>0</v>
      </c>
      <c r="AG520" s="319">
        <f>IF(List1!$K520="L",(1*List1!$E520+80)*List1!$G520,0)</f>
        <v>0</v>
      </c>
      <c r="AH520" s="318">
        <f>IF(List1!$K520="FL",(1*List1!$E520)*List1!$G520,0)</f>
        <v>0</v>
      </c>
      <c r="AI520" s="318">
        <f>IF(List1!$K520="FP",List1!$E520*List1!$G520,0)</f>
        <v>0</v>
      </c>
      <c r="AJ520" s="318">
        <f>IF(List1!$K520="DR",List1!$E520*List1!$G520,0)</f>
        <v>0</v>
      </c>
      <c r="AK520" s="318">
        <f>IF(List1!$K520="F",List1!$E520*List1!$G520,0)</f>
        <v>0</v>
      </c>
      <c r="AL520" s="321">
        <f>IF(List1!$L520="A",(1*List1!$E520+80)*List1!$G520,0)</f>
        <v>0</v>
      </c>
      <c r="AM520" s="321">
        <f>IF(List1!$L520="B",(1*List1!$E520+80)*List1!$G520,0)</f>
        <v>0</v>
      </c>
      <c r="AN520" s="321">
        <f>IF(List1!$L520="C",(1*List1!$E520+80)*List1!$G520,0)</f>
        <v>0</v>
      </c>
      <c r="AO520" s="321">
        <f>IF(List1!$L520="D",(1*List1!$E520+80)*List1!$G520,0)</f>
        <v>0</v>
      </c>
      <c r="AP520" s="321">
        <f>IF(List1!$L520="E",(1*List1!$E520+80)*List1!$G520,0)</f>
        <v>0</v>
      </c>
      <c r="AQ520" s="321">
        <f>IF(List1!$L520="G",(1*List1!$E520+80)*List1!$G520,0)</f>
        <v>0</v>
      </c>
      <c r="AR520" s="321">
        <f>IF(List1!$L520="J",(1*List1!$E520+80)*List1!$G520,0)</f>
        <v>0</v>
      </c>
      <c r="AS520" s="321">
        <f>IF(List1!$L520="K",(1*List1!$E520+80)*List1!$G520,0)</f>
        <v>0</v>
      </c>
      <c r="AT520" s="321">
        <f>IF(List1!$L520="L",(1*List1!$E520+80)*List1!$G520,0)</f>
        <v>0</v>
      </c>
      <c r="AU520" s="320">
        <f>IF(List1!$L520="FL",(1*List1!$E520)*List1!$G520,0)</f>
        <v>0</v>
      </c>
      <c r="AV520" s="320">
        <f>IF(List1!$L520="FP",List1!$E520*List1!$G520,0)</f>
        <v>0</v>
      </c>
      <c r="AW520" s="320">
        <f>IF(List1!$L520="DR",List1!$E520*List1!$G520,0)</f>
        <v>0</v>
      </c>
      <c r="AX520" s="320">
        <f>IF(List1!$L520="F",List1!$E520*List1!$G520,0)</f>
        <v>0</v>
      </c>
      <c r="AY520" s="319">
        <f>IF(List1!$M520="A",(1*List1!$F520+80)*List1!$G520,0)</f>
        <v>0</v>
      </c>
      <c r="AZ520" s="319">
        <f>IF(List1!$M520="B",(1*List1!$F520+80)*List1!$G520,0)</f>
        <v>0</v>
      </c>
      <c r="BA520" s="319">
        <f>IF(List1!$M520="C",(1*List1!$F520+80)*List1!$G520,0)</f>
        <v>0</v>
      </c>
      <c r="BB520" s="319">
        <f>IF(List1!$M520="D",(1*List1!$F520+80)*List1!$G520,0)</f>
        <v>0</v>
      </c>
      <c r="BC520" s="319">
        <f>IF(List1!$M520="E",(1*List1!$F520+80)*List1!$G520,0)</f>
        <v>0</v>
      </c>
      <c r="BD520" s="319">
        <f>IF(List1!$M520="G",(1*List1!$F520+80)*List1!$G520,0)</f>
        <v>0</v>
      </c>
      <c r="BE520" s="319">
        <f>IF(List1!$M520="J",(1*List1!$F520+80)*List1!$G520,0)</f>
        <v>0</v>
      </c>
      <c r="BF520" s="319">
        <f>IF(List1!$M520="K",(1*List1!$F520+80)*List1!$G520,0)</f>
        <v>0</v>
      </c>
      <c r="BG520" s="319">
        <f>IF(List1!$M520="L",(1*List1!$F520+80)*List1!$G520,0)</f>
        <v>0</v>
      </c>
      <c r="BH520" s="318">
        <f>IF(List1!$M520="FL",(1*List1!$F520)*List1!$G520,0)</f>
        <v>0</v>
      </c>
      <c r="BI520" s="318">
        <f>IF(List1!$M520="FP",List1!$F520*List1!$G520,0)</f>
        <v>0</v>
      </c>
      <c r="BJ520" s="318">
        <f>IF(List1!$M520="DR",List1!$F520*List1!$G520,0)</f>
        <v>0</v>
      </c>
      <c r="BK520" s="318">
        <f>IF(List1!$M520="F",List1!$F520*List1!$G520,0)</f>
        <v>0</v>
      </c>
      <c r="BL520" s="317">
        <f>IF(List1!$N520="A",(1*List1!$F520+80)*List1!$G520,0)</f>
        <v>0</v>
      </c>
      <c r="BM520" s="317">
        <f>IF(List1!$N520="B",(1*List1!$F520+80)*List1!$G520,0)</f>
        <v>0</v>
      </c>
      <c r="BN520" s="317">
        <f>IF(List1!$N520="C",(1*List1!$F520+80)*List1!$G520,0)</f>
        <v>0</v>
      </c>
      <c r="BO520" s="317">
        <f>IF(List1!$N520="D",(1*List1!$F520+80)*List1!$G520,0)</f>
        <v>0</v>
      </c>
      <c r="BP520" s="317">
        <f>IF(List1!$N520="E",(1*List1!$F520+80)*List1!$G520,0)</f>
        <v>0</v>
      </c>
      <c r="BQ520" s="317">
        <f>IF(List1!$N520="G",(1*List1!$F520+80)*List1!$G520,0)</f>
        <v>0</v>
      </c>
      <c r="BR520" s="317">
        <f>IF(List1!$N520="J",(1*List1!$F520+80)*List1!$G520,0)</f>
        <v>0</v>
      </c>
      <c r="BS520" s="317">
        <f>IF(List1!$N520="K",(1*List1!$F520+80)*List1!$G520,0)</f>
        <v>0</v>
      </c>
      <c r="BT520" s="317">
        <f>IF(List1!$N520="L",(1*List1!$F520+80)*List1!$G520,0)</f>
        <v>0</v>
      </c>
      <c r="BU520" s="316">
        <f>IF(List1!$N520="FL",(1*List1!$F520)*List1!$G520,0)</f>
        <v>0</v>
      </c>
      <c r="BV520" s="315">
        <f>IF(List1!$N520="FP",List1!$F520*List1!$G520,0)</f>
        <v>0</v>
      </c>
      <c r="BW520" s="314">
        <f>IF(List1!$N520="DR",List1!$F520*List1!$G520,0)</f>
        <v>0</v>
      </c>
      <c r="BX520" s="313">
        <f>IF(List1!$N520="F",List1!$F520*List1!$G520,0)</f>
        <v>0</v>
      </c>
      <c r="BZ520" s="312" t="e">
        <f>((List1!$E520*List1!$F520)*List1!$G520)/1000000</f>
        <v>#VALUE!</v>
      </c>
      <c r="CA520" s="280" t="e">
        <f>IF(List1!$J520=$D$403,1*BZ520,0)</f>
        <v>#VALUE!</v>
      </c>
      <c r="CB520" s="280" t="e">
        <f>IF(List1!$J520=$D$404,1*BZ520,0)</f>
        <v>#VALUE!</v>
      </c>
      <c r="CC520" s="280" t="e">
        <f>IF(List1!$J520=$D$405,1*BZ520,0)</f>
        <v>#VALUE!</v>
      </c>
      <c r="CD520" s="280" t="e">
        <f>IF(List1!$J520=$D$406,1*BZ520,0)</f>
        <v>#VALUE!</v>
      </c>
      <c r="CE520" s="280" t="e">
        <f>IF(List1!$J520=$D$407,1*BZ520,0)</f>
        <v>#VALUE!</v>
      </c>
      <c r="CF520" s="311" t="e">
        <f>IF(List1!$J520=$D$408,1*BZ520,0)</f>
        <v>#VALUE!</v>
      </c>
      <c r="CG520" s="280" t="e">
        <f>IF(List1!$J520=$D$409,1*BZ520,0)</f>
        <v>#VALUE!</v>
      </c>
      <c r="CH520" s="280" t="e">
        <f>IF(List1!$J520=$D$410,1*BZ520,0)</f>
        <v>#VALUE!</v>
      </c>
      <c r="CJ520" s="303">
        <f>IF(AH520&gt;0,1*List1!$G520,0)</f>
        <v>0</v>
      </c>
      <c r="CK520" s="301">
        <f>IF(AI520&gt;0,1*List1!$G520,0)</f>
        <v>0</v>
      </c>
      <c r="CL520" s="301">
        <f>IF(AJ520&gt;0,1*List1!$G520,0)</f>
        <v>0</v>
      </c>
      <c r="CM520" s="302">
        <f>IF(AK520&gt;0,1*List1!$G520,0)</f>
        <v>0</v>
      </c>
      <c r="CN520" s="284">
        <f>IF(AU520&gt;0,1*List1!$G520,0)</f>
        <v>0</v>
      </c>
      <c r="CO520" s="284">
        <f>IF(AV520&gt;0,1*List1!$G520,0)</f>
        <v>0</v>
      </c>
      <c r="CP520" s="284">
        <f>IF(AW520&gt;0,1*List1!$G520,0)</f>
        <v>0</v>
      </c>
      <c r="CQ520" s="284">
        <f>IF(AX520&gt;0,1*List1!$G520,0)</f>
        <v>0</v>
      </c>
      <c r="CR520" s="303">
        <f>IF(BH520&gt;0,1*List1!$G520,0)</f>
        <v>0</v>
      </c>
      <c r="CS520" s="301">
        <f>IF(BI520&gt;0,1*List1!$G520,0)</f>
        <v>0</v>
      </c>
      <c r="CT520" s="301">
        <f>IF(BJ520&gt;0,1*List1!$G520,0)</f>
        <v>0</v>
      </c>
      <c r="CU520" s="302">
        <f>IF(BK520&gt;0,1*List1!$G520,0)</f>
        <v>0</v>
      </c>
      <c r="CV520" s="284">
        <f>IF(BU520&gt;0,1*List1!$G520,0)</f>
        <v>0</v>
      </c>
      <c r="CW520" s="284">
        <f>IF(BV520&gt;0,1*List1!$G520,0)</f>
        <v>0</v>
      </c>
      <c r="CX520" s="284">
        <f>IF(BW520&gt;0,1*List1!$G520,0)</f>
        <v>0</v>
      </c>
      <c r="CY520" s="322">
        <f>IF(BX520&gt;0,1*List1!$G520,0)</f>
        <v>0</v>
      </c>
      <c r="CZ520" s="284"/>
      <c r="DB520" s="294">
        <f>List1!D157</f>
        <v>0</v>
      </c>
      <c r="DC520" s="416" t="str">
        <f t="shared" si="167"/>
        <v>0</v>
      </c>
      <c r="DD520" s="416" t="str">
        <f t="shared" si="168"/>
        <v>0</v>
      </c>
      <c r="DE520" s="416" t="str">
        <f t="shared" si="169"/>
        <v>0</v>
      </c>
      <c r="DF520" s="416" t="str">
        <f t="shared" si="170"/>
        <v>0</v>
      </c>
      <c r="DG520" s="416" t="str">
        <f t="shared" si="171"/>
        <v>0</v>
      </c>
      <c r="DH520" s="416" t="str">
        <f t="shared" si="172"/>
        <v>0</v>
      </c>
      <c r="DI520" s="416" t="str">
        <f t="shared" si="173"/>
        <v>0</v>
      </c>
      <c r="DJ520" s="416" t="str">
        <f t="shared" si="174"/>
        <v>0</v>
      </c>
      <c r="DK520" s="416" t="str">
        <f t="shared" si="175"/>
        <v>0</v>
      </c>
      <c r="DL520" s="416" t="str">
        <f t="shared" si="176"/>
        <v>0</v>
      </c>
      <c r="DM520" s="416" t="str">
        <f t="shared" si="177"/>
        <v>0</v>
      </c>
      <c r="DN520" s="416" t="str">
        <f t="shared" si="178"/>
        <v>0</v>
      </c>
      <c r="DO520" s="416" t="str">
        <f t="shared" si="179"/>
        <v>0</v>
      </c>
      <c r="DP520" s="416" t="str">
        <f t="shared" si="180"/>
        <v>0</v>
      </c>
      <c r="DQ520" s="416" t="str">
        <f t="shared" si="181"/>
        <v>0</v>
      </c>
      <c r="DR520" s="416" t="str">
        <f t="shared" si="182"/>
        <v>0</v>
      </c>
      <c r="DS520" s="416" t="str">
        <f t="shared" si="183"/>
        <v>0</v>
      </c>
      <c r="DT520" s="416" t="str">
        <f t="shared" si="184"/>
        <v>0</v>
      </c>
      <c r="DU520" s="416" t="str">
        <f t="shared" si="185"/>
        <v>0</v>
      </c>
      <c r="DV520" s="416" t="str">
        <f t="shared" si="186"/>
        <v>0</v>
      </c>
      <c r="DW520" s="416" t="str">
        <f t="shared" si="187"/>
        <v>0</v>
      </c>
      <c r="DX520" s="416" t="str">
        <f t="shared" si="188"/>
        <v>0</v>
      </c>
      <c r="DY520" s="416" t="str">
        <f t="shared" si="189"/>
        <v>0</v>
      </c>
      <c r="DZ520" s="416" t="str">
        <f t="shared" si="190"/>
        <v>0</v>
      </c>
      <c r="EA520" s="417"/>
      <c r="EB520" s="417"/>
      <c r="EC520" s="417"/>
      <c r="ED520" s="417" t="str">
        <f>IF(List1!D157&gt;0,DZ520,"")</f>
        <v/>
      </c>
      <c r="EF520" s="416">
        <f>List1!J157</f>
        <v>0</v>
      </c>
      <c r="EG520" s="416" t="str">
        <f t="shared" si="194"/>
        <v>0</v>
      </c>
      <c r="EH520" s="416" t="str">
        <f t="shared" si="195"/>
        <v>0</v>
      </c>
      <c r="EI520" s="416" t="str">
        <f t="shared" si="196"/>
        <v>0</v>
      </c>
      <c r="EJ520" s="416" t="str">
        <f t="shared" si="197"/>
        <v>0</v>
      </c>
      <c r="EK520" s="416" t="str">
        <f t="shared" si="198"/>
        <v>0</v>
      </c>
      <c r="EL520" s="416" t="str">
        <f t="shared" si="199"/>
        <v>0</v>
      </c>
      <c r="EM520" s="416" t="str">
        <f t="shared" si="200"/>
        <v>0</v>
      </c>
      <c r="EN520" s="416" t="str">
        <f t="shared" si="201"/>
        <v>0</v>
      </c>
      <c r="EO520" s="416" t="str">
        <f t="shared" si="202"/>
        <v>0</v>
      </c>
      <c r="EP520" s="416" t="str">
        <f t="shared" si="203"/>
        <v>0</v>
      </c>
      <c r="EQ520" s="416" t="str">
        <f t="shared" si="204"/>
        <v>0</v>
      </c>
      <c r="ER520" s="416" t="str">
        <f t="shared" si="205"/>
        <v>0</v>
      </c>
      <c r="ES520" s="416" t="str">
        <f t="shared" si="206"/>
        <v>0</v>
      </c>
      <c r="ET520" s="416" t="str">
        <f t="shared" si="207"/>
        <v>0</v>
      </c>
      <c r="EU520" s="416" t="str">
        <f t="shared" si="208"/>
        <v>0</v>
      </c>
      <c r="EV520" s="416" t="str">
        <f t="shared" si="209"/>
        <v>0</v>
      </c>
      <c r="EW520" s="416" t="str">
        <f t="shared" si="210"/>
        <v>0</v>
      </c>
      <c r="EX520" s="416" t="str">
        <f t="shared" si="211"/>
        <v>0</v>
      </c>
      <c r="EY520" s="416" t="str">
        <f t="shared" si="212"/>
        <v>0</v>
      </c>
      <c r="EZ520" s="416" t="str">
        <f t="shared" si="213"/>
        <v>0</v>
      </c>
      <c r="FA520" s="416" t="str">
        <f t="shared" si="214"/>
        <v>0</v>
      </c>
      <c r="FB520" s="416" t="str">
        <f t="shared" si="215"/>
        <v>0</v>
      </c>
      <c r="FC520" s="416" t="str">
        <f t="shared" si="216"/>
        <v>0</v>
      </c>
      <c r="FD520" s="416" t="str">
        <f t="shared" si="217"/>
        <v>0</v>
      </c>
      <c r="FF520" s="269" t="str">
        <f>IF(List1!J157&gt;0,List1!FD520,"")</f>
        <v/>
      </c>
    </row>
    <row r="521" spans="2:162" s="269" customFormat="1" ht="19.5" customHeight="1" thickBot="1">
      <c r="B521" s="435">
        <v>103</v>
      </c>
      <c r="C521" s="308">
        <f t="shared" si="191"/>
        <v>0</v>
      </c>
      <c r="D521" s="438" t="str">
        <f t="shared" si="192"/>
        <v/>
      </c>
      <c r="E521" s="439" t="str">
        <f>IF(List1!E158&gt;0,List1!E158,"")</f>
        <v/>
      </c>
      <c r="F521" s="439" t="str">
        <f>IF(List1!F158&gt;0,List1!F158,"")</f>
        <v/>
      </c>
      <c r="G521" s="439" t="str">
        <f>IF(List1!G158&gt;0,List1!G158,"")</f>
        <v/>
      </c>
      <c r="H521" s="439" t="str">
        <f>IF(List1!H158&gt;0,List1!H158,"")</f>
        <v/>
      </c>
      <c r="I521" s="439" t="str">
        <f>IF(List1!I158&gt;0,List1!I158,"")</f>
        <v/>
      </c>
      <c r="J521" s="439" t="str">
        <f t="shared" si="193"/>
        <v/>
      </c>
      <c r="K521" s="439" t="str">
        <f>IF(List1!K158&gt;0,List1!K158,"")</f>
        <v/>
      </c>
      <c r="L521" s="439" t="str">
        <f>IF(List1!L158&gt;0,List1!L158,"")</f>
        <v/>
      </c>
      <c r="M521" s="439" t="str">
        <f>IF(List1!M158&gt;0,List1!M158,"")</f>
        <v/>
      </c>
      <c r="N521" s="439" t="str">
        <f>IF(List1!N158&gt;0,List1!N158,"")</f>
        <v/>
      </c>
      <c r="O521" s="440">
        <v>0</v>
      </c>
      <c r="P521" s="603" t="str">
        <f>IF(List1!P158&gt;0,List1!P158,"")</f>
        <v/>
      </c>
      <c r="Q521" s="603"/>
      <c r="R521" s="603"/>
      <c r="S521" s="603"/>
      <c r="T521" s="603"/>
      <c r="U521" s="603"/>
      <c r="V521" s="603"/>
      <c r="W521" s="268"/>
      <c r="X521" s="307"/>
      <c r="Y521" s="319">
        <f>IF(List1!$K521="A",(1*List1!$E521+80)*List1!$G521,0)</f>
        <v>0</v>
      </c>
      <c r="Z521" s="319">
        <f>IF(List1!$K521="B",(1*List1!$E521+80)*List1!$G521,0)</f>
        <v>0</v>
      </c>
      <c r="AA521" s="319">
        <f>IF(List1!$K521="C",(1*List1!$E521+80)*List1!$G521,0)</f>
        <v>0</v>
      </c>
      <c r="AB521" s="319">
        <f>IF(List1!$K521="D",(1*List1!$E521+80)*List1!$G521,0)</f>
        <v>0</v>
      </c>
      <c r="AC521" s="319">
        <f>IF(List1!$K521="E",(1*List1!$E521+70)*List1!$G521,0)</f>
        <v>0</v>
      </c>
      <c r="AD521" s="319">
        <f>IF(List1!$K521="G",(1*List1!$E521+80)*List1!$G521,0)</f>
        <v>0</v>
      </c>
      <c r="AE521" s="319">
        <f>IF(List1!$K521="J",(1*List1!$E521+80)*List1!$G521,0)</f>
        <v>0</v>
      </c>
      <c r="AF521" s="319">
        <f>IF(List1!$K521="K",(1*List1!$E521+80)*List1!$G521,0)</f>
        <v>0</v>
      </c>
      <c r="AG521" s="319">
        <f>IF(List1!$K521="L",(1*List1!$E521+80)*List1!$G521,0)</f>
        <v>0</v>
      </c>
      <c r="AH521" s="318">
        <f>IF(List1!$K521="FL",(1*List1!$E521)*List1!$G521,0)</f>
        <v>0</v>
      </c>
      <c r="AI521" s="318">
        <f>IF(List1!$K521="FP",List1!$E521*List1!$G521,0)</f>
        <v>0</v>
      </c>
      <c r="AJ521" s="318">
        <f>IF(List1!$K521="DR",List1!$E521*List1!$G521,0)</f>
        <v>0</v>
      </c>
      <c r="AK521" s="318">
        <f>IF(List1!$K521="F",List1!$E521*List1!$G521,0)</f>
        <v>0</v>
      </c>
      <c r="AL521" s="321">
        <f>IF(List1!$L521="A",(1*List1!$E521+80)*List1!$G521,0)</f>
        <v>0</v>
      </c>
      <c r="AM521" s="321">
        <f>IF(List1!$L521="B",(1*List1!$E521+80)*List1!$G521,0)</f>
        <v>0</v>
      </c>
      <c r="AN521" s="321">
        <f>IF(List1!$L521="C",(1*List1!$E521+80)*List1!$G521,0)</f>
        <v>0</v>
      </c>
      <c r="AO521" s="321">
        <f>IF(List1!$L521="D",(1*List1!$E521+80)*List1!$G521,0)</f>
        <v>0</v>
      </c>
      <c r="AP521" s="321">
        <f>IF(List1!$L521="E",(1*List1!$E521+80)*List1!$G521,0)</f>
        <v>0</v>
      </c>
      <c r="AQ521" s="321">
        <f>IF(List1!$L521="G",(1*List1!$E521+80)*List1!$G521,0)</f>
        <v>0</v>
      </c>
      <c r="AR521" s="321">
        <f>IF(List1!$L521="J",(1*List1!$E521+80)*List1!$G521,0)</f>
        <v>0</v>
      </c>
      <c r="AS521" s="321">
        <f>IF(List1!$L521="K",(1*List1!$E521+80)*List1!$G521,0)</f>
        <v>0</v>
      </c>
      <c r="AT521" s="321">
        <f>IF(List1!$L521="L",(1*List1!$E521+80)*List1!$G521,0)</f>
        <v>0</v>
      </c>
      <c r="AU521" s="320">
        <f>IF(List1!$L521="FL",(1*List1!$E521)*List1!$G521,0)</f>
        <v>0</v>
      </c>
      <c r="AV521" s="320">
        <f>IF(List1!$L521="FP",List1!$E521*List1!$G521,0)</f>
        <v>0</v>
      </c>
      <c r="AW521" s="320">
        <f>IF(List1!$L521="DR",List1!$E521*List1!$G521,0)</f>
        <v>0</v>
      </c>
      <c r="AX521" s="320">
        <f>IF(List1!$L521="F",List1!$E521*List1!$G521,0)</f>
        <v>0</v>
      </c>
      <c r="AY521" s="319">
        <f>IF(List1!$M521="A",(1*List1!$F521+80)*List1!$G521,0)</f>
        <v>0</v>
      </c>
      <c r="AZ521" s="319">
        <f>IF(List1!$M521="B",(1*List1!$F521+80)*List1!$G521,0)</f>
        <v>0</v>
      </c>
      <c r="BA521" s="319">
        <f>IF(List1!$M521="C",(1*List1!$F521+80)*List1!$G521,0)</f>
        <v>0</v>
      </c>
      <c r="BB521" s="319">
        <f>IF(List1!$M521="D",(1*List1!$F521+80)*List1!$G521,0)</f>
        <v>0</v>
      </c>
      <c r="BC521" s="319">
        <f>IF(List1!$M521="E",(1*List1!$F521+80)*List1!$G521,0)</f>
        <v>0</v>
      </c>
      <c r="BD521" s="319">
        <f>IF(List1!$M521="G",(1*List1!$F521+80)*List1!$G521,0)</f>
        <v>0</v>
      </c>
      <c r="BE521" s="319">
        <f>IF(List1!$M521="J",(1*List1!$F521+80)*List1!$G521,0)</f>
        <v>0</v>
      </c>
      <c r="BF521" s="319">
        <f>IF(List1!$M521="K",(1*List1!$F521+80)*List1!$G521,0)</f>
        <v>0</v>
      </c>
      <c r="BG521" s="319">
        <f>IF(List1!$M521="L",(1*List1!$F521+80)*List1!$G521,0)</f>
        <v>0</v>
      </c>
      <c r="BH521" s="318">
        <f>IF(List1!$M521="FL",(1*List1!$F521)*List1!$G521,0)</f>
        <v>0</v>
      </c>
      <c r="BI521" s="318">
        <f>IF(List1!$M521="FP",List1!$F521*List1!$G521,0)</f>
        <v>0</v>
      </c>
      <c r="BJ521" s="318">
        <f>IF(List1!$M521="DR",List1!$F521*List1!$G521,0)</f>
        <v>0</v>
      </c>
      <c r="BK521" s="318">
        <f>IF(List1!$M521="F",List1!$F521*List1!$G521,0)</f>
        <v>0</v>
      </c>
      <c r="BL521" s="317">
        <f>IF(List1!$N521="A",(1*List1!$F521+80)*List1!$G521,0)</f>
        <v>0</v>
      </c>
      <c r="BM521" s="317">
        <f>IF(List1!$N521="B",(1*List1!$F521+80)*List1!$G521,0)</f>
        <v>0</v>
      </c>
      <c r="BN521" s="317">
        <f>IF(List1!$N521="C",(1*List1!$F521+80)*List1!$G521,0)</f>
        <v>0</v>
      </c>
      <c r="BO521" s="317">
        <f>IF(List1!$N521="D",(1*List1!$F521+80)*List1!$G521,0)</f>
        <v>0</v>
      </c>
      <c r="BP521" s="317">
        <f>IF(List1!$N521="E",(1*List1!$F521+80)*List1!$G521,0)</f>
        <v>0</v>
      </c>
      <c r="BQ521" s="317">
        <f>IF(List1!$N521="G",(1*List1!$F521+80)*List1!$G521,0)</f>
        <v>0</v>
      </c>
      <c r="BR521" s="317">
        <f>IF(List1!$N521="J",(1*List1!$F521+80)*List1!$G521,0)</f>
        <v>0</v>
      </c>
      <c r="BS521" s="317">
        <f>IF(List1!$N521="K",(1*List1!$F521+80)*List1!$G521,0)</f>
        <v>0</v>
      </c>
      <c r="BT521" s="317">
        <f>IF(List1!$N521="L",(1*List1!$F521+80)*List1!$G521,0)</f>
        <v>0</v>
      </c>
      <c r="BU521" s="316">
        <f>IF(List1!$N521="FL",(1*List1!$F521)*List1!$G521,0)</f>
        <v>0</v>
      </c>
      <c r="BV521" s="315">
        <f>IF(List1!$N521="FP",List1!$F521*List1!$G521,0)</f>
        <v>0</v>
      </c>
      <c r="BW521" s="314">
        <f>IF(List1!$N521="DR",List1!$F521*List1!$G521,0)</f>
        <v>0</v>
      </c>
      <c r="BX521" s="313">
        <f>IF(List1!$N521="F",List1!$F521*List1!$G521,0)</f>
        <v>0</v>
      </c>
      <c r="BZ521" s="312" t="e">
        <f>((List1!$E521*List1!$F521)*List1!$G521)/1000000</f>
        <v>#VALUE!</v>
      </c>
      <c r="CA521" s="280" t="e">
        <f>IF(List1!$J521=$D$403,1*BZ521,0)</f>
        <v>#VALUE!</v>
      </c>
      <c r="CB521" s="280" t="e">
        <f>IF(List1!$J521=$D$404,1*BZ521,0)</f>
        <v>#VALUE!</v>
      </c>
      <c r="CC521" s="280" t="e">
        <f>IF(List1!$J521=$D$405,1*BZ521,0)</f>
        <v>#VALUE!</v>
      </c>
      <c r="CD521" s="280" t="e">
        <f>IF(List1!$J521=$D$406,1*BZ521,0)</f>
        <v>#VALUE!</v>
      </c>
      <c r="CE521" s="280" t="e">
        <f>IF(List1!$J521=$D$407,1*BZ521,0)</f>
        <v>#VALUE!</v>
      </c>
      <c r="CF521" s="311" t="e">
        <f>IF(List1!$J521=$D$408,1*BZ521,0)</f>
        <v>#VALUE!</v>
      </c>
      <c r="CG521" s="280" t="e">
        <f>IF(List1!$J521=$D$409,1*BZ521,0)</f>
        <v>#VALUE!</v>
      </c>
      <c r="CH521" s="280" t="e">
        <f>IF(List1!$J521=$D$410,1*BZ521,0)</f>
        <v>#VALUE!</v>
      </c>
      <c r="CJ521" s="303">
        <f>IF(AH521&gt;0,1*List1!$G521,0)</f>
        <v>0</v>
      </c>
      <c r="CK521" s="301">
        <f>IF(AI521&gt;0,1*List1!$G521,0)</f>
        <v>0</v>
      </c>
      <c r="CL521" s="301">
        <f>IF(AJ521&gt;0,1*List1!$G521,0)</f>
        <v>0</v>
      </c>
      <c r="CM521" s="302">
        <f>IF(AK521&gt;0,1*List1!$G521,0)</f>
        <v>0</v>
      </c>
      <c r="CN521" s="284">
        <f>IF(AU521&gt;0,1*List1!$G521,0)</f>
        <v>0</v>
      </c>
      <c r="CO521" s="284">
        <f>IF(AV521&gt;0,1*List1!$G521,0)</f>
        <v>0</v>
      </c>
      <c r="CP521" s="284">
        <f>IF(AW521&gt;0,1*List1!$G521,0)</f>
        <v>0</v>
      </c>
      <c r="CQ521" s="284">
        <f>IF(AX521&gt;0,1*List1!$G521,0)</f>
        <v>0</v>
      </c>
      <c r="CR521" s="303">
        <f>IF(BH521&gt;0,1*List1!$G521,0)</f>
        <v>0</v>
      </c>
      <c r="CS521" s="301">
        <f>IF(BI521&gt;0,1*List1!$G521,0)</f>
        <v>0</v>
      </c>
      <c r="CT521" s="301">
        <f>IF(BJ521&gt;0,1*List1!$G521,0)</f>
        <v>0</v>
      </c>
      <c r="CU521" s="302">
        <f>IF(BK521&gt;0,1*List1!$G521,0)</f>
        <v>0</v>
      </c>
      <c r="CV521" s="284">
        <f>IF(BU521&gt;0,1*List1!$G521,0)</f>
        <v>0</v>
      </c>
      <c r="CW521" s="284">
        <f>IF(BV521&gt;0,1*List1!$G521,0)</f>
        <v>0</v>
      </c>
      <c r="CX521" s="284">
        <f>IF(BW521&gt;0,1*List1!$G521,0)</f>
        <v>0</v>
      </c>
      <c r="CY521" s="322">
        <f>IF(BX521&gt;0,1*List1!$G521,0)</f>
        <v>0</v>
      </c>
      <c r="CZ521" s="284"/>
      <c r="DB521" s="294">
        <f>List1!D158</f>
        <v>0</v>
      </c>
      <c r="DC521" s="416" t="str">
        <f t="shared" si="167"/>
        <v>0</v>
      </c>
      <c r="DD521" s="416" t="str">
        <f t="shared" si="168"/>
        <v>0</v>
      </c>
      <c r="DE521" s="416" t="str">
        <f t="shared" si="169"/>
        <v>0</v>
      </c>
      <c r="DF521" s="416" t="str">
        <f t="shared" si="170"/>
        <v>0</v>
      </c>
      <c r="DG521" s="416" t="str">
        <f t="shared" si="171"/>
        <v>0</v>
      </c>
      <c r="DH521" s="416" t="str">
        <f t="shared" si="172"/>
        <v>0</v>
      </c>
      <c r="DI521" s="416" t="str">
        <f t="shared" si="173"/>
        <v>0</v>
      </c>
      <c r="DJ521" s="416" t="str">
        <f t="shared" si="174"/>
        <v>0</v>
      </c>
      <c r="DK521" s="416" t="str">
        <f t="shared" si="175"/>
        <v>0</v>
      </c>
      <c r="DL521" s="416" t="str">
        <f t="shared" si="176"/>
        <v>0</v>
      </c>
      <c r="DM521" s="416" t="str">
        <f t="shared" si="177"/>
        <v>0</v>
      </c>
      <c r="DN521" s="416" t="str">
        <f t="shared" si="178"/>
        <v>0</v>
      </c>
      <c r="DO521" s="416" t="str">
        <f t="shared" si="179"/>
        <v>0</v>
      </c>
      <c r="DP521" s="416" t="str">
        <f t="shared" si="180"/>
        <v>0</v>
      </c>
      <c r="DQ521" s="416" t="str">
        <f t="shared" si="181"/>
        <v>0</v>
      </c>
      <c r="DR521" s="416" t="str">
        <f t="shared" si="182"/>
        <v>0</v>
      </c>
      <c r="DS521" s="416" t="str">
        <f t="shared" si="183"/>
        <v>0</v>
      </c>
      <c r="DT521" s="416" t="str">
        <f t="shared" si="184"/>
        <v>0</v>
      </c>
      <c r="DU521" s="416" t="str">
        <f t="shared" si="185"/>
        <v>0</v>
      </c>
      <c r="DV521" s="416" t="str">
        <f t="shared" si="186"/>
        <v>0</v>
      </c>
      <c r="DW521" s="416" t="str">
        <f t="shared" si="187"/>
        <v>0</v>
      </c>
      <c r="DX521" s="416" t="str">
        <f t="shared" si="188"/>
        <v>0</v>
      </c>
      <c r="DY521" s="416" t="str">
        <f t="shared" si="189"/>
        <v>0</v>
      </c>
      <c r="DZ521" s="416" t="str">
        <f t="shared" si="190"/>
        <v>0</v>
      </c>
      <c r="EA521" s="417"/>
      <c r="EB521" s="417"/>
      <c r="EC521" s="417"/>
      <c r="ED521" s="417" t="str">
        <f>IF(List1!D158&gt;0,DZ521,"")</f>
        <v/>
      </c>
      <c r="EF521" s="416">
        <f>List1!J158</f>
        <v>0</v>
      </c>
      <c r="EG521" s="416" t="str">
        <f t="shared" si="194"/>
        <v>0</v>
      </c>
      <c r="EH521" s="416" t="str">
        <f t="shared" si="195"/>
        <v>0</v>
      </c>
      <c r="EI521" s="416" t="str">
        <f t="shared" si="196"/>
        <v>0</v>
      </c>
      <c r="EJ521" s="416" t="str">
        <f t="shared" si="197"/>
        <v>0</v>
      </c>
      <c r="EK521" s="416" t="str">
        <f t="shared" si="198"/>
        <v>0</v>
      </c>
      <c r="EL521" s="416" t="str">
        <f t="shared" si="199"/>
        <v>0</v>
      </c>
      <c r="EM521" s="416" t="str">
        <f t="shared" si="200"/>
        <v>0</v>
      </c>
      <c r="EN521" s="416" t="str">
        <f t="shared" si="201"/>
        <v>0</v>
      </c>
      <c r="EO521" s="416" t="str">
        <f t="shared" si="202"/>
        <v>0</v>
      </c>
      <c r="EP521" s="416" t="str">
        <f t="shared" si="203"/>
        <v>0</v>
      </c>
      <c r="EQ521" s="416" t="str">
        <f t="shared" si="204"/>
        <v>0</v>
      </c>
      <c r="ER521" s="416" t="str">
        <f t="shared" si="205"/>
        <v>0</v>
      </c>
      <c r="ES521" s="416" t="str">
        <f t="shared" si="206"/>
        <v>0</v>
      </c>
      <c r="ET521" s="416" t="str">
        <f t="shared" si="207"/>
        <v>0</v>
      </c>
      <c r="EU521" s="416" t="str">
        <f t="shared" si="208"/>
        <v>0</v>
      </c>
      <c r="EV521" s="416" t="str">
        <f t="shared" si="209"/>
        <v>0</v>
      </c>
      <c r="EW521" s="416" t="str">
        <f t="shared" si="210"/>
        <v>0</v>
      </c>
      <c r="EX521" s="416" t="str">
        <f t="shared" si="211"/>
        <v>0</v>
      </c>
      <c r="EY521" s="416" t="str">
        <f t="shared" si="212"/>
        <v>0</v>
      </c>
      <c r="EZ521" s="416" t="str">
        <f t="shared" si="213"/>
        <v>0</v>
      </c>
      <c r="FA521" s="416" t="str">
        <f t="shared" si="214"/>
        <v>0</v>
      </c>
      <c r="FB521" s="416" t="str">
        <f t="shared" si="215"/>
        <v>0</v>
      </c>
      <c r="FC521" s="416" t="str">
        <f t="shared" si="216"/>
        <v>0</v>
      </c>
      <c r="FD521" s="416" t="str">
        <f t="shared" si="217"/>
        <v>0</v>
      </c>
      <c r="FF521" s="269" t="str">
        <f>IF(List1!J158&gt;0,List1!FD521,"")</f>
        <v/>
      </c>
    </row>
    <row r="522" spans="2:162" s="269" customFormat="1" ht="19.5" customHeight="1" thickBot="1">
      <c r="B522" s="436">
        <v>104</v>
      </c>
      <c r="C522" s="308">
        <f t="shared" si="191"/>
        <v>0</v>
      </c>
      <c r="D522" s="438" t="str">
        <f t="shared" si="192"/>
        <v/>
      </c>
      <c r="E522" s="439" t="str">
        <f>IF(List1!E159&gt;0,List1!E159,"")</f>
        <v/>
      </c>
      <c r="F522" s="439" t="str">
        <f>IF(List1!F159&gt;0,List1!F159,"")</f>
        <v/>
      </c>
      <c r="G522" s="439" t="str">
        <f>IF(List1!G159&gt;0,List1!G159,"")</f>
        <v/>
      </c>
      <c r="H522" s="439" t="str">
        <f>IF(List1!H159&gt;0,List1!H159,"")</f>
        <v/>
      </c>
      <c r="I522" s="439" t="str">
        <f>IF(List1!I159&gt;0,List1!I159,"")</f>
        <v/>
      </c>
      <c r="J522" s="439" t="str">
        <f t="shared" si="193"/>
        <v/>
      </c>
      <c r="K522" s="439" t="str">
        <f>IF(List1!K159&gt;0,List1!K159,"")</f>
        <v/>
      </c>
      <c r="L522" s="439" t="str">
        <f>IF(List1!L159&gt;0,List1!L159,"")</f>
        <v/>
      </c>
      <c r="M522" s="439" t="str">
        <f>IF(List1!M159&gt;0,List1!M159,"")</f>
        <v/>
      </c>
      <c r="N522" s="439" t="str">
        <f>IF(List1!N159&gt;0,List1!N159,"")</f>
        <v/>
      </c>
      <c r="O522" s="440">
        <v>0</v>
      </c>
      <c r="P522" s="603" t="str">
        <f>IF(List1!P159&gt;0,List1!P159,"")</f>
        <v/>
      </c>
      <c r="Q522" s="603"/>
      <c r="R522" s="603"/>
      <c r="S522" s="603"/>
      <c r="T522" s="603"/>
      <c r="U522" s="603"/>
      <c r="V522" s="603"/>
      <c r="W522" s="268"/>
      <c r="X522" s="307"/>
      <c r="Y522" s="319">
        <f>IF(List1!$K522="A",(1*List1!$E522+80)*List1!$G522,0)</f>
        <v>0</v>
      </c>
      <c r="Z522" s="319">
        <f>IF(List1!$K522="B",(1*List1!$E522+80)*List1!$G522,0)</f>
        <v>0</v>
      </c>
      <c r="AA522" s="319">
        <f>IF(List1!$K522="C",(1*List1!$E522+80)*List1!$G522,0)</f>
        <v>0</v>
      </c>
      <c r="AB522" s="319">
        <f>IF(List1!$K522="D",(1*List1!$E522+80)*List1!$G522,0)</f>
        <v>0</v>
      </c>
      <c r="AC522" s="319">
        <f>IF(List1!$K522="E",(1*List1!$E522+70)*List1!$G522,0)</f>
        <v>0</v>
      </c>
      <c r="AD522" s="319">
        <f>IF(List1!$K522="G",(1*List1!$E522+80)*List1!$G522,0)</f>
        <v>0</v>
      </c>
      <c r="AE522" s="319">
        <f>IF(List1!$K522="J",(1*List1!$E522+80)*List1!$G522,0)</f>
        <v>0</v>
      </c>
      <c r="AF522" s="319">
        <f>IF(List1!$K522="K",(1*List1!$E522+80)*List1!$G522,0)</f>
        <v>0</v>
      </c>
      <c r="AG522" s="319">
        <f>IF(List1!$K522="L",(1*List1!$E522+80)*List1!$G522,0)</f>
        <v>0</v>
      </c>
      <c r="AH522" s="318">
        <f>IF(List1!$K522="FL",(1*List1!$E522)*List1!$G522,0)</f>
        <v>0</v>
      </c>
      <c r="AI522" s="318">
        <f>IF(List1!$K522="FP",List1!$E522*List1!$G522,0)</f>
        <v>0</v>
      </c>
      <c r="AJ522" s="318">
        <f>IF(List1!$K522="DR",List1!$E522*List1!$G522,0)</f>
        <v>0</v>
      </c>
      <c r="AK522" s="318">
        <f>IF(List1!$K522="F",List1!$E522*List1!$G522,0)</f>
        <v>0</v>
      </c>
      <c r="AL522" s="321">
        <f>IF(List1!$L522="A",(1*List1!$E522+80)*List1!$G522,0)</f>
        <v>0</v>
      </c>
      <c r="AM522" s="321">
        <f>IF(List1!$L522="B",(1*List1!$E522+80)*List1!$G522,0)</f>
        <v>0</v>
      </c>
      <c r="AN522" s="321">
        <f>IF(List1!$L522="C",(1*List1!$E522+80)*List1!$G522,0)</f>
        <v>0</v>
      </c>
      <c r="AO522" s="321">
        <f>IF(List1!$L522="D",(1*List1!$E522+80)*List1!$G522,0)</f>
        <v>0</v>
      </c>
      <c r="AP522" s="321">
        <f>IF(List1!$L522="E",(1*List1!$E522+80)*List1!$G522,0)</f>
        <v>0</v>
      </c>
      <c r="AQ522" s="321">
        <f>IF(List1!$L522="G",(1*List1!$E522+80)*List1!$G522,0)</f>
        <v>0</v>
      </c>
      <c r="AR522" s="321">
        <f>IF(List1!$L522="J",(1*List1!$E522+80)*List1!$G522,0)</f>
        <v>0</v>
      </c>
      <c r="AS522" s="321">
        <f>IF(List1!$L522="K",(1*List1!$E522+80)*List1!$G522,0)</f>
        <v>0</v>
      </c>
      <c r="AT522" s="321">
        <f>IF(List1!$L522="L",(1*List1!$E522+80)*List1!$G522,0)</f>
        <v>0</v>
      </c>
      <c r="AU522" s="320">
        <f>IF(List1!$L522="FL",(1*List1!$E522)*List1!$G522,0)</f>
        <v>0</v>
      </c>
      <c r="AV522" s="320">
        <f>IF(List1!$L522="FP",List1!$E522*List1!$G522,0)</f>
        <v>0</v>
      </c>
      <c r="AW522" s="320">
        <f>IF(List1!$L522="DR",List1!$E522*List1!$G522,0)</f>
        <v>0</v>
      </c>
      <c r="AX522" s="320">
        <f>IF(List1!$L522="F",List1!$E522*List1!$G522,0)</f>
        <v>0</v>
      </c>
      <c r="AY522" s="319">
        <f>IF(List1!$M522="A",(1*List1!$F522+80)*List1!$G522,0)</f>
        <v>0</v>
      </c>
      <c r="AZ522" s="319">
        <f>IF(List1!$M522="B",(1*List1!$F522+80)*List1!$G522,0)</f>
        <v>0</v>
      </c>
      <c r="BA522" s="319">
        <f>IF(List1!$M522="C",(1*List1!$F522+80)*List1!$G522,0)</f>
        <v>0</v>
      </c>
      <c r="BB522" s="319">
        <f>IF(List1!$M522="D",(1*List1!$F522+80)*List1!$G522,0)</f>
        <v>0</v>
      </c>
      <c r="BC522" s="319">
        <f>IF(List1!$M522="E",(1*List1!$F522+80)*List1!$G522,0)</f>
        <v>0</v>
      </c>
      <c r="BD522" s="319">
        <f>IF(List1!$M522="G",(1*List1!$F522+80)*List1!$G522,0)</f>
        <v>0</v>
      </c>
      <c r="BE522" s="319">
        <f>IF(List1!$M522="J",(1*List1!$F522+80)*List1!$G522,0)</f>
        <v>0</v>
      </c>
      <c r="BF522" s="319">
        <f>IF(List1!$M522="K",(1*List1!$F522+80)*List1!$G522,0)</f>
        <v>0</v>
      </c>
      <c r="BG522" s="319">
        <f>IF(List1!$M522="L",(1*List1!$F522+80)*List1!$G522,0)</f>
        <v>0</v>
      </c>
      <c r="BH522" s="318">
        <f>IF(List1!$M522="FL",(1*List1!$F522)*List1!$G522,0)</f>
        <v>0</v>
      </c>
      <c r="BI522" s="318">
        <f>IF(List1!$M522="FP",List1!$F522*List1!$G522,0)</f>
        <v>0</v>
      </c>
      <c r="BJ522" s="318">
        <f>IF(List1!$M522="DR",List1!$F522*List1!$G522,0)</f>
        <v>0</v>
      </c>
      <c r="BK522" s="318">
        <f>IF(List1!$M522="F",List1!$F522*List1!$G522,0)</f>
        <v>0</v>
      </c>
      <c r="BL522" s="317">
        <f>IF(List1!$N522="A",(1*List1!$F522+80)*List1!$G522,0)</f>
        <v>0</v>
      </c>
      <c r="BM522" s="317">
        <f>IF(List1!$N522="B",(1*List1!$F522+80)*List1!$G522,0)</f>
        <v>0</v>
      </c>
      <c r="BN522" s="317">
        <f>IF(List1!$N522="C",(1*List1!$F522+80)*List1!$G522,0)</f>
        <v>0</v>
      </c>
      <c r="BO522" s="317">
        <f>IF(List1!$N522="D",(1*List1!$F522+80)*List1!$G522,0)</f>
        <v>0</v>
      </c>
      <c r="BP522" s="317">
        <f>IF(List1!$N522="E",(1*List1!$F522+80)*List1!$G522,0)</f>
        <v>0</v>
      </c>
      <c r="BQ522" s="317">
        <f>IF(List1!$N522="G",(1*List1!$F522+80)*List1!$G522,0)</f>
        <v>0</v>
      </c>
      <c r="BR522" s="317">
        <f>IF(List1!$N522="J",(1*List1!$F522+80)*List1!$G522,0)</f>
        <v>0</v>
      </c>
      <c r="BS522" s="317">
        <f>IF(List1!$N522="K",(1*List1!$F522+80)*List1!$G522,0)</f>
        <v>0</v>
      </c>
      <c r="BT522" s="317">
        <f>IF(List1!$N522="L",(1*List1!$F522+80)*List1!$G522,0)</f>
        <v>0</v>
      </c>
      <c r="BU522" s="316">
        <f>IF(List1!$N522="FL",(1*List1!$F522)*List1!$G522,0)</f>
        <v>0</v>
      </c>
      <c r="BV522" s="315">
        <f>IF(List1!$N522="FP",List1!$F522*List1!$G522,0)</f>
        <v>0</v>
      </c>
      <c r="BW522" s="314">
        <f>IF(List1!$N522="DR",List1!$F522*List1!$G522,0)</f>
        <v>0</v>
      </c>
      <c r="BX522" s="313">
        <f>IF(List1!$N522="F",List1!$F522*List1!$G522,0)</f>
        <v>0</v>
      </c>
      <c r="BZ522" s="312" t="e">
        <f>((List1!$E522*List1!$F522)*List1!$G522)/1000000</f>
        <v>#VALUE!</v>
      </c>
      <c r="CA522" s="280" t="e">
        <f>IF(List1!$J522=$D$403,1*BZ522,0)</f>
        <v>#VALUE!</v>
      </c>
      <c r="CB522" s="280" t="e">
        <f>IF(List1!$J522=$D$404,1*BZ522,0)</f>
        <v>#VALUE!</v>
      </c>
      <c r="CC522" s="280" t="e">
        <f>IF(List1!$J522=$D$405,1*BZ522,0)</f>
        <v>#VALUE!</v>
      </c>
      <c r="CD522" s="280" t="e">
        <f>IF(List1!$J522=$D$406,1*BZ522,0)</f>
        <v>#VALUE!</v>
      </c>
      <c r="CE522" s="280" t="e">
        <f>IF(List1!$J522=$D$407,1*BZ522,0)</f>
        <v>#VALUE!</v>
      </c>
      <c r="CF522" s="311" t="e">
        <f>IF(List1!$J522=$D$408,1*BZ522,0)</f>
        <v>#VALUE!</v>
      </c>
      <c r="CG522" s="280" t="e">
        <f>IF(List1!$J522=$D$409,1*BZ522,0)</f>
        <v>#VALUE!</v>
      </c>
      <c r="CH522" s="280" t="e">
        <f>IF(List1!$J522=$D$410,1*BZ522,0)</f>
        <v>#VALUE!</v>
      </c>
      <c r="CJ522" s="303">
        <f>IF(AH522&gt;0,1*List1!$G522,0)</f>
        <v>0</v>
      </c>
      <c r="CK522" s="301">
        <f>IF(AI522&gt;0,1*List1!$G522,0)</f>
        <v>0</v>
      </c>
      <c r="CL522" s="301">
        <f>IF(AJ522&gt;0,1*List1!$G522,0)</f>
        <v>0</v>
      </c>
      <c r="CM522" s="302">
        <f>IF(AK522&gt;0,1*List1!$G522,0)</f>
        <v>0</v>
      </c>
      <c r="CN522" s="284">
        <f>IF(AU522&gt;0,1*List1!$G522,0)</f>
        <v>0</v>
      </c>
      <c r="CO522" s="284">
        <f>IF(AV522&gt;0,1*List1!$G522,0)</f>
        <v>0</v>
      </c>
      <c r="CP522" s="284">
        <f>IF(AW522&gt;0,1*List1!$G522,0)</f>
        <v>0</v>
      </c>
      <c r="CQ522" s="284">
        <f>IF(AX522&gt;0,1*List1!$G522,0)</f>
        <v>0</v>
      </c>
      <c r="CR522" s="303">
        <f>IF(BH522&gt;0,1*List1!$G522,0)</f>
        <v>0</v>
      </c>
      <c r="CS522" s="301">
        <f>IF(BI522&gt;0,1*List1!$G522,0)</f>
        <v>0</v>
      </c>
      <c r="CT522" s="301">
        <f>IF(BJ522&gt;0,1*List1!$G522,0)</f>
        <v>0</v>
      </c>
      <c r="CU522" s="302">
        <f>IF(BK522&gt;0,1*List1!$G522,0)</f>
        <v>0</v>
      </c>
      <c r="CV522" s="284">
        <f>IF(BU522&gt;0,1*List1!$G522,0)</f>
        <v>0</v>
      </c>
      <c r="CW522" s="284">
        <f>IF(BV522&gt;0,1*List1!$G522,0)</f>
        <v>0</v>
      </c>
      <c r="CX522" s="284">
        <f>IF(BW522&gt;0,1*List1!$G522,0)</f>
        <v>0</v>
      </c>
      <c r="CY522" s="322">
        <f>IF(BX522&gt;0,1*List1!$G522,0)</f>
        <v>0</v>
      </c>
      <c r="CZ522" s="284"/>
      <c r="DB522" s="294">
        <f>List1!D159</f>
        <v>0</v>
      </c>
      <c r="DC522" s="416" t="str">
        <f t="shared" si="167"/>
        <v>0</v>
      </c>
      <c r="DD522" s="416" t="str">
        <f t="shared" si="168"/>
        <v>0</v>
      </c>
      <c r="DE522" s="416" t="str">
        <f t="shared" si="169"/>
        <v>0</v>
      </c>
      <c r="DF522" s="416" t="str">
        <f t="shared" si="170"/>
        <v>0</v>
      </c>
      <c r="DG522" s="416" t="str">
        <f t="shared" si="171"/>
        <v>0</v>
      </c>
      <c r="DH522" s="416" t="str">
        <f t="shared" si="172"/>
        <v>0</v>
      </c>
      <c r="DI522" s="416" t="str">
        <f t="shared" si="173"/>
        <v>0</v>
      </c>
      <c r="DJ522" s="416" t="str">
        <f t="shared" si="174"/>
        <v>0</v>
      </c>
      <c r="DK522" s="416" t="str">
        <f t="shared" si="175"/>
        <v>0</v>
      </c>
      <c r="DL522" s="416" t="str">
        <f t="shared" si="176"/>
        <v>0</v>
      </c>
      <c r="DM522" s="416" t="str">
        <f t="shared" si="177"/>
        <v>0</v>
      </c>
      <c r="DN522" s="416" t="str">
        <f t="shared" si="178"/>
        <v>0</v>
      </c>
      <c r="DO522" s="416" t="str">
        <f t="shared" si="179"/>
        <v>0</v>
      </c>
      <c r="DP522" s="416" t="str">
        <f t="shared" si="180"/>
        <v>0</v>
      </c>
      <c r="DQ522" s="416" t="str">
        <f t="shared" si="181"/>
        <v>0</v>
      </c>
      <c r="DR522" s="416" t="str">
        <f t="shared" si="182"/>
        <v>0</v>
      </c>
      <c r="DS522" s="416" t="str">
        <f t="shared" si="183"/>
        <v>0</v>
      </c>
      <c r="DT522" s="416" t="str">
        <f t="shared" si="184"/>
        <v>0</v>
      </c>
      <c r="DU522" s="416" t="str">
        <f t="shared" si="185"/>
        <v>0</v>
      </c>
      <c r="DV522" s="416" t="str">
        <f t="shared" si="186"/>
        <v>0</v>
      </c>
      <c r="DW522" s="416" t="str">
        <f t="shared" si="187"/>
        <v>0</v>
      </c>
      <c r="DX522" s="416" t="str">
        <f t="shared" si="188"/>
        <v>0</v>
      </c>
      <c r="DY522" s="416" t="str">
        <f t="shared" si="189"/>
        <v>0</v>
      </c>
      <c r="DZ522" s="416" t="str">
        <f t="shared" si="190"/>
        <v>0</v>
      </c>
      <c r="EA522" s="417"/>
      <c r="EB522" s="417"/>
      <c r="EC522" s="417"/>
      <c r="ED522" s="417" t="str">
        <f>IF(List1!D159&gt;0,DZ522,"")</f>
        <v/>
      </c>
      <c r="EF522" s="416">
        <f>List1!J159</f>
        <v>0</v>
      </c>
      <c r="EG522" s="416" t="str">
        <f t="shared" si="194"/>
        <v>0</v>
      </c>
      <c r="EH522" s="416" t="str">
        <f t="shared" si="195"/>
        <v>0</v>
      </c>
      <c r="EI522" s="416" t="str">
        <f t="shared" si="196"/>
        <v>0</v>
      </c>
      <c r="EJ522" s="416" t="str">
        <f t="shared" si="197"/>
        <v>0</v>
      </c>
      <c r="EK522" s="416" t="str">
        <f t="shared" si="198"/>
        <v>0</v>
      </c>
      <c r="EL522" s="416" t="str">
        <f t="shared" si="199"/>
        <v>0</v>
      </c>
      <c r="EM522" s="416" t="str">
        <f t="shared" si="200"/>
        <v>0</v>
      </c>
      <c r="EN522" s="416" t="str">
        <f t="shared" si="201"/>
        <v>0</v>
      </c>
      <c r="EO522" s="416" t="str">
        <f t="shared" si="202"/>
        <v>0</v>
      </c>
      <c r="EP522" s="416" t="str">
        <f t="shared" si="203"/>
        <v>0</v>
      </c>
      <c r="EQ522" s="416" t="str">
        <f t="shared" si="204"/>
        <v>0</v>
      </c>
      <c r="ER522" s="416" t="str">
        <f t="shared" si="205"/>
        <v>0</v>
      </c>
      <c r="ES522" s="416" t="str">
        <f t="shared" si="206"/>
        <v>0</v>
      </c>
      <c r="ET522" s="416" t="str">
        <f t="shared" si="207"/>
        <v>0</v>
      </c>
      <c r="EU522" s="416" t="str">
        <f t="shared" si="208"/>
        <v>0</v>
      </c>
      <c r="EV522" s="416" t="str">
        <f t="shared" si="209"/>
        <v>0</v>
      </c>
      <c r="EW522" s="416" t="str">
        <f t="shared" si="210"/>
        <v>0</v>
      </c>
      <c r="EX522" s="416" t="str">
        <f t="shared" si="211"/>
        <v>0</v>
      </c>
      <c r="EY522" s="416" t="str">
        <f t="shared" si="212"/>
        <v>0</v>
      </c>
      <c r="EZ522" s="416" t="str">
        <f t="shared" si="213"/>
        <v>0</v>
      </c>
      <c r="FA522" s="416" t="str">
        <f t="shared" si="214"/>
        <v>0</v>
      </c>
      <c r="FB522" s="416" t="str">
        <f t="shared" si="215"/>
        <v>0</v>
      </c>
      <c r="FC522" s="416" t="str">
        <f t="shared" si="216"/>
        <v>0</v>
      </c>
      <c r="FD522" s="416" t="str">
        <f t="shared" si="217"/>
        <v>0</v>
      </c>
      <c r="FF522" s="269" t="str">
        <f>IF(List1!J159&gt;0,List1!FD522,"")</f>
        <v/>
      </c>
    </row>
    <row r="523" spans="2:162" s="269" customFormat="1" ht="19.5" customHeight="1" thickBot="1">
      <c r="B523" s="436">
        <v>105</v>
      </c>
      <c r="C523" s="308">
        <f t="shared" si="191"/>
        <v>0</v>
      </c>
      <c r="D523" s="438" t="str">
        <f t="shared" si="192"/>
        <v/>
      </c>
      <c r="E523" s="439" t="str">
        <f>IF(List1!E160&gt;0,List1!E160,"")</f>
        <v/>
      </c>
      <c r="F523" s="439" t="str">
        <f>IF(List1!F160&gt;0,List1!F160,"")</f>
        <v/>
      </c>
      <c r="G523" s="439" t="str">
        <f>IF(List1!G160&gt;0,List1!G160,"")</f>
        <v/>
      </c>
      <c r="H523" s="439" t="str">
        <f>IF(List1!H160&gt;0,List1!H160,"")</f>
        <v/>
      </c>
      <c r="I523" s="439" t="str">
        <f>IF(List1!I160&gt;0,List1!I160,"")</f>
        <v/>
      </c>
      <c r="J523" s="439" t="str">
        <f t="shared" si="193"/>
        <v/>
      </c>
      <c r="K523" s="439" t="str">
        <f>IF(List1!K160&gt;0,List1!K160,"")</f>
        <v/>
      </c>
      <c r="L523" s="439" t="str">
        <f>IF(List1!L160&gt;0,List1!L160,"")</f>
        <v/>
      </c>
      <c r="M523" s="439" t="str">
        <f>IF(List1!M160&gt;0,List1!M160,"")</f>
        <v/>
      </c>
      <c r="N523" s="439" t="str">
        <f>IF(List1!N160&gt;0,List1!N160,"")</f>
        <v/>
      </c>
      <c r="O523" s="440">
        <v>0</v>
      </c>
      <c r="P523" s="603" t="str">
        <f>IF(List1!P160&gt;0,List1!P160,"")</f>
        <v/>
      </c>
      <c r="Q523" s="603"/>
      <c r="R523" s="603"/>
      <c r="S523" s="603"/>
      <c r="T523" s="603"/>
      <c r="U523" s="603"/>
      <c r="V523" s="603"/>
      <c r="W523" s="268"/>
      <c r="X523" s="307"/>
      <c r="Y523" s="319">
        <f>IF(List1!$K523="A",(1*List1!$E523+80)*List1!$G523,0)</f>
        <v>0</v>
      </c>
      <c r="Z523" s="319">
        <f>IF(List1!$K523="B",(1*List1!$E523+80)*List1!$G523,0)</f>
        <v>0</v>
      </c>
      <c r="AA523" s="319">
        <f>IF(List1!$K523="C",(1*List1!$E523+80)*List1!$G523,0)</f>
        <v>0</v>
      </c>
      <c r="AB523" s="319">
        <f>IF(List1!$K523="D",(1*List1!$E523+80)*List1!$G523,0)</f>
        <v>0</v>
      </c>
      <c r="AC523" s="319">
        <f>IF(List1!$K523="E",(1*List1!$E523+70)*List1!$G523,0)</f>
        <v>0</v>
      </c>
      <c r="AD523" s="319">
        <f>IF(List1!$K523="G",(1*List1!$E523+80)*List1!$G523,0)</f>
        <v>0</v>
      </c>
      <c r="AE523" s="319">
        <f>IF(List1!$K523="J",(1*List1!$E523+80)*List1!$G523,0)</f>
        <v>0</v>
      </c>
      <c r="AF523" s="319">
        <f>IF(List1!$K523="K",(1*List1!$E523+80)*List1!$G523,0)</f>
        <v>0</v>
      </c>
      <c r="AG523" s="319">
        <f>IF(List1!$K523="L",(1*List1!$E523+80)*List1!$G523,0)</f>
        <v>0</v>
      </c>
      <c r="AH523" s="318">
        <f>IF(List1!$K523="FL",(1*List1!$E523)*List1!$G523,0)</f>
        <v>0</v>
      </c>
      <c r="AI523" s="318">
        <f>IF(List1!$K523="FP",List1!$E523*List1!$G523,0)</f>
        <v>0</v>
      </c>
      <c r="AJ523" s="318">
        <f>IF(List1!$K523="DR",List1!$E523*List1!$G523,0)</f>
        <v>0</v>
      </c>
      <c r="AK523" s="318">
        <f>IF(List1!$K523="F",List1!$E523*List1!$G523,0)</f>
        <v>0</v>
      </c>
      <c r="AL523" s="321">
        <f>IF(List1!$L523="A",(1*List1!$E523+80)*List1!$G523,0)</f>
        <v>0</v>
      </c>
      <c r="AM523" s="321">
        <f>IF(List1!$L523="B",(1*List1!$E523+80)*List1!$G523,0)</f>
        <v>0</v>
      </c>
      <c r="AN523" s="321">
        <f>IF(List1!$L523="C",(1*List1!$E523+80)*List1!$G523,0)</f>
        <v>0</v>
      </c>
      <c r="AO523" s="321">
        <f>IF(List1!$L523="D",(1*List1!$E523+80)*List1!$G523,0)</f>
        <v>0</v>
      </c>
      <c r="AP523" s="321">
        <f>IF(List1!$L523="E",(1*List1!$E523+80)*List1!$G523,0)</f>
        <v>0</v>
      </c>
      <c r="AQ523" s="321">
        <f>IF(List1!$L523="G",(1*List1!$E523+80)*List1!$G523,0)</f>
        <v>0</v>
      </c>
      <c r="AR523" s="321">
        <f>IF(List1!$L523="J",(1*List1!$E523+80)*List1!$G523,0)</f>
        <v>0</v>
      </c>
      <c r="AS523" s="321">
        <f>IF(List1!$L523="K",(1*List1!$E523+80)*List1!$G523,0)</f>
        <v>0</v>
      </c>
      <c r="AT523" s="321">
        <f>IF(List1!$L523="L",(1*List1!$E523+80)*List1!$G523,0)</f>
        <v>0</v>
      </c>
      <c r="AU523" s="320">
        <f>IF(List1!$L523="FL",(1*List1!$E523)*List1!$G523,0)</f>
        <v>0</v>
      </c>
      <c r="AV523" s="320">
        <f>IF(List1!$L523="FP",List1!$E523*List1!$G523,0)</f>
        <v>0</v>
      </c>
      <c r="AW523" s="320">
        <f>IF(List1!$L523="DR",List1!$E523*List1!$G523,0)</f>
        <v>0</v>
      </c>
      <c r="AX523" s="320">
        <f>IF(List1!$L523="F",List1!$E523*List1!$G523,0)</f>
        <v>0</v>
      </c>
      <c r="AY523" s="319">
        <f>IF(List1!$M523="A",(1*List1!$F523+80)*List1!$G523,0)</f>
        <v>0</v>
      </c>
      <c r="AZ523" s="319">
        <f>IF(List1!$M523="B",(1*List1!$F523+80)*List1!$G523,0)</f>
        <v>0</v>
      </c>
      <c r="BA523" s="319">
        <f>IF(List1!$M523="C",(1*List1!$F523+80)*List1!$G523,0)</f>
        <v>0</v>
      </c>
      <c r="BB523" s="319">
        <f>IF(List1!$M523="D",(1*List1!$F523+80)*List1!$G523,0)</f>
        <v>0</v>
      </c>
      <c r="BC523" s="319">
        <f>IF(List1!$M523="E",(1*List1!$F523+80)*List1!$G523,0)</f>
        <v>0</v>
      </c>
      <c r="BD523" s="319">
        <f>IF(List1!$M523="G",(1*List1!$F523+80)*List1!$G523,0)</f>
        <v>0</v>
      </c>
      <c r="BE523" s="319">
        <f>IF(List1!$M523="J",(1*List1!$F523+80)*List1!$G523,0)</f>
        <v>0</v>
      </c>
      <c r="BF523" s="319">
        <f>IF(List1!$M523="K",(1*List1!$F523+80)*List1!$G523,0)</f>
        <v>0</v>
      </c>
      <c r="BG523" s="319">
        <f>IF(List1!$M523="L",(1*List1!$F523+80)*List1!$G523,0)</f>
        <v>0</v>
      </c>
      <c r="BH523" s="318">
        <f>IF(List1!$M523="FL",(1*List1!$F523)*List1!$G523,0)</f>
        <v>0</v>
      </c>
      <c r="BI523" s="318">
        <f>IF(List1!$M523="FP",List1!$F523*List1!$G523,0)</f>
        <v>0</v>
      </c>
      <c r="BJ523" s="318">
        <f>IF(List1!$M523="DR",List1!$F523*List1!$G523,0)</f>
        <v>0</v>
      </c>
      <c r="BK523" s="318">
        <f>IF(List1!$M523="F",List1!$F523*List1!$G523,0)</f>
        <v>0</v>
      </c>
      <c r="BL523" s="317">
        <f>IF(List1!$N523="A",(1*List1!$F523+80)*List1!$G523,0)</f>
        <v>0</v>
      </c>
      <c r="BM523" s="317">
        <f>IF(List1!$N523="B",(1*List1!$F523+80)*List1!$G523,0)</f>
        <v>0</v>
      </c>
      <c r="BN523" s="317">
        <f>IF(List1!$N523="C",(1*List1!$F523+80)*List1!$G523,0)</f>
        <v>0</v>
      </c>
      <c r="BO523" s="317">
        <f>IF(List1!$N523="D",(1*List1!$F523+80)*List1!$G523,0)</f>
        <v>0</v>
      </c>
      <c r="BP523" s="317">
        <f>IF(List1!$N523="E",(1*List1!$F523+80)*List1!$G523,0)</f>
        <v>0</v>
      </c>
      <c r="BQ523" s="317">
        <f>IF(List1!$N523="G",(1*List1!$F523+80)*List1!$G523,0)</f>
        <v>0</v>
      </c>
      <c r="BR523" s="317">
        <f>IF(List1!$N523="J",(1*List1!$F523+80)*List1!$G523,0)</f>
        <v>0</v>
      </c>
      <c r="BS523" s="317">
        <f>IF(List1!$N523="K",(1*List1!$F523+80)*List1!$G523,0)</f>
        <v>0</v>
      </c>
      <c r="BT523" s="317">
        <f>IF(List1!$N523="L",(1*List1!$F523+80)*List1!$G523,0)</f>
        <v>0</v>
      </c>
      <c r="BU523" s="316">
        <f>IF(List1!$N523="FL",(1*List1!$F523)*List1!$G523,0)</f>
        <v>0</v>
      </c>
      <c r="BV523" s="315">
        <f>IF(List1!$N523="FP",List1!$F523*List1!$G523,0)</f>
        <v>0</v>
      </c>
      <c r="BW523" s="314">
        <f>IF(List1!$N523="DR",List1!$F523*List1!$G523,0)</f>
        <v>0</v>
      </c>
      <c r="BX523" s="313">
        <f>IF(List1!$N523="F",List1!$F523*List1!$G523,0)</f>
        <v>0</v>
      </c>
      <c r="BZ523" s="312" t="e">
        <f>((List1!$E523*List1!$F523)*List1!$G523)/1000000</f>
        <v>#VALUE!</v>
      </c>
      <c r="CA523" s="280" t="e">
        <f>IF(List1!$J523=$D$403,1*BZ523,0)</f>
        <v>#VALUE!</v>
      </c>
      <c r="CB523" s="280" t="e">
        <f>IF(List1!$J523=$D$404,1*BZ523,0)</f>
        <v>#VALUE!</v>
      </c>
      <c r="CC523" s="280" t="e">
        <f>IF(List1!$J523=$D$405,1*BZ523,0)</f>
        <v>#VALUE!</v>
      </c>
      <c r="CD523" s="280" t="e">
        <f>IF(List1!$J523=$D$406,1*BZ523,0)</f>
        <v>#VALUE!</v>
      </c>
      <c r="CE523" s="280" t="e">
        <f>IF(List1!$J523=$D$407,1*BZ523,0)</f>
        <v>#VALUE!</v>
      </c>
      <c r="CF523" s="311" t="e">
        <f>IF(List1!$J523=$D$408,1*BZ523,0)</f>
        <v>#VALUE!</v>
      </c>
      <c r="CG523" s="280" t="e">
        <f>IF(List1!$J523=$D$409,1*BZ523,0)</f>
        <v>#VALUE!</v>
      </c>
      <c r="CH523" s="280" t="e">
        <f>IF(List1!$J523=$D$410,1*BZ523,0)</f>
        <v>#VALUE!</v>
      </c>
      <c r="CJ523" s="303">
        <f>IF(AH523&gt;0,1*List1!$G523,0)</f>
        <v>0</v>
      </c>
      <c r="CK523" s="301">
        <f>IF(AI523&gt;0,1*List1!$G523,0)</f>
        <v>0</v>
      </c>
      <c r="CL523" s="301">
        <f>IF(AJ523&gt;0,1*List1!$G523,0)</f>
        <v>0</v>
      </c>
      <c r="CM523" s="302">
        <f>IF(AK523&gt;0,1*List1!$G523,0)</f>
        <v>0</v>
      </c>
      <c r="CN523" s="284">
        <f>IF(AU523&gt;0,1*List1!$G523,0)</f>
        <v>0</v>
      </c>
      <c r="CO523" s="284">
        <f>IF(AV523&gt;0,1*List1!$G523,0)</f>
        <v>0</v>
      </c>
      <c r="CP523" s="284">
        <f>IF(AW523&gt;0,1*List1!$G523,0)</f>
        <v>0</v>
      </c>
      <c r="CQ523" s="284">
        <f>IF(AX523&gt;0,1*List1!$G523,0)</f>
        <v>0</v>
      </c>
      <c r="CR523" s="303">
        <f>IF(BH523&gt;0,1*List1!$G523,0)</f>
        <v>0</v>
      </c>
      <c r="CS523" s="301">
        <f>IF(BI523&gt;0,1*List1!$G523,0)</f>
        <v>0</v>
      </c>
      <c r="CT523" s="301">
        <f>IF(BJ523&gt;0,1*List1!$G523,0)</f>
        <v>0</v>
      </c>
      <c r="CU523" s="302">
        <f>IF(BK523&gt;0,1*List1!$G523,0)</f>
        <v>0</v>
      </c>
      <c r="CV523" s="284">
        <f>IF(BU523&gt;0,1*List1!$G523,0)</f>
        <v>0</v>
      </c>
      <c r="CW523" s="284">
        <f>IF(BV523&gt;0,1*List1!$G523,0)</f>
        <v>0</v>
      </c>
      <c r="CX523" s="284">
        <f>IF(BW523&gt;0,1*List1!$G523,0)</f>
        <v>0</v>
      </c>
      <c r="CY523" s="322">
        <f>IF(BX523&gt;0,1*List1!$G523,0)</f>
        <v>0</v>
      </c>
      <c r="CZ523" s="284"/>
      <c r="DB523" s="294">
        <f>List1!D160</f>
        <v>0</v>
      </c>
      <c r="DC523" s="416" t="str">
        <f t="shared" si="167"/>
        <v>0</v>
      </c>
      <c r="DD523" s="416" t="str">
        <f t="shared" si="168"/>
        <v>0</v>
      </c>
      <c r="DE523" s="416" t="str">
        <f t="shared" si="169"/>
        <v>0</v>
      </c>
      <c r="DF523" s="416" t="str">
        <f t="shared" si="170"/>
        <v>0</v>
      </c>
      <c r="DG523" s="416" t="str">
        <f t="shared" si="171"/>
        <v>0</v>
      </c>
      <c r="DH523" s="416" t="str">
        <f t="shared" si="172"/>
        <v>0</v>
      </c>
      <c r="DI523" s="416" t="str">
        <f t="shared" si="173"/>
        <v>0</v>
      </c>
      <c r="DJ523" s="416" t="str">
        <f t="shared" si="174"/>
        <v>0</v>
      </c>
      <c r="DK523" s="416" t="str">
        <f t="shared" si="175"/>
        <v>0</v>
      </c>
      <c r="DL523" s="416" t="str">
        <f t="shared" si="176"/>
        <v>0</v>
      </c>
      <c r="DM523" s="416" t="str">
        <f t="shared" si="177"/>
        <v>0</v>
      </c>
      <c r="DN523" s="416" t="str">
        <f t="shared" si="178"/>
        <v>0</v>
      </c>
      <c r="DO523" s="416" t="str">
        <f t="shared" si="179"/>
        <v>0</v>
      </c>
      <c r="DP523" s="416" t="str">
        <f t="shared" si="180"/>
        <v>0</v>
      </c>
      <c r="DQ523" s="416" t="str">
        <f t="shared" si="181"/>
        <v>0</v>
      </c>
      <c r="DR523" s="416" t="str">
        <f t="shared" si="182"/>
        <v>0</v>
      </c>
      <c r="DS523" s="416" t="str">
        <f t="shared" si="183"/>
        <v>0</v>
      </c>
      <c r="DT523" s="416" t="str">
        <f t="shared" si="184"/>
        <v>0</v>
      </c>
      <c r="DU523" s="416" t="str">
        <f t="shared" si="185"/>
        <v>0</v>
      </c>
      <c r="DV523" s="416" t="str">
        <f t="shared" si="186"/>
        <v>0</v>
      </c>
      <c r="DW523" s="416" t="str">
        <f t="shared" si="187"/>
        <v>0</v>
      </c>
      <c r="DX523" s="416" t="str">
        <f t="shared" si="188"/>
        <v>0</v>
      </c>
      <c r="DY523" s="416" t="str">
        <f t="shared" si="189"/>
        <v>0</v>
      </c>
      <c r="DZ523" s="416" t="str">
        <f t="shared" si="190"/>
        <v>0</v>
      </c>
      <c r="EA523" s="417"/>
      <c r="EB523" s="417"/>
      <c r="EC523" s="417"/>
      <c r="ED523" s="417" t="str">
        <f>IF(List1!D160&gt;0,DZ523,"")</f>
        <v/>
      </c>
      <c r="EF523" s="416">
        <f>List1!J160</f>
        <v>0</v>
      </c>
      <c r="EG523" s="416" t="str">
        <f t="shared" si="194"/>
        <v>0</v>
      </c>
      <c r="EH523" s="416" t="str">
        <f t="shared" si="195"/>
        <v>0</v>
      </c>
      <c r="EI523" s="416" t="str">
        <f t="shared" si="196"/>
        <v>0</v>
      </c>
      <c r="EJ523" s="416" t="str">
        <f t="shared" si="197"/>
        <v>0</v>
      </c>
      <c r="EK523" s="416" t="str">
        <f t="shared" si="198"/>
        <v>0</v>
      </c>
      <c r="EL523" s="416" t="str">
        <f t="shared" si="199"/>
        <v>0</v>
      </c>
      <c r="EM523" s="416" t="str">
        <f t="shared" si="200"/>
        <v>0</v>
      </c>
      <c r="EN523" s="416" t="str">
        <f t="shared" si="201"/>
        <v>0</v>
      </c>
      <c r="EO523" s="416" t="str">
        <f t="shared" si="202"/>
        <v>0</v>
      </c>
      <c r="EP523" s="416" t="str">
        <f t="shared" si="203"/>
        <v>0</v>
      </c>
      <c r="EQ523" s="416" t="str">
        <f t="shared" si="204"/>
        <v>0</v>
      </c>
      <c r="ER523" s="416" t="str">
        <f t="shared" si="205"/>
        <v>0</v>
      </c>
      <c r="ES523" s="416" t="str">
        <f t="shared" si="206"/>
        <v>0</v>
      </c>
      <c r="ET523" s="416" t="str">
        <f t="shared" si="207"/>
        <v>0</v>
      </c>
      <c r="EU523" s="416" t="str">
        <f t="shared" si="208"/>
        <v>0</v>
      </c>
      <c r="EV523" s="416" t="str">
        <f t="shared" si="209"/>
        <v>0</v>
      </c>
      <c r="EW523" s="416" t="str">
        <f t="shared" si="210"/>
        <v>0</v>
      </c>
      <c r="EX523" s="416" t="str">
        <f t="shared" si="211"/>
        <v>0</v>
      </c>
      <c r="EY523" s="416" t="str">
        <f t="shared" si="212"/>
        <v>0</v>
      </c>
      <c r="EZ523" s="416" t="str">
        <f t="shared" si="213"/>
        <v>0</v>
      </c>
      <c r="FA523" s="416" t="str">
        <f t="shared" si="214"/>
        <v>0</v>
      </c>
      <c r="FB523" s="416" t="str">
        <f t="shared" si="215"/>
        <v>0</v>
      </c>
      <c r="FC523" s="416" t="str">
        <f t="shared" si="216"/>
        <v>0</v>
      </c>
      <c r="FD523" s="416" t="str">
        <f t="shared" si="217"/>
        <v>0</v>
      </c>
      <c r="FF523" s="269" t="str">
        <f>IF(List1!J160&gt;0,List1!FD523,"")</f>
        <v/>
      </c>
    </row>
    <row r="524" spans="2:162" s="269" customFormat="1" ht="19.5" customHeight="1" thickBot="1">
      <c r="B524" s="435">
        <v>106</v>
      </c>
      <c r="C524" s="308">
        <f t="shared" si="191"/>
        <v>0</v>
      </c>
      <c r="D524" s="438" t="str">
        <f t="shared" si="192"/>
        <v/>
      </c>
      <c r="E524" s="439" t="str">
        <f>IF(List1!E161&gt;0,List1!E161,"")</f>
        <v/>
      </c>
      <c r="F524" s="439" t="str">
        <f>IF(List1!F161&gt;0,List1!F161,"")</f>
        <v/>
      </c>
      <c r="G524" s="439" t="str">
        <f>IF(List1!G161&gt;0,List1!G161,"")</f>
        <v/>
      </c>
      <c r="H524" s="439" t="str">
        <f>IF(List1!H161&gt;0,List1!H161,"")</f>
        <v/>
      </c>
      <c r="I524" s="439" t="str">
        <f>IF(List1!I161&gt;0,List1!I161,"")</f>
        <v/>
      </c>
      <c r="J524" s="439" t="str">
        <f t="shared" si="193"/>
        <v/>
      </c>
      <c r="K524" s="439" t="str">
        <f>IF(List1!K161&gt;0,List1!K161,"")</f>
        <v/>
      </c>
      <c r="L524" s="439" t="str">
        <f>IF(List1!L161&gt;0,List1!L161,"")</f>
        <v/>
      </c>
      <c r="M524" s="439" t="str">
        <f>IF(List1!M161&gt;0,List1!M161,"")</f>
        <v/>
      </c>
      <c r="N524" s="439" t="str">
        <f>IF(List1!N161&gt;0,List1!N161,"")</f>
        <v/>
      </c>
      <c r="O524" s="440">
        <v>0</v>
      </c>
      <c r="P524" s="603" t="str">
        <f>IF(List1!P161&gt;0,List1!P161,"")</f>
        <v/>
      </c>
      <c r="Q524" s="603"/>
      <c r="R524" s="603"/>
      <c r="S524" s="603"/>
      <c r="T524" s="603"/>
      <c r="U524" s="603"/>
      <c r="V524" s="603"/>
      <c r="W524" s="268"/>
      <c r="X524" s="307"/>
      <c r="Y524" s="319">
        <f>IF(List1!$K524="A",(1*List1!$E524+80)*List1!$G524,0)</f>
        <v>0</v>
      </c>
      <c r="Z524" s="319">
        <f>IF(List1!$K524="B",(1*List1!$E524+80)*List1!$G524,0)</f>
        <v>0</v>
      </c>
      <c r="AA524" s="319">
        <f>IF(List1!$K524="C",(1*List1!$E524+80)*List1!$G524,0)</f>
        <v>0</v>
      </c>
      <c r="AB524" s="319">
        <f>IF(List1!$K524="D",(1*List1!$E524+80)*List1!$G524,0)</f>
        <v>0</v>
      </c>
      <c r="AC524" s="319">
        <f>IF(List1!$K524="E",(1*List1!$E524+70)*List1!$G524,0)</f>
        <v>0</v>
      </c>
      <c r="AD524" s="319">
        <f>IF(List1!$K524="G",(1*List1!$E524+80)*List1!$G524,0)</f>
        <v>0</v>
      </c>
      <c r="AE524" s="319">
        <f>IF(List1!$K524="J",(1*List1!$E524+80)*List1!$G524,0)</f>
        <v>0</v>
      </c>
      <c r="AF524" s="319">
        <f>IF(List1!$K524="K",(1*List1!$E524+80)*List1!$G524,0)</f>
        <v>0</v>
      </c>
      <c r="AG524" s="319">
        <f>IF(List1!$K524="L",(1*List1!$E524+80)*List1!$G524,0)</f>
        <v>0</v>
      </c>
      <c r="AH524" s="318">
        <f>IF(List1!$K524="FL",(1*List1!$E524)*List1!$G524,0)</f>
        <v>0</v>
      </c>
      <c r="AI524" s="318">
        <f>IF(List1!$K524="FP",List1!$E524*List1!$G524,0)</f>
        <v>0</v>
      </c>
      <c r="AJ524" s="318">
        <f>IF(List1!$K524="DR",List1!$E524*List1!$G524,0)</f>
        <v>0</v>
      </c>
      <c r="AK524" s="318">
        <f>IF(List1!$K524="F",List1!$E524*List1!$G524,0)</f>
        <v>0</v>
      </c>
      <c r="AL524" s="321">
        <f>IF(List1!$L524="A",(1*List1!$E524+80)*List1!$G524,0)</f>
        <v>0</v>
      </c>
      <c r="AM524" s="321">
        <f>IF(List1!$L524="B",(1*List1!$E524+80)*List1!$G524,0)</f>
        <v>0</v>
      </c>
      <c r="AN524" s="321">
        <f>IF(List1!$L524="C",(1*List1!$E524+80)*List1!$G524,0)</f>
        <v>0</v>
      </c>
      <c r="AO524" s="321">
        <f>IF(List1!$L524="D",(1*List1!$E524+80)*List1!$G524,0)</f>
        <v>0</v>
      </c>
      <c r="AP524" s="321">
        <f>IF(List1!$L524="E",(1*List1!$E524+80)*List1!$G524,0)</f>
        <v>0</v>
      </c>
      <c r="AQ524" s="321">
        <f>IF(List1!$L524="G",(1*List1!$E524+80)*List1!$G524,0)</f>
        <v>0</v>
      </c>
      <c r="AR524" s="321">
        <f>IF(List1!$L524="J",(1*List1!$E524+80)*List1!$G524,0)</f>
        <v>0</v>
      </c>
      <c r="AS524" s="321">
        <f>IF(List1!$L524="K",(1*List1!$E524+80)*List1!$G524,0)</f>
        <v>0</v>
      </c>
      <c r="AT524" s="321">
        <f>IF(List1!$L524="L",(1*List1!$E524+80)*List1!$G524,0)</f>
        <v>0</v>
      </c>
      <c r="AU524" s="320">
        <f>IF(List1!$L524="FL",(1*List1!$E524)*List1!$G524,0)</f>
        <v>0</v>
      </c>
      <c r="AV524" s="320">
        <f>IF(List1!$L524="FP",List1!$E524*List1!$G524,0)</f>
        <v>0</v>
      </c>
      <c r="AW524" s="320">
        <f>IF(List1!$L524="DR",List1!$E524*List1!$G524,0)</f>
        <v>0</v>
      </c>
      <c r="AX524" s="320">
        <f>IF(List1!$L524="F",List1!$E524*List1!$G524,0)</f>
        <v>0</v>
      </c>
      <c r="AY524" s="319">
        <f>IF(List1!$M524="A",(1*List1!$F524+80)*List1!$G524,0)</f>
        <v>0</v>
      </c>
      <c r="AZ524" s="319">
        <f>IF(List1!$M524="B",(1*List1!$F524+80)*List1!$G524,0)</f>
        <v>0</v>
      </c>
      <c r="BA524" s="319">
        <f>IF(List1!$M524="C",(1*List1!$F524+80)*List1!$G524,0)</f>
        <v>0</v>
      </c>
      <c r="BB524" s="319">
        <f>IF(List1!$M524="D",(1*List1!$F524+80)*List1!$G524,0)</f>
        <v>0</v>
      </c>
      <c r="BC524" s="319">
        <f>IF(List1!$M524="E",(1*List1!$F524+80)*List1!$G524,0)</f>
        <v>0</v>
      </c>
      <c r="BD524" s="319">
        <f>IF(List1!$M524="G",(1*List1!$F524+80)*List1!$G524,0)</f>
        <v>0</v>
      </c>
      <c r="BE524" s="319">
        <f>IF(List1!$M524="J",(1*List1!$F524+80)*List1!$G524,0)</f>
        <v>0</v>
      </c>
      <c r="BF524" s="319">
        <f>IF(List1!$M524="K",(1*List1!$F524+80)*List1!$G524,0)</f>
        <v>0</v>
      </c>
      <c r="BG524" s="319">
        <f>IF(List1!$M524="L",(1*List1!$F524+80)*List1!$G524,0)</f>
        <v>0</v>
      </c>
      <c r="BH524" s="318">
        <f>IF(List1!$M524="FL",(1*List1!$F524)*List1!$G524,0)</f>
        <v>0</v>
      </c>
      <c r="BI524" s="318">
        <f>IF(List1!$M524="FP",List1!$F524*List1!$G524,0)</f>
        <v>0</v>
      </c>
      <c r="BJ524" s="318">
        <f>IF(List1!$M524="DR",List1!$F524*List1!$G524,0)</f>
        <v>0</v>
      </c>
      <c r="BK524" s="318">
        <f>IF(List1!$M524="F",List1!$F524*List1!$G524,0)</f>
        <v>0</v>
      </c>
      <c r="BL524" s="317">
        <f>IF(List1!$N524="A",(1*List1!$F524+80)*List1!$G524,0)</f>
        <v>0</v>
      </c>
      <c r="BM524" s="317">
        <f>IF(List1!$N524="B",(1*List1!$F524+80)*List1!$G524,0)</f>
        <v>0</v>
      </c>
      <c r="BN524" s="317">
        <f>IF(List1!$N524="C",(1*List1!$F524+80)*List1!$G524,0)</f>
        <v>0</v>
      </c>
      <c r="BO524" s="317">
        <f>IF(List1!$N524="D",(1*List1!$F524+80)*List1!$G524,0)</f>
        <v>0</v>
      </c>
      <c r="BP524" s="317">
        <f>IF(List1!$N524="E",(1*List1!$F524+80)*List1!$G524,0)</f>
        <v>0</v>
      </c>
      <c r="BQ524" s="317">
        <f>IF(List1!$N524="G",(1*List1!$F524+80)*List1!$G524,0)</f>
        <v>0</v>
      </c>
      <c r="BR524" s="317">
        <f>IF(List1!$N524="J",(1*List1!$F524+80)*List1!$G524,0)</f>
        <v>0</v>
      </c>
      <c r="BS524" s="317">
        <f>IF(List1!$N524="K",(1*List1!$F524+80)*List1!$G524,0)</f>
        <v>0</v>
      </c>
      <c r="BT524" s="317">
        <f>IF(List1!$N524="L",(1*List1!$F524+80)*List1!$G524,0)</f>
        <v>0</v>
      </c>
      <c r="BU524" s="316">
        <f>IF(List1!$N524="FL",(1*List1!$F524)*List1!$G524,0)</f>
        <v>0</v>
      </c>
      <c r="BV524" s="315">
        <f>IF(List1!$N524="FP",List1!$F524*List1!$G524,0)</f>
        <v>0</v>
      </c>
      <c r="BW524" s="314">
        <f>IF(List1!$N524="DR",List1!$F524*List1!$G524,0)</f>
        <v>0</v>
      </c>
      <c r="BX524" s="313">
        <f>IF(List1!$N524="F",List1!$F524*List1!$G524,0)</f>
        <v>0</v>
      </c>
      <c r="BZ524" s="312" t="e">
        <f>((List1!$E524*List1!$F524)*List1!$G524)/1000000</f>
        <v>#VALUE!</v>
      </c>
      <c r="CA524" s="280" t="e">
        <f>IF(List1!$J524=$D$403,1*BZ524,0)</f>
        <v>#VALUE!</v>
      </c>
      <c r="CB524" s="280" t="e">
        <f>IF(List1!$J524=$D$404,1*BZ524,0)</f>
        <v>#VALUE!</v>
      </c>
      <c r="CC524" s="280" t="e">
        <f>IF(List1!$J524=$D$405,1*BZ524,0)</f>
        <v>#VALUE!</v>
      </c>
      <c r="CD524" s="280" t="e">
        <f>IF(List1!$J524=$D$406,1*BZ524,0)</f>
        <v>#VALUE!</v>
      </c>
      <c r="CE524" s="280" t="e">
        <f>IF(List1!$J524=$D$407,1*BZ524,0)</f>
        <v>#VALUE!</v>
      </c>
      <c r="CF524" s="311" t="e">
        <f>IF(List1!$J524=$D$408,1*BZ524,0)</f>
        <v>#VALUE!</v>
      </c>
      <c r="CG524" s="280" t="e">
        <f>IF(List1!$J524=$D$409,1*BZ524,0)</f>
        <v>#VALUE!</v>
      </c>
      <c r="CH524" s="280" t="e">
        <f>IF(List1!$J524=$D$410,1*BZ524,0)</f>
        <v>#VALUE!</v>
      </c>
      <c r="CJ524" s="303">
        <f>IF(AH524&gt;0,1*List1!$G524,0)</f>
        <v>0</v>
      </c>
      <c r="CK524" s="301">
        <f>IF(AI524&gt;0,1*List1!$G524,0)</f>
        <v>0</v>
      </c>
      <c r="CL524" s="301">
        <f>IF(AJ524&gt;0,1*List1!$G524,0)</f>
        <v>0</v>
      </c>
      <c r="CM524" s="302">
        <f>IF(AK524&gt;0,1*List1!$G524,0)</f>
        <v>0</v>
      </c>
      <c r="CN524" s="284">
        <f>IF(AU524&gt;0,1*List1!$G524,0)</f>
        <v>0</v>
      </c>
      <c r="CO524" s="284">
        <f>IF(AV524&gt;0,1*List1!$G524,0)</f>
        <v>0</v>
      </c>
      <c r="CP524" s="284">
        <f>IF(AW524&gt;0,1*List1!$G524,0)</f>
        <v>0</v>
      </c>
      <c r="CQ524" s="284">
        <f>IF(AX524&gt;0,1*List1!$G524,0)</f>
        <v>0</v>
      </c>
      <c r="CR524" s="303">
        <f>IF(BH524&gt;0,1*List1!$G524,0)</f>
        <v>0</v>
      </c>
      <c r="CS524" s="301">
        <f>IF(BI524&gt;0,1*List1!$G524,0)</f>
        <v>0</v>
      </c>
      <c r="CT524" s="301">
        <f>IF(BJ524&gt;0,1*List1!$G524,0)</f>
        <v>0</v>
      </c>
      <c r="CU524" s="302">
        <f>IF(BK524&gt;0,1*List1!$G524,0)</f>
        <v>0</v>
      </c>
      <c r="CV524" s="284">
        <f>IF(BU524&gt;0,1*List1!$G524,0)</f>
        <v>0</v>
      </c>
      <c r="CW524" s="284">
        <f>IF(BV524&gt;0,1*List1!$G524,0)</f>
        <v>0</v>
      </c>
      <c r="CX524" s="284">
        <f>IF(BW524&gt;0,1*List1!$G524,0)</f>
        <v>0</v>
      </c>
      <c r="CY524" s="322">
        <f>IF(BX524&gt;0,1*List1!$G524,0)</f>
        <v>0</v>
      </c>
      <c r="CZ524" s="284"/>
      <c r="DB524" s="294">
        <f>List1!D161</f>
        <v>0</v>
      </c>
      <c r="DC524" s="416" t="str">
        <f t="shared" si="167"/>
        <v>0</v>
      </c>
      <c r="DD524" s="416" t="str">
        <f t="shared" si="168"/>
        <v>0</v>
      </c>
      <c r="DE524" s="416" t="str">
        <f t="shared" si="169"/>
        <v>0</v>
      </c>
      <c r="DF524" s="416" t="str">
        <f t="shared" si="170"/>
        <v>0</v>
      </c>
      <c r="DG524" s="416" t="str">
        <f t="shared" si="171"/>
        <v>0</v>
      </c>
      <c r="DH524" s="416" t="str">
        <f t="shared" si="172"/>
        <v>0</v>
      </c>
      <c r="DI524" s="416" t="str">
        <f t="shared" si="173"/>
        <v>0</v>
      </c>
      <c r="DJ524" s="416" t="str">
        <f t="shared" si="174"/>
        <v>0</v>
      </c>
      <c r="DK524" s="416" t="str">
        <f t="shared" si="175"/>
        <v>0</v>
      </c>
      <c r="DL524" s="416" t="str">
        <f t="shared" si="176"/>
        <v>0</v>
      </c>
      <c r="DM524" s="416" t="str">
        <f t="shared" si="177"/>
        <v>0</v>
      </c>
      <c r="DN524" s="416" t="str">
        <f t="shared" si="178"/>
        <v>0</v>
      </c>
      <c r="DO524" s="416" t="str">
        <f t="shared" si="179"/>
        <v>0</v>
      </c>
      <c r="DP524" s="416" t="str">
        <f t="shared" si="180"/>
        <v>0</v>
      </c>
      <c r="DQ524" s="416" t="str">
        <f t="shared" si="181"/>
        <v>0</v>
      </c>
      <c r="DR524" s="416" t="str">
        <f t="shared" si="182"/>
        <v>0</v>
      </c>
      <c r="DS524" s="416" t="str">
        <f t="shared" si="183"/>
        <v>0</v>
      </c>
      <c r="DT524" s="416" t="str">
        <f t="shared" si="184"/>
        <v>0</v>
      </c>
      <c r="DU524" s="416" t="str">
        <f t="shared" si="185"/>
        <v>0</v>
      </c>
      <c r="DV524" s="416" t="str">
        <f t="shared" si="186"/>
        <v>0</v>
      </c>
      <c r="DW524" s="416" t="str">
        <f t="shared" si="187"/>
        <v>0</v>
      </c>
      <c r="DX524" s="416" t="str">
        <f t="shared" si="188"/>
        <v>0</v>
      </c>
      <c r="DY524" s="416" t="str">
        <f t="shared" si="189"/>
        <v>0</v>
      </c>
      <c r="DZ524" s="416" t="str">
        <f t="shared" si="190"/>
        <v>0</v>
      </c>
      <c r="EA524" s="417"/>
      <c r="EB524" s="417"/>
      <c r="EC524" s="417"/>
      <c r="ED524" s="417" t="str">
        <f>IF(List1!D161&gt;0,DZ524,"")</f>
        <v/>
      </c>
      <c r="EF524" s="416">
        <f>List1!J161</f>
        <v>0</v>
      </c>
      <c r="EG524" s="416" t="str">
        <f t="shared" si="194"/>
        <v>0</v>
      </c>
      <c r="EH524" s="416" t="str">
        <f t="shared" si="195"/>
        <v>0</v>
      </c>
      <c r="EI524" s="416" t="str">
        <f t="shared" si="196"/>
        <v>0</v>
      </c>
      <c r="EJ524" s="416" t="str">
        <f t="shared" si="197"/>
        <v>0</v>
      </c>
      <c r="EK524" s="416" t="str">
        <f t="shared" si="198"/>
        <v>0</v>
      </c>
      <c r="EL524" s="416" t="str">
        <f t="shared" si="199"/>
        <v>0</v>
      </c>
      <c r="EM524" s="416" t="str">
        <f t="shared" si="200"/>
        <v>0</v>
      </c>
      <c r="EN524" s="416" t="str">
        <f t="shared" si="201"/>
        <v>0</v>
      </c>
      <c r="EO524" s="416" t="str">
        <f t="shared" si="202"/>
        <v>0</v>
      </c>
      <c r="EP524" s="416" t="str">
        <f t="shared" si="203"/>
        <v>0</v>
      </c>
      <c r="EQ524" s="416" t="str">
        <f t="shared" si="204"/>
        <v>0</v>
      </c>
      <c r="ER524" s="416" t="str">
        <f t="shared" si="205"/>
        <v>0</v>
      </c>
      <c r="ES524" s="416" t="str">
        <f t="shared" si="206"/>
        <v>0</v>
      </c>
      <c r="ET524" s="416" t="str">
        <f t="shared" si="207"/>
        <v>0</v>
      </c>
      <c r="EU524" s="416" t="str">
        <f t="shared" si="208"/>
        <v>0</v>
      </c>
      <c r="EV524" s="416" t="str">
        <f t="shared" si="209"/>
        <v>0</v>
      </c>
      <c r="EW524" s="416" t="str">
        <f t="shared" si="210"/>
        <v>0</v>
      </c>
      <c r="EX524" s="416" t="str">
        <f t="shared" si="211"/>
        <v>0</v>
      </c>
      <c r="EY524" s="416" t="str">
        <f t="shared" si="212"/>
        <v>0</v>
      </c>
      <c r="EZ524" s="416" t="str">
        <f t="shared" si="213"/>
        <v>0</v>
      </c>
      <c r="FA524" s="416" t="str">
        <f t="shared" si="214"/>
        <v>0</v>
      </c>
      <c r="FB524" s="416" t="str">
        <f t="shared" si="215"/>
        <v>0</v>
      </c>
      <c r="FC524" s="416" t="str">
        <f t="shared" si="216"/>
        <v>0</v>
      </c>
      <c r="FD524" s="416" t="str">
        <f t="shared" si="217"/>
        <v>0</v>
      </c>
      <c r="FF524" s="269" t="str">
        <f>IF(List1!J161&gt;0,List1!FD524,"")</f>
        <v/>
      </c>
    </row>
    <row r="525" spans="2:162" s="269" customFormat="1" ht="19.5" customHeight="1" thickBot="1">
      <c r="B525" s="436">
        <v>107</v>
      </c>
      <c r="C525" s="308">
        <f t="shared" si="191"/>
        <v>0</v>
      </c>
      <c r="D525" s="438" t="str">
        <f t="shared" si="192"/>
        <v/>
      </c>
      <c r="E525" s="439" t="str">
        <f>IF(List1!E162&gt;0,List1!E162,"")</f>
        <v/>
      </c>
      <c r="F525" s="439" t="str">
        <f>IF(List1!F162&gt;0,List1!F162,"")</f>
        <v/>
      </c>
      <c r="G525" s="439" t="str">
        <f>IF(List1!G162&gt;0,List1!G162,"")</f>
        <v/>
      </c>
      <c r="H525" s="439" t="str">
        <f>IF(List1!H162&gt;0,List1!H162,"")</f>
        <v/>
      </c>
      <c r="I525" s="439" t="str">
        <f>IF(List1!I162&gt;0,List1!I162,"")</f>
        <v/>
      </c>
      <c r="J525" s="439" t="str">
        <f t="shared" si="193"/>
        <v/>
      </c>
      <c r="K525" s="439" t="str">
        <f>IF(List1!K162&gt;0,List1!K162,"")</f>
        <v/>
      </c>
      <c r="L525" s="439" t="str">
        <f>IF(List1!L162&gt;0,List1!L162,"")</f>
        <v/>
      </c>
      <c r="M525" s="439" t="str">
        <f>IF(List1!M162&gt;0,List1!M162,"")</f>
        <v/>
      </c>
      <c r="N525" s="439" t="str">
        <f>IF(List1!N162&gt;0,List1!N162,"")</f>
        <v/>
      </c>
      <c r="O525" s="440">
        <v>0</v>
      </c>
      <c r="P525" s="603" t="str">
        <f>IF(List1!P162&gt;0,List1!P162,"")</f>
        <v/>
      </c>
      <c r="Q525" s="603"/>
      <c r="R525" s="603"/>
      <c r="S525" s="603"/>
      <c r="T525" s="603"/>
      <c r="U525" s="603"/>
      <c r="V525" s="603"/>
      <c r="W525" s="268"/>
      <c r="X525" s="307"/>
      <c r="Y525" s="319">
        <f>IF(List1!$K525="A",(1*List1!$E525+80)*List1!$G525,0)</f>
        <v>0</v>
      </c>
      <c r="Z525" s="319">
        <f>IF(List1!$K525="B",(1*List1!$E525+80)*List1!$G525,0)</f>
        <v>0</v>
      </c>
      <c r="AA525" s="319">
        <f>IF(List1!$K525="C",(1*List1!$E525+80)*List1!$G525,0)</f>
        <v>0</v>
      </c>
      <c r="AB525" s="319">
        <f>IF(List1!$K525="D",(1*List1!$E525+80)*List1!$G525,0)</f>
        <v>0</v>
      </c>
      <c r="AC525" s="319">
        <f>IF(List1!$K525="E",(1*List1!$E525+70)*List1!$G525,0)</f>
        <v>0</v>
      </c>
      <c r="AD525" s="319">
        <f>IF(List1!$K525="G",(1*List1!$E525+80)*List1!$G525,0)</f>
        <v>0</v>
      </c>
      <c r="AE525" s="319">
        <f>IF(List1!$K525="J",(1*List1!$E525+80)*List1!$G525,0)</f>
        <v>0</v>
      </c>
      <c r="AF525" s="319">
        <f>IF(List1!$K525="K",(1*List1!$E525+80)*List1!$G525,0)</f>
        <v>0</v>
      </c>
      <c r="AG525" s="319">
        <f>IF(List1!$K525="L",(1*List1!$E525+80)*List1!$G525,0)</f>
        <v>0</v>
      </c>
      <c r="AH525" s="318">
        <f>IF(List1!$K525="FL",(1*List1!$E525)*List1!$G525,0)</f>
        <v>0</v>
      </c>
      <c r="AI525" s="318">
        <f>IF(List1!$K525="FP",List1!$E525*List1!$G525,0)</f>
        <v>0</v>
      </c>
      <c r="AJ525" s="318">
        <f>IF(List1!$K525="DR",List1!$E525*List1!$G525,0)</f>
        <v>0</v>
      </c>
      <c r="AK525" s="318">
        <f>IF(List1!$K525="F",List1!$E525*List1!$G525,0)</f>
        <v>0</v>
      </c>
      <c r="AL525" s="321">
        <f>IF(List1!$L525="A",(1*List1!$E525+80)*List1!$G525,0)</f>
        <v>0</v>
      </c>
      <c r="AM525" s="321">
        <f>IF(List1!$L525="B",(1*List1!$E525+80)*List1!$G525,0)</f>
        <v>0</v>
      </c>
      <c r="AN525" s="321">
        <f>IF(List1!$L525="C",(1*List1!$E525+80)*List1!$G525,0)</f>
        <v>0</v>
      </c>
      <c r="AO525" s="321">
        <f>IF(List1!$L525="D",(1*List1!$E525+80)*List1!$G525,0)</f>
        <v>0</v>
      </c>
      <c r="AP525" s="321">
        <f>IF(List1!$L525="E",(1*List1!$E525+80)*List1!$G525,0)</f>
        <v>0</v>
      </c>
      <c r="AQ525" s="321">
        <f>IF(List1!$L525="G",(1*List1!$E525+80)*List1!$G525,0)</f>
        <v>0</v>
      </c>
      <c r="AR525" s="321">
        <f>IF(List1!$L525="J",(1*List1!$E525+80)*List1!$G525,0)</f>
        <v>0</v>
      </c>
      <c r="AS525" s="321">
        <f>IF(List1!$L525="K",(1*List1!$E525+80)*List1!$G525,0)</f>
        <v>0</v>
      </c>
      <c r="AT525" s="321">
        <f>IF(List1!$L525="L",(1*List1!$E525+80)*List1!$G525,0)</f>
        <v>0</v>
      </c>
      <c r="AU525" s="320">
        <f>IF(List1!$L525="FL",(1*List1!$E525)*List1!$G525,0)</f>
        <v>0</v>
      </c>
      <c r="AV525" s="320">
        <f>IF(List1!$L525="FP",List1!$E525*List1!$G525,0)</f>
        <v>0</v>
      </c>
      <c r="AW525" s="320">
        <f>IF(List1!$L525="DR",List1!$E525*List1!$G525,0)</f>
        <v>0</v>
      </c>
      <c r="AX525" s="320">
        <f>IF(List1!$L525="F",List1!$E525*List1!$G525,0)</f>
        <v>0</v>
      </c>
      <c r="AY525" s="319">
        <f>IF(List1!$M525="A",(1*List1!$F525+80)*List1!$G525,0)</f>
        <v>0</v>
      </c>
      <c r="AZ525" s="319">
        <f>IF(List1!$M525="B",(1*List1!$F525+80)*List1!$G525,0)</f>
        <v>0</v>
      </c>
      <c r="BA525" s="319">
        <f>IF(List1!$M525="C",(1*List1!$F525+80)*List1!$G525,0)</f>
        <v>0</v>
      </c>
      <c r="BB525" s="319">
        <f>IF(List1!$M525="D",(1*List1!$F525+80)*List1!$G525,0)</f>
        <v>0</v>
      </c>
      <c r="BC525" s="319">
        <f>IF(List1!$M525="E",(1*List1!$F525+80)*List1!$G525,0)</f>
        <v>0</v>
      </c>
      <c r="BD525" s="319">
        <f>IF(List1!$M525="G",(1*List1!$F525+80)*List1!$G525,0)</f>
        <v>0</v>
      </c>
      <c r="BE525" s="319">
        <f>IF(List1!$M525="J",(1*List1!$F525+80)*List1!$G525,0)</f>
        <v>0</v>
      </c>
      <c r="BF525" s="319">
        <f>IF(List1!$M525="K",(1*List1!$F525+80)*List1!$G525,0)</f>
        <v>0</v>
      </c>
      <c r="BG525" s="319">
        <f>IF(List1!$M525="L",(1*List1!$F525+80)*List1!$G525,0)</f>
        <v>0</v>
      </c>
      <c r="BH525" s="318">
        <f>IF(List1!$M525="FL",(1*List1!$F525)*List1!$G525,0)</f>
        <v>0</v>
      </c>
      <c r="BI525" s="318">
        <f>IF(List1!$M525="FP",List1!$F525*List1!$G525,0)</f>
        <v>0</v>
      </c>
      <c r="BJ525" s="318">
        <f>IF(List1!$M525="DR",List1!$F525*List1!$G525,0)</f>
        <v>0</v>
      </c>
      <c r="BK525" s="318">
        <f>IF(List1!$M525="F",List1!$F525*List1!$G525,0)</f>
        <v>0</v>
      </c>
      <c r="BL525" s="317">
        <f>IF(List1!$N525="A",(1*List1!$F525+80)*List1!$G525,0)</f>
        <v>0</v>
      </c>
      <c r="BM525" s="317">
        <f>IF(List1!$N525="B",(1*List1!$F525+80)*List1!$G525,0)</f>
        <v>0</v>
      </c>
      <c r="BN525" s="317">
        <f>IF(List1!$N525="C",(1*List1!$F525+80)*List1!$G525,0)</f>
        <v>0</v>
      </c>
      <c r="BO525" s="317">
        <f>IF(List1!$N525="D",(1*List1!$F525+80)*List1!$G525,0)</f>
        <v>0</v>
      </c>
      <c r="BP525" s="317">
        <f>IF(List1!$N525="E",(1*List1!$F525+80)*List1!$G525,0)</f>
        <v>0</v>
      </c>
      <c r="BQ525" s="317">
        <f>IF(List1!$N525="G",(1*List1!$F525+80)*List1!$G525,0)</f>
        <v>0</v>
      </c>
      <c r="BR525" s="317">
        <f>IF(List1!$N525="J",(1*List1!$F525+80)*List1!$G525,0)</f>
        <v>0</v>
      </c>
      <c r="BS525" s="317">
        <f>IF(List1!$N525="K",(1*List1!$F525+80)*List1!$G525,0)</f>
        <v>0</v>
      </c>
      <c r="BT525" s="317">
        <f>IF(List1!$N525="L",(1*List1!$F525+80)*List1!$G525,0)</f>
        <v>0</v>
      </c>
      <c r="BU525" s="316">
        <f>IF(List1!$N525="FL",(1*List1!$F525)*List1!$G525,0)</f>
        <v>0</v>
      </c>
      <c r="BV525" s="315">
        <f>IF(List1!$N525="FP",List1!$F525*List1!$G525,0)</f>
        <v>0</v>
      </c>
      <c r="BW525" s="314">
        <f>IF(List1!$N525="DR",List1!$F525*List1!$G525,0)</f>
        <v>0</v>
      </c>
      <c r="BX525" s="313">
        <f>IF(List1!$N525="F",List1!$F525*List1!$G525,0)</f>
        <v>0</v>
      </c>
      <c r="BZ525" s="312" t="e">
        <f>((List1!$E525*List1!$F525)*List1!$G525)/1000000</f>
        <v>#VALUE!</v>
      </c>
      <c r="CA525" s="280" t="e">
        <f>IF(List1!$J525=$D$403,1*BZ525,0)</f>
        <v>#VALUE!</v>
      </c>
      <c r="CB525" s="280" t="e">
        <f>IF(List1!$J525=$D$404,1*BZ525,0)</f>
        <v>#VALUE!</v>
      </c>
      <c r="CC525" s="280" t="e">
        <f>IF(List1!$J525=$D$405,1*BZ525,0)</f>
        <v>#VALUE!</v>
      </c>
      <c r="CD525" s="280" t="e">
        <f>IF(List1!$J525=$D$406,1*BZ525,0)</f>
        <v>#VALUE!</v>
      </c>
      <c r="CE525" s="280" t="e">
        <f>IF(List1!$J525=$D$407,1*BZ525,0)</f>
        <v>#VALUE!</v>
      </c>
      <c r="CF525" s="311" t="e">
        <f>IF(List1!$J525=$D$408,1*BZ525,0)</f>
        <v>#VALUE!</v>
      </c>
      <c r="CG525" s="280" t="e">
        <f>IF(List1!$J525=$D$409,1*BZ525,0)</f>
        <v>#VALUE!</v>
      </c>
      <c r="CH525" s="280" t="e">
        <f>IF(List1!$J525=$D$410,1*BZ525,0)</f>
        <v>#VALUE!</v>
      </c>
      <c r="CJ525" s="303">
        <f>IF(AH525&gt;0,1*List1!$G525,0)</f>
        <v>0</v>
      </c>
      <c r="CK525" s="301">
        <f>IF(AI525&gt;0,1*List1!$G525,0)</f>
        <v>0</v>
      </c>
      <c r="CL525" s="301">
        <f>IF(AJ525&gt;0,1*List1!$G525,0)</f>
        <v>0</v>
      </c>
      <c r="CM525" s="302">
        <f>IF(AK525&gt;0,1*List1!$G525,0)</f>
        <v>0</v>
      </c>
      <c r="CN525" s="284">
        <f>IF(AU525&gt;0,1*List1!$G525,0)</f>
        <v>0</v>
      </c>
      <c r="CO525" s="284">
        <f>IF(AV525&gt;0,1*List1!$G525,0)</f>
        <v>0</v>
      </c>
      <c r="CP525" s="284">
        <f>IF(AW525&gt;0,1*List1!$G525,0)</f>
        <v>0</v>
      </c>
      <c r="CQ525" s="284">
        <f>IF(AX525&gt;0,1*List1!$G525,0)</f>
        <v>0</v>
      </c>
      <c r="CR525" s="303">
        <f>IF(BH525&gt;0,1*List1!$G525,0)</f>
        <v>0</v>
      </c>
      <c r="CS525" s="301">
        <f>IF(BI525&gt;0,1*List1!$G525,0)</f>
        <v>0</v>
      </c>
      <c r="CT525" s="301">
        <f>IF(BJ525&gt;0,1*List1!$G525,0)</f>
        <v>0</v>
      </c>
      <c r="CU525" s="302">
        <f>IF(BK525&gt;0,1*List1!$G525,0)</f>
        <v>0</v>
      </c>
      <c r="CV525" s="284">
        <f>IF(BU525&gt;0,1*List1!$G525,0)</f>
        <v>0</v>
      </c>
      <c r="CW525" s="284">
        <f>IF(BV525&gt;0,1*List1!$G525,0)</f>
        <v>0</v>
      </c>
      <c r="CX525" s="284">
        <f>IF(BW525&gt;0,1*List1!$G525,0)</f>
        <v>0</v>
      </c>
      <c r="CY525" s="322">
        <f>IF(BX525&gt;0,1*List1!$G525,0)</f>
        <v>0</v>
      </c>
      <c r="CZ525" s="284"/>
      <c r="DB525" s="294">
        <f>List1!D162</f>
        <v>0</v>
      </c>
      <c r="DC525" s="416" t="str">
        <f t="shared" si="167"/>
        <v>0</v>
      </c>
      <c r="DD525" s="416" t="str">
        <f t="shared" si="168"/>
        <v>0</v>
      </c>
      <c r="DE525" s="416" t="str">
        <f t="shared" si="169"/>
        <v>0</v>
      </c>
      <c r="DF525" s="416" t="str">
        <f t="shared" si="170"/>
        <v>0</v>
      </c>
      <c r="DG525" s="416" t="str">
        <f t="shared" si="171"/>
        <v>0</v>
      </c>
      <c r="DH525" s="416" t="str">
        <f t="shared" si="172"/>
        <v>0</v>
      </c>
      <c r="DI525" s="416" t="str">
        <f t="shared" si="173"/>
        <v>0</v>
      </c>
      <c r="DJ525" s="416" t="str">
        <f t="shared" si="174"/>
        <v>0</v>
      </c>
      <c r="DK525" s="416" t="str">
        <f t="shared" si="175"/>
        <v>0</v>
      </c>
      <c r="DL525" s="416" t="str">
        <f t="shared" si="176"/>
        <v>0</v>
      </c>
      <c r="DM525" s="416" t="str">
        <f t="shared" si="177"/>
        <v>0</v>
      </c>
      <c r="DN525" s="416" t="str">
        <f t="shared" si="178"/>
        <v>0</v>
      </c>
      <c r="DO525" s="416" t="str">
        <f t="shared" si="179"/>
        <v>0</v>
      </c>
      <c r="DP525" s="416" t="str">
        <f t="shared" si="180"/>
        <v>0</v>
      </c>
      <c r="DQ525" s="416" t="str">
        <f t="shared" si="181"/>
        <v>0</v>
      </c>
      <c r="DR525" s="416" t="str">
        <f t="shared" si="182"/>
        <v>0</v>
      </c>
      <c r="DS525" s="416" t="str">
        <f t="shared" si="183"/>
        <v>0</v>
      </c>
      <c r="DT525" s="416" t="str">
        <f t="shared" si="184"/>
        <v>0</v>
      </c>
      <c r="DU525" s="416" t="str">
        <f t="shared" si="185"/>
        <v>0</v>
      </c>
      <c r="DV525" s="416" t="str">
        <f t="shared" si="186"/>
        <v>0</v>
      </c>
      <c r="DW525" s="416" t="str">
        <f t="shared" si="187"/>
        <v>0</v>
      </c>
      <c r="DX525" s="416" t="str">
        <f t="shared" si="188"/>
        <v>0</v>
      </c>
      <c r="DY525" s="416" t="str">
        <f t="shared" si="189"/>
        <v>0</v>
      </c>
      <c r="DZ525" s="416" t="str">
        <f t="shared" si="190"/>
        <v>0</v>
      </c>
      <c r="EA525" s="417"/>
      <c r="EB525" s="417"/>
      <c r="EC525" s="417"/>
      <c r="ED525" s="417" t="str">
        <f>IF(List1!D162&gt;0,DZ525,"")</f>
        <v/>
      </c>
      <c r="EF525" s="416">
        <f>List1!J162</f>
        <v>0</v>
      </c>
      <c r="EG525" s="416" t="str">
        <f t="shared" si="194"/>
        <v>0</v>
      </c>
      <c r="EH525" s="416" t="str">
        <f t="shared" si="195"/>
        <v>0</v>
      </c>
      <c r="EI525" s="416" t="str">
        <f t="shared" si="196"/>
        <v>0</v>
      </c>
      <c r="EJ525" s="416" t="str">
        <f t="shared" si="197"/>
        <v>0</v>
      </c>
      <c r="EK525" s="416" t="str">
        <f t="shared" si="198"/>
        <v>0</v>
      </c>
      <c r="EL525" s="416" t="str">
        <f t="shared" si="199"/>
        <v>0</v>
      </c>
      <c r="EM525" s="416" t="str">
        <f t="shared" si="200"/>
        <v>0</v>
      </c>
      <c r="EN525" s="416" t="str">
        <f t="shared" si="201"/>
        <v>0</v>
      </c>
      <c r="EO525" s="416" t="str">
        <f t="shared" si="202"/>
        <v>0</v>
      </c>
      <c r="EP525" s="416" t="str">
        <f t="shared" si="203"/>
        <v>0</v>
      </c>
      <c r="EQ525" s="416" t="str">
        <f t="shared" si="204"/>
        <v>0</v>
      </c>
      <c r="ER525" s="416" t="str">
        <f t="shared" si="205"/>
        <v>0</v>
      </c>
      <c r="ES525" s="416" t="str">
        <f t="shared" si="206"/>
        <v>0</v>
      </c>
      <c r="ET525" s="416" t="str">
        <f t="shared" si="207"/>
        <v>0</v>
      </c>
      <c r="EU525" s="416" t="str">
        <f t="shared" si="208"/>
        <v>0</v>
      </c>
      <c r="EV525" s="416" t="str">
        <f t="shared" si="209"/>
        <v>0</v>
      </c>
      <c r="EW525" s="416" t="str">
        <f t="shared" si="210"/>
        <v>0</v>
      </c>
      <c r="EX525" s="416" t="str">
        <f t="shared" si="211"/>
        <v>0</v>
      </c>
      <c r="EY525" s="416" t="str">
        <f t="shared" si="212"/>
        <v>0</v>
      </c>
      <c r="EZ525" s="416" t="str">
        <f t="shared" si="213"/>
        <v>0</v>
      </c>
      <c r="FA525" s="416" t="str">
        <f t="shared" si="214"/>
        <v>0</v>
      </c>
      <c r="FB525" s="416" t="str">
        <f t="shared" si="215"/>
        <v>0</v>
      </c>
      <c r="FC525" s="416" t="str">
        <f t="shared" si="216"/>
        <v>0</v>
      </c>
      <c r="FD525" s="416" t="str">
        <f t="shared" si="217"/>
        <v>0</v>
      </c>
      <c r="FF525" s="269" t="str">
        <f>IF(List1!J162&gt;0,List1!FD525,"")</f>
        <v/>
      </c>
    </row>
    <row r="526" spans="2:162" s="269" customFormat="1" ht="19.5" customHeight="1" thickBot="1">
      <c r="B526" s="436">
        <v>108</v>
      </c>
      <c r="C526" s="308">
        <f t="shared" si="191"/>
        <v>0</v>
      </c>
      <c r="D526" s="438" t="str">
        <f t="shared" si="192"/>
        <v/>
      </c>
      <c r="E526" s="439" t="str">
        <f>IF(List1!E163&gt;0,List1!E163,"")</f>
        <v/>
      </c>
      <c r="F526" s="439" t="str">
        <f>IF(List1!F163&gt;0,List1!F163,"")</f>
        <v/>
      </c>
      <c r="G526" s="439" t="str">
        <f>IF(List1!G163&gt;0,List1!G163,"")</f>
        <v/>
      </c>
      <c r="H526" s="439" t="str">
        <f>IF(List1!H163&gt;0,List1!H163,"")</f>
        <v/>
      </c>
      <c r="I526" s="439" t="str">
        <f>IF(List1!I163&gt;0,List1!I163,"")</f>
        <v/>
      </c>
      <c r="J526" s="439" t="str">
        <f t="shared" si="193"/>
        <v/>
      </c>
      <c r="K526" s="439" t="str">
        <f>IF(List1!K163&gt;0,List1!K163,"")</f>
        <v/>
      </c>
      <c r="L526" s="439" t="str">
        <f>IF(List1!L163&gt;0,List1!L163,"")</f>
        <v/>
      </c>
      <c r="M526" s="439" t="str">
        <f>IF(List1!M163&gt;0,List1!M163,"")</f>
        <v/>
      </c>
      <c r="N526" s="439" t="str">
        <f>IF(List1!N163&gt;0,List1!N163,"")</f>
        <v/>
      </c>
      <c r="O526" s="440">
        <v>0</v>
      </c>
      <c r="P526" s="603" t="str">
        <f>IF(List1!P163&gt;0,List1!P163,"")</f>
        <v/>
      </c>
      <c r="Q526" s="603"/>
      <c r="R526" s="603"/>
      <c r="S526" s="603"/>
      <c r="T526" s="603"/>
      <c r="U526" s="603"/>
      <c r="V526" s="603"/>
      <c r="W526" s="268"/>
      <c r="X526" s="307"/>
      <c r="Y526" s="319">
        <f>IF(List1!$K526="A",(1*List1!$E526+80)*List1!$G526,0)</f>
        <v>0</v>
      </c>
      <c r="Z526" s="319">
        <f>IF(List1!$K526="B",(1*List1!$E526+80)*List1!$G526,0)</f>
        <v>0</v>
      </c>
      <c r="AA526" s="319">
        <f>IF(List1!$K526="C",(1*List1!$E526+80)*List1!$G526,0)</f>
        <v>0</v>
      </c>
      <c r="AB526" s="319">
        <f>IF(List1!$K526="D",(1*List1!$E526+80)*List1!$G526,0)</f>
        <v>0</v>
      </c>
      <c r="AC526" s="319">
        <f>IF(List1!$K526="E",(1*List1!$E526+70)*List1!$G526,0)</f>
        <v>0</v>
      </c>
      <c r="AD526" s="319">
        <f>IF(List1!$K526="G",(1*List1!$E526+80)*List1!$G526,0)</f>
        <v>0</v>
      </c>
      <c r="AE526" s="319">
        <f>IF(List1!$K526="J",(1*List1!$E526+80)*List1!$G526,0)</f>
        <v>0</v>
      </c>
      <c r="AF526" s="319">
        <f>IF(List1!$K526="K",(1*List1!$E526+80)*List1!$G526,0)</f>
        <v>0</v>
      </c>
      <c r="AG526" s="319">
        <f>IF(List1!$K526="L",(1*List1!$E526+80)*List1!$G526,0)</f>
        <v>0</v>
      </c>
      <c r="AH526" s="318">
        <f>IF(List1!$K526="FL",(1*List1!$E526)*List1!$G526,0)</f>
        <v>0</v>
      </c>
      <c r="AI526" s="318">
        <f>IF(List1!$K526="FP",List1!$E526*List1!$G526,0)</f>
        <v>0</v>
      </c>
      <c r="AJ526" s="318">
        <f>IF(List1!$K526="DR",List1!$E526*List1!$G526,0)</f>
        <v>0</v>
      </c>
      <c r="AK526" s="318">
        <f>IF(List1!$K526="F",List1!$E526*List1!$G526,0)</f>
        <v>0</v>
      </c>
      <c r="AL526" s="321">
        <f>IF(List1!$L526="A",(1*List1!$E526+80)*List1!$G526,0)</f>
        <v>0</v>
      </c>
      <c r="AM526" s="321">
        <f>IF(List1!$L526="B",(1*List1!$E526+80)*List1!$G526,0)</f>
        <v>0</v>
      </c>
      <c r="AN526" s="321">
        <f>IF(List1!$L526="C",(1*List1!$E526+80)*List1!$G526,0)</f>
        <v>0</v>
      </c>
      <c r="AO526" s="321">
        <f>IF(List1!$L526="D",(1*List1!$E526+80)*List1!$G526,0)</f>
        <v>0</v>
      </c>
      <c r="AP526" s="321">
        <f>IF(List1!$L526="E",(1*List1!$E526+80)*List1!$G526,0)</f>
        <v>0</v>
      </c>
      <c r="AQ526" s="321">
        <f>IF(List1!$L526="G",(1*List1!$E526+80)*List1!$G526,0)</f>
        <v>0</v>
      </c>
      <c r="AR526" s="321">
        <f>IF(List1!$L526="J",(1*List1!$E526+80)*List1!$G526,0)</f>
        <v>0</v>
      </c>
      <c r="AS526" s="321">
        <f>IF(List1!$L526="K",(1*List1!$E526+80)*List1!$G526,0)</f>
        <v>0</v>
      </c>
      <c r="AT526" s="321">
        <f>IF(List1!$L526="L",(1*List1!$E526+80)*List1!$G526,0)</f>
        <v>0</v>
      </c>
      <c r="AU526" s="320">
        <f>IF(List1!$L526="FL",(1*List1!$E526)*List1!$G526,0)</f>
        <v>0</v>
      </c>
      <c r="AV526" s="320">
        <f>IF(List1!$L526="FP",List1!$E526*List1!$G526,0)</f>
        <v>0</v>
      </c>
      <c r="AW526" s="320">
        <f>IF(List1!$L526="DR",List1!$E526*List1!$G526,0)</f>
        <v>0</v>
      </c>
      <c r="AX526" s="320">
        <f>IF(List1!$L526="F",List1!$E526*List1!$G526,0)</f>
        <v>0</v>
      </c>
      <c r="AY526" s="319">
        <f>IF(List1!$M526="A",(1*List1!$F526+80)*List1!$G526,0)</f>
        <v>0</v>
      </c>
      <c r="AZ526" s="319">
        <f>IF(List1!$M526="B",(1*List1!$F526+80)*List1!$G526,0)</f>
        <v>0</v>
      </c>
      <c r="BA526" s="319">
        <f>IF(List1!$M526="C",(1*List1!$F526+80)*List1!$G526,0)</f>
        <v>0</v>
      </c>
      <c r="BB526" s="319">
        <f>IF(List1!$M526="D",(1*List1!$F526+80)*List1!$G526,0)</f>
        <v>0</v>
      </c>
      <c r="BC526" s="319">
        <f>IF(List1!$M526="E",(1*List1!$F526+80)*List1!$G526,0)</f>
        <v>0</v>
      </c>
      <c r="BD526" s="319">
        <f>IF(List1!$M526="G",(1*List1!$F526+80)*List1!$G526,0)</f>
        <v>0</v>
      </c>
      <c r="BE526" s="319">
        <f>IF(List1!$M526="J",(1*List1!$F526+80)*List1!$G526,0)</f>
        <v>0</v>
      </c>
      <c r="BF526" s="319">
        <f>IF(List1!$M526="K",(1*List1!$F526+80)*List1!$G526,0)</f>
        <v>0</v>
      </c>
      <c r="BG526" s="319">
        <f>IF(List1!$M526="L",(1*List1!$F526+80)*List1!$G526,0)</f>
        <v>0</v>
      </c>
      <c r="BH526" s="318">
        <f>IF(List1!$M526="FL",(1*List1!$F526)*List1!$G526,0)</f>
        <v>0</v>
      </c>
      <c r="BI526" s="318">
        <f>IF(List1!$M526="FP",List1!$F526*List1!$G526,0)</f>
        <v>0</v>
      </c>
      <c r="BJ526" s="318">
        <f>IF(List1!$M526="DR",List1!$F526*List1!$G526,0)</f>
        <v>0</v>
      </c>
      <c r="BK526" s="318">
        <f>IF(List1!$M526="F",List1!$F526*List1!$G526,0)</f>
        <v>0</v>
      </c>
      <c r="BL526" s="317">
        <f>IF(List1!$N526="A",(1*List1!$F526+80)*List1!$G526,0)</f>
        <v>0</v>
      </c>
      <c r="BM526" s="317">
        <f>IF(List1!$N526="B",(1*List1!$F526+80)*List1!$G526,0)</f>
        <v>0</v>
      </c>
      <c r="BN526" s="317">
        <f>IF(List1!$N526="C",(1*List1!$F526+80)*List1!$G526,0)</f>
        <v>0</v>
      </c>
      <c r="BO526" s="317">
        <f>IF(List1!$N526="D",(1*List1!$F526+80)*List1!$G526,0)</f>
        <v>0</v>
      </c>
      <c r="BP526" s="317">
        <f>IF(List1!$N526="E",(1*List1!$F526+80)*List1!$G526,0)</f>
        <v>0</v>
      </c>
      <c r="BQ526" s="317">
        <f>IF(List1!$N526="G",(1*List1!$F526+80)*List1!$G526,0)</f>
        <v>0</v>
      </c>
      <c r="BR526" s="317">
        <f>IF(List1!$N526="J",(1*List1!$F526+80)*List1!$G526,0)</f>
        <v>0</v>
      </c>
      <c r="BS526" s="317">
        <f>IF(List1!$N526="K",(1*List1!$F526+80)*List1!$G526,0)</f>
        <v>0</v>
      </c>
      <c r="BT526" s="317">
        <f>IF(List1!$N526="L",(1*List1!$F526+80)*List1!$G526,0)</f>
        <v>0</v>
      </c>
      <c r="BU526" s="316">
        <f>IF(List1!$N526="FL",(1*List1!$F526)*List1!$G526,0)</f>
        <v>0</v>
      </c>
      <c r="BV526" s="315">
        <f>IF(List1!$N526="FP",List1!$F526*List1!$G526,0)</f>
        <v>0</v>
      </c>
      <c r="BW526" s="314">
        <f>IF(List1!$N526="DR",List1!$F526*List1!$G526,0)</f>
        <v>0</v>
      </c>
      <c r="BX526" s="313">
        <f>IF(List1!$N526="F",List1!$F526*List1!$G526,0)</f>
        <v>0</v>
      </c>
      <c r="BZ526" s="312" t="e">
        <f>((List1!$E526*List1!$F526)*List1!$G526)/1000000</f>
        <v>#VALUE!</v>
      </c>
      <c r="CA526" s="280" t="e">
        <f>IF(List1!$J526=$D$403,1*BZ526,0)</f>
        <v>#VALUE!</v>
      </c>
      <c r="CB526" s="280" t="e">
        <f>IF(List1!$J526=$D$404,1*BZ526,0)</f>
        <v>#VALUE!</v>
      </c>
      <c r="CC526" s="280" t="e">
        <f>IF(List1!$J526=$D$405,1*BZ526,0)</f>
        <v>#VALUE!</v>
      </c>
      <c r="CD526" s="280" t="e">
        <f>IF(List1!$J526=$D$406,1*BZ526,0)</f>
        <v>#VALUE!</v>
      </c>
      <c r="CE526" s="280" t="e">
        <f>IF(List1!$J526=$D$407,1*BZ526,0)</f>
        <v>#VALUE!</v>
      </c>
      <c r="CF526" s="311" t="e">
        <f>IF(List1!$J526=$D$408,1*BZ526,0)</f>
        <v>#VALUE!</v>
      </c>
      <c r="CG526" s="280" t="e">
        <f>IF(List1!$J526=$D$409,1*BZ526,0)</f>
        <v>#VALUE!</v>
      </c>
      <c r="CH526" s="280" t="e">
        <f>IF(List1!$J526=$D$410,1*BZ526,0)</f>
        <v>#VALUE!</v>
      </c>
      <c r="CJ526" s="303">
        <f>IF(AH526&gt;0,1*List1!$G526,0)</f>
        <v>0</v>
      </c>
      <c r="CK526" s="301">
        <f>IF(AI526&gt;0,1*List1!$G526,0)</f>
        <v>0</v>
      </c>
      <c r="CL526" s="301">
        <f>IF(AJ526&gt;0,1*List1!$G526,0)</f>
        <v>0</v>
      </c>
      <c r="CM526" s="302">
        <f>IF(AK526&gt;0,1*List1!$G526,0)</f>
        <v>0</v>
      </c>
      <c r="CN526" s="284">
        <f>IF(AU526&gt;0,1*List1!$G526,0)</f>
        <v>0</v>
      </c>
      <c r="CO526" s="284">
        <f>IF(AV526&gt;0,1*List1!$G526,0)</f>
        <v>0</v>
      </c>
      <c r="CP526" s="284">
        <f>IF(AW526&gt;0,1*List1!$G526,0)</f>
        <v>0</v>
      </c>
      <c r="CQ526" s="284">
        <f>IF(AX526&gt;0,1*List1!$G526,0)</f>
        <v>0</v>
      </c>
      <c r="CR526" s="303">
        <f>IF(BH526&gt;0,1*List1!$G526,0)</f>
        <v>0</v>
      </c>
      <c r="CS526" s="301">
        <f>IF(BI526&gt;0,1*List1!$G526,0)</f>
        <v>0</v>
      </c>
      <c r="CT526" s="301">
        <f>IF(BJ526&gt;0,1*List1!$G526,0)</f>
        <v>0</v>
      </c>
      <c r="CU526" s="302">
        <f>IF(BK526&gt;0,1*List1!$G526,0)</f>
        <v>0</v>
      </c>
      <c r="CV526" s="284">
        <f>IF(BU526&gt;0,1*List1!$G526,0)</f>
        <v>0</v>
      </c>
      <c r="CW526" s="284">
        <f>IF(BV526&gt;0,1*List1!$G526,0)</f>
        <v>0</v>
      </c>
      <c r="CX526" s="284">
        <f>IF(BW526&gt;0,1*List1!$G526,0)</f>
        <v>0</v>
      </c>
      <c r="CY526" s="322">
        <f>IF(BX526&gt;0,1*List1!$G526,0)</f>
        <v>0</v>
      </c>
      <c r="CZ526" s="284"/>
      <c r="DB526" s="294">
        <f>List1!D163</f>
        <v>0</v>
      </c>
      <c r="DC526" s="416" t="str">
        <f t="shared" si="167"/>
        <v>0</v>
      </c>
      <c r="DD526" s="416" t="str">
        <f t="shared" si="168"/>
        <v>0</v>
      </c>
      <c r="DE526" s="416" t="str">
        <f t="shared" si="169"/>
        <v>0</v>
      </c>
      <c r="DF526" s="416" t="str">
        <f t="shared" si="170"/>
        <v>0</v>
      </c>
      <c r="DG526" s="416" t="str">
        <f t="shared" si="171"/>
        <v>0</v>
      </c>
      <c r="DH526" s="416" t="str">
        <f t="shared" si="172"/>
        <v>0</v>
      </c>
      <c r="DI526" s="416" t="str">
        <f t="shared" si="173"/>
        <v>0</v>
      </c>
      <c r="DJ526" s="416" t="str">
        <f t="shared" si="174"/>
        <v>0</v>
      </c>
      <c r="DK526" s="416" t="str">
        <f t="shared" si="175"/>
        <v>0</v>
      </c>
      <c r="DL526" s="416" t="str">
        <f t="shared" si="176"/>
        <v>0</v>
      </c>
      <c r="DM526" s="416" t="str">
        <f t="shared" si="177"/>
        <v>0</v>
      </c>
      <c r="DN526" s="416" t="str">
        <f t="shared" si="178"/>
        <v>0</v>
      </c>
      <c r="DO526" s="416" t="str">
        <f t="shared" si="179"/>
        <v>0</v>
      </c>
      <c r="DP526" s="416" t="str">
        <f t="shared" si="180"/>
        <v>0</v>
      </c>
      <c r="DQ526" s="416" t="str">
        <f t="shared" si="181"/>
        <v>0</v>
      </c>
      <c r="DR526" s="416" t="str">
        <f t="shared" si="182"/>
        <v>0</v>
      </c>
      <c r="DS526" s="416" t="str">
        <f t="shared" si="183"/>
        <v>0</v>
      </c>
      <c r="DT526" s="416" t="str">
        <f t="shared" si="184"/>
        <v>0</v>
      </c>
      <c r="DU526" s="416" t="str">
        <f t="shared" si="185"/>
        <v>0</v>
      </c>
      <c r="DV526" s="416" t="str">
        <f t="shared" si="186"/>
        <v>0</v>
      </c>
      <c r="DW526" s="416" t="str">
        <f t="shared" si="187"/>
        <v>0</v>
      </c>
      <c r="DX526" s="416" t="str">
        <f t="shared" si="188"/>
        <v>0</v>
      </c>
      <c r="DY526" s="416" t="str">
        <f t="shared" si="189"/>
        <v>0</v>
      </c>
      <c r="DZ526" s="416" t="str">
        <f t="shared" si="190"/>
        <v>0</v>
      </c>
      <c r="EA526" s="417"/>
      <c r="EB526" s="417"/>
      <c r="EC526" s="417"/>
      <c r="ED526" s="417" t="str">
        <f>IF(List1!D163&gt;0,DZ526,"")</f>
        <v/>
      </c>
      <c r="EF526" s="416">
        <f>List1!J163</f>
        <v>0</v>
      </c>
      <c r="EG526" s="416" t="str">
        <f t="shared" si="194"/>
        <v>0</v>
      </c>
      <c r="EH526" s="416" t="str">
        <f t="shared" si="195"/>
        <v>0</v>
      </c>
      <c r="EI526" s="416" t="str">
        <f t="shared" si="196"/>
        <v>0</v>
      </c>
      <c r="EJ526" s="416" t="str">
        <f t="shared" si="197"/>
        <v>0</v>
      </c>
      <c r="EK526" s="416" t="str">
        <f t="shared" si="198"/>
        <v>0</v>
      </c>
      <c r="EL526" s="416" t="str">
        <f t="shared" si="199"/>
        <v>0</v>
      </c>
      <c r="EM526" s="416" t="str">
        <f t="shared" si="200"/>
        <v>0</v>
      </c>
      <c r="EN526" s="416" t="str">
        <f t="shared" si="201"/>
        <v>0</v>
      </c>
      <c r="EO526" s="416" t="str">
        <f t="shared" si="202"/>
        <v>0</v>
      </c>
      <c r="EP526" s="416" t="str">
        <f t="shared" si="203"/>
        <v>0</v>
      </c>
      <c r="EQ526" s="416" t="str">
        <f t="shared" si="204"/>
        <v>0</v>
      </c>
      <c r="ER526" s="416" t="str">
        <f t="shared" si="205"/>
        <v>0</v>
      </c>
      <c r="ES526" s="416" t="str">
        <f t="shared" si="206"/>
        <v>0</v>
      </c>
      <c r="ET526" s="416" t="str">
        <f t="shared" si="207"/>
        <v>0</v>
      </c>
      <c r="EU526" s="416" t="str">
        <f t="shared" si="208"/>
        <v>0</v>
      </c>
      <c r="EV526" s="416" t="str">
        <f t="shared" si="209"/>
        <v>0</v>
      </c>
      <c r="EW526" s="416" t="str">
        <f t="shared" si="210"/>
        <v>0</v>
      </c>
      <c r="EX526" s="416" t="str">
        <f t="shared" si="211"/>
        <v>0</v>
      </c>
      <c r="EY526" s="416" t="str">
        <f t="shared" si="212"/>
        <v>0</v>
      </c>
      <c r="EZ526" s="416" t="str">
        <f t="shared" si="213"/>
        <v>0</v>
      </c>
      <c r="FA526" s="416" t="str">
        <f t="shared" si="214"/>
        <v>0</v>
      </c>
      <c r="FB526" s="416" t="str">
        <f t="shared" si="215"/>
        <v>0</v>
      </c>
      <c r="FC526" s="416" t="str">
        <f t="shared" si="216"/>
        <v>0</v>
      </c>
      <c r="FD526" s="416" t="str">
        <f t="shared" si="217"/>
        <v>0</v>
      </c>
      <c r="FF526" s="269" t="str">
        <f>IF(List1!J163&gt;0,List1!FD526,"")</f>
        <v/>
      </c>
    </row>
    <row r="527" spans="2:162" s="269" customFormat="1" ht="19.5" customHeight="1" thickBot="1">
      <c r="B527" s="435">
        <v>109</v>
      </c>
      <c r="C527" s="308">
        <f t="shared" si="191"/>
        <v>0</v>
      </c>
      <c r="D527" s="438" t="str">
        <f t="shared" si="192"/>
        <v/>
      </c>
      <c r="E527" s="439" t="str">
        <f>IF(List1!E164&gt;0,List1!E164,"")</f>
        <v/>
      </c>
      <c r="F527" s="439" t="str">
        <f>IF(List1!F164&gt;0,List1!F164,"")</f>
        <v/>
      </c>
      <c r="G527" s="439" t="str">
        <f>IF(List1!G164&gt;0,List1!G164,"")</f>
        <v/>
      </c>
      <c r="H527" s="439" t="str">
        <f>IF(List1!H164&gt;0,List1!H164,"")</f>
        <v/>
      </c>
      <c r="I527" s="439" t="str">
        <f>IF(List1!I164&gt;0,List1!I164,"")</f>
        <v/>
      </c>
      <c r="J527" s="439" t="str">
        <f t="shared" si="193"/>
        <v/>
      </c>
      <c r="K527" s="439" t="str">
        <f>IF(List1!K164&gt;0,List1!K164,"")</f>
        <v/>
      </c>
      <c r="L527" s="439" t="str">
        <f>IF(List1!L164&gt;0,List1!L164,"")</f>
        <v/>
      </c>
      <c r="M527" s="439" t="str">
        <f>IF(List1!M164&gt;0,List1!M164,"")</f>
        <v/>
      </c>
      <c r="N527" s="439" t="str">
        <f>IF(List1!N164&gt;0,List1!N164,"")</f>
        <v/>
      </c>
      <c r="O527" s="440">
        <v>0</v>
      </c>
      <c r="P527" s="603" t="str">
        <f>IF(List1!P164&gt;0,List1!P164,"")</f>
        <v/>
      </c>
      <c r="Q527" s="603"/>
      <c r="R527" s="603"/>
      <c r="S527" s="603"/>
      <c r="T527" s="603"/>
      <c r="U527" s="603"/>
      <c r="V527" s="603"/>
      <c r="W527" s="268"/>
      <c r="X527" s="307"/>
      <c r="Y527" s="319">
        <f>IF(List1!$K527="A",(1*List1!$E527+80)*List1!$G527,0)</f>
        <v>0</v>
      </c>
      <c r="Z527" s="319">
        <f>IF(List1!$K527="B",(1*List1!$E527+80)*List1!$G527,0)</f>
        <v>0</v>
      </c>
      <c r="AA527" s="319">
        <f>IF(List1!$K527="C",(1*List1!$E527+80)*List1!$G527,0)</f>
        <v>0</v>
      </c>
      <c r="AB527" s="319">
        <f>IF(List1!$K527="D",(1*List1!$E527+80)*List1!$G527,0)</f>
        <v>0</v>
      </c>
      <c r="AC527" s="319">
        <f>IF(List1!$K527="E",(1*List1!$E527+70)*List1!$G527,0)</f>
        <v>0</v>
      </c>
      <c r="AD527" s="319">
        <f>IF(List1!$K527="G",(1*List1!$E527+80)*List1!$G527,0)</f>
        <v>0</v>
      </c>
      <c r="AE527" s="319">
        <f>IF(List1!$K527="J",(1*List1!$E527+80)*List1!$G527,0)</f>
        <v>0</v>
      </c>
      <c r="AF527" s="319">
        <f>IF(List1!$K527="K",(1*List1!$E527+80)*List1!$G527,0)</f>
        <v>0</v>
      </c>
      <c r="AG527" s="319">
        <f>IF(List1!$K527="L",(1*List1!$E527+80)*List1!$G527,0)</f>
        <v>0</v>
      </c>
      <c r="AH527" s="318">
        <f>IF(List1!$K527="FL",(1*List1!$E527)*List1!$G527,0)</f>
        <v>0</v>
      </c>
      <c r="AI527" s="318">
        <f>IF(List1!$K527="FP",List1!$E527*List1!$G527,0)</f>
        <v>0</v>
      </c>
      <c r="AJ527" s="318">
        <f>IF(List1!$K527="DR",List1!$E527*List1!$G527,0)</f>
        <v>0</v>
      </c>
      <c r="AK527" s="318">
        <f>IF(List1!$K527="F",List1!$E527*List1!$G527,0)</f>
        <v>0</v>
      </c>
      <c r="AL527" s="321">
        <f>IF(List1!$L527="A",(1*List1!$E527+80)*List1!$G527,0)</f>
        <v>0</v>
      </c>
      <c r="AM527" s="321">
        <f>IF(List1!$L527="B",(1*List1!$E527+80)*List1!$G527,0)</f>
        <v>0</v>
      </c>
      <c r="AN527" s="321">
        <f>IF(List1!$L527="C",(1*List1!$E527+80)*List1!$G527,0)</f>
        <v>0</v>
      </c>
      <c r="AO527" s="321">
        <f>IF(List1!$L527="D",(1*List1!$E527+80)*List1!$G527,0)</f>
        <v>0</v>
      </c>
      <c r="AP527" s="321">
        <f>IF(List1!$L527="E",(1*List1!$E527+80)*List1!$G527,0)</f>
        <v>0</v>
      </c>
      <c r="AQ527" s="321">
        <f>IF(List1!$L527="G",(1*List1!$E527+80)*List1!$G527,0)</f>
        <v>0</v>
      </c>
      <c r="AR527" s="321">
        <f>IF(List1!$L527="J",(1*List1!$E527+80)*List1!$G527,0)</f>
        <v>0</v>
      </c>
      <c r="AS527" s="321">
        <f>IF(List1!$L527="K",(1*List1!$E527+80)*List1!$G527,0)</f>
        <v>0</v>
      </c>
      <c r="AT527" s="321">
        <f>IF(List1!$L527="L",(1*List1!$E527+80)*List1!$G527,0)</f>
        <v>0</v>
      </c>
      <c r="AU527" s="320">
        <f>IF(List1!$L527="FL",(1*List1!$E527)*List1!$G527,0)</f>
        <v>0</v>
      </c>
      <c r="AV527" s="320">
        <f>IF(List1!$L527="FP",List1!$E527*List1!$G527,0)</f>
        <v>0</v>
      </c>
      <c r="AW527" s="320">
        <f>IF(List1!$L527="DR",List1!$E527*List1!$G527,0)</f>
        <v>0</v>
      </c>
      <c r="AX527" s="320">
        <f>IF(List1!$L527="F",List1!$E527*List1!$G527,0)</f>
        <v>0</v>
      </c>
      <c r="AY527" s="319">
        <f>IF(List1!$M527="A",(1*List1!$F527+80)*List1!$G527,0)</f>
        <v>0</v>
      </c>
      <c r="AZ527" s="319">
        <f>IF(List1!$M527="B",(1*List1!$F527+80)*List1!$G527,0)</f>
        <v>0</v>
      </c>
      <c r="BA527" s="319">
        <f>IF(List1!$M527="C",(1*List1!$F527+80)*List1!$G527,0)</f>
        <v>0</v>
      </c>
      <c r="BB527" s="319">
        <f>IF(List1!$M527="D",(1*List1!$F527+80)*List1!$G527,0)</f>
        <v>0</v>
      </c>
      <c r="BC527" s="319">
        <f>IF(List1!$M527="E",(1*List1!$F527+80)*List1!$G527,0)</f>
        <v>0</v>
      </c>
      <c r="BD527" s="319">
        <f>IF(List1!$M527="G",(1*List1!$F527+80)*List1!$G527,0)</f>
        <v>0</v>
      </c>
      <c r="BE527" s="319">
        <f>IF(List1!$M527="J",(1*List1!$F527+80)*List1!$G527,0)</f>
        <v>0</v>
      </c>
      <c r="BF527" s="319">
        <f>IF(List1!$M527="K",(1*List1!$F527+80)*List1!$G527,0)</f>
        <v>0</v>
      </c>
      <c r="BG527" s="319">
        <f>IF(List1!$M527="L",(1*List1!$F527+80)*List1!$G527,0)</f>
        <v>0</v>
      </c>
      <c r="BH527" s="318">
        <f>IF(List1!$M527="FL",(1*List1!$F527)*List1!$G527,0)</f>
        <v>0</v>
      </c>
      <c r="BI527" s="318">
        <f>IF(List1!$M527="FP",List1!$F527*List1!$G527,0)</f>
        <v>0</v>
      </c>
      <c r="BJ527" s="318">
        <f>IF(List1!$M527="DR",List1!$F527*List1!$G527,0)</f>
        <v>0</v>
      </c>
      <c r="BK527" s="318">
        <f>IF(List1!$M527="F",List1!$F527*List1!$G527,0)</f>
        <v>0</v>
      </c>
      <c r="BL527" s="317">
        <f>IF(List1!$N527="A",(1*List1!$F527+80)*List1!$G527,0)</f>
        <v>0</v>
      </c>
      <c r="BM527" s="317">
        <f>IF(List1!$N527="B",(1*List1!$F527+80)*List1!$G527,0)</f>
        <v>0</v>
      </c>
      <c r="BN527" s="317">
        <f>IF(List1!$N527="C",(1*List1!$F527+80)*List1!$G527,0)</f>
        <v>0</v>
      </c>
      <c r="BO527" s="317">
        <f>IF(List1!$N527="D",(1*List1!$F527+80)*List1!$G527,0)</f>
        <v>0</v>
      </c>
      <c r="BP527" s="317">
        <f>IF(List1!$N527="E",(1*List1!$F527+80)*List1!$G527,0)</f>
        <v>0</v>
      </c>
      <c r="BQ527" s="317">
        <f>IF(List1!$N527="G",(1*List1!$F527+80)*List1!$G527,0)</f>
        <v>0</v>
      </c>
      <c r="BR527" s="317">
        <f>IF(List1!$N527="J",(1*List1!$F527+80)*List1!$G527,0)</f>
        <v>0</v>
      </c>
      <c r="BS527" s="317">
        <f>IF(List1!$N527="K",(1*List1!$F527+80)*List1!$G527,0)</f>
        <v>0</v>
      </c>
      <c r="BT527" s="317">
        <f>IF(List1!$N527="L",(1*List1!$F527+80)*List1!$G527,0)</f>
        <v>0</v>
      </c>
      <c r="BU527" s="316">
        <f>IF(List1!$N527="FL",(1*List1!$F527)*List1!$G527,0)</f>
        <v>0</v>
      </c>
      <c r="BV527" s="315">
        <f>IF(List1!$N527="FP",List1!$F527*List1!$G527,0)</f>
        <v>0</v>
      </c>
      <c r="BW527" s="314">
        <f>IF(List1!$N527="DR",List1!$F527*List1!$G527,0)</f>
        <v>0</v>
      </c>
      <c r="BX527" s="313">
        <f>IF(List1!$N527="F",List1!$F527*List1!$G527,0)</f>
        <v>0</v>
      </c>
      <c r="BZ527" s="312" t="e">
        <f>((List1!$E527*List1!$F527)*List1!$G527)/1000000</f>
        <v>#VALUE!</v>
      </c>
      <c r="CA527" s="280" t="e">
        <f>IF(List1!$J527=$D$403,1*BZ527,0)</f>
        <v>#VALUE!</v>
      </c>
      <c r="CB527" s="280" t="e">
        <f>IF(List1!$J527=$D$404,1*BZ527,0)</f>
        <v>#VALUE!</v>
      </c>
      <c r="CC527" s="280" t="e">
        <f>IF(List1!$J527=$D$405,1*BZ527,0)</f>
        <v>#VALUE!</v>
      </c>
      <c r="CD527" s="280" t="e">
        <f>IF(List1!$J527=$D$406,1*BZ527,0)</f>
        <v>#VALUE!</v>
      </c>
      <c r="CE527" s="280" t="e">
        <f>IF(List1!$J527=$D$407,1*BZ527,0)</f>
        <v>#VALUE!</v>
      </c>
      <c r="CF527" s="311" t="e">
        <f>IF(List1!$J527=$D$408,1*BZ527,0)</f>
        <v>#VALUE!</v>
      </c>
      <c r="CG527" s="280" t="e">
        <f>IF(List1!$J527=$D$409,1*BZ527,0)</f>
        <v>#VALUE!</v>
      </c>
      <c r="CH527" s="280" t="e">
        <f>IF(List1!$J527=$D$410,1*BZ527,0)</f>
        <v>#VALUE!</v>
      </c>
      <c r="CJ527" s="303">
        <f>IF(AH527&gt;0,1*List1!$G527,0)</f>
        <v>0</v>
      </c>
      <c r="CK527" s="301">
        <f>IF(AI527&gt;0,1*List1!$G527,0)</f>
        <v>0</v>
      </c>
      <c r="CL527" s="301">
        <f>IF(AJ527&gt;0,1*List1!$G527,0)</f>
        <v>0</v>
      </c>
      <c r="CM527" s="302">
        <f>IF(AK527&gt;0,1*List1!$G527,0)</f>
        <v>0</v>
      </c>
      <c r="CN527" s="284">
        <f>IF(AU527&gt;0,1*List1!$G527,0)</f>
        <v>0</v>
      </c>
      <c r="CO527" s="284">
        <f>IF(AV527&gt;0,1*List1!$G527,0)</f>
        <v>0</v>
      </c>
      <c r="CP527" s="284">
        <f>IF(AW527&gt;0,1*List1!$G527,0)</f>
        <v>0</v>
      </c>
      <c r="CQ527" s="284">
        <f>IF(AX527&gt;0,1*List1!$G527,0)</f>
        <v>0</v>
      </c>
      <c r="CR527" s="303">
        <f>IF(BH527&gt;0,1*List1!$G527,0)</f>
        <v>0</v>
      </c>
      <c r="CS527" s="301">
        <f>IF(BI527&gt;0,1*List1!$G527,0)</f>
        <v>0</v>
      </c>
      <c r="CT527" s="301">
        <f>IF(BJ527&gt;0,1*List1!$G527,0)</f>
        <v>0</v>
      </c>
      <c r="CU527" s="302">
        <f>IF(BK527&gt;0,1*List1!$G527,0)</f>
        <v>0</v>
      </c>
      <c r="CV527" s="284">
        <f>IF(BU527&gt;0,1*List1!$G527,0)</f>
        <v>0</v>
      </c>
      <c r="CW527" s="284">
        <f>IF(BV527&gt;0,1*List1!$G527,0)</f>
        <v>0</v>
      </c>
      <c r="CX527" s="284">
        <f>IF(BW527&gt;0,1*List1!$G527,0)</f>
        <v>0</v>
      </c>
      <c r="CY527" s="322">
        <f>IF(BX527&gt;0,1*List1!$G527,0)</f>
        <v>0</v>
      </c>
      <c r="CZ527" s="284"/>
      <c r="DB527" s="294">
        <f>List1!D164</f>
        <v>0</v>
      </c>
      <c r="DC527" s="416" t="str">
        <f t="shared" si="167"/>
        <v>0</v>
      </c>
      <c r="DD527" s="416" t="str">
        <f t="shared" si="168"/>
        <v>0</v>
      </c>
      <c r="DE527" s="416" t="str">
        <f t="shared" si="169"/>
        <v>0</v>
      </c>
      <c r="DF527" s="416" t="str">
        <f t="shared" si="170"/>
        <v>0</v>
      </c>
      <c r="DG527" s="416" t="str">
        <f t="shared" si="171"/>
        <v>0</v>
      </c>
      <c r="DH527" s="416" t="str">
        <f t="shared" si="172"/>
        <v>0</v>
      </c>
      <c r="DI527" s="416" t="str">
        <f t="shared" si="173"/>
        <v>0</v>
      </c>
      <c r="DJ527" s="416" t="str">
        <f t="shared" si="174"/>
        <v>0</v>
      </c>
      <c r="DK527" s="416" t="str">
        <f t="shared" si="175"/>
        <v>0</v>
      </c>
      <c r="DL527" s="416" t="str">
        <f t="shared" si="176"/>
        <v>0</v>
      </c>
      <c r="DM527" s="416" t="str">
        <f t="shared" si="177"/>
        <v>0</v>
      </c>
      <c r="DN527" s="416" t="str">
        <f t="shared" si="178"/>
        <v>0</v>
      </c>
      <c r="DO527" s="416" t="str">
        <f t="shared" si="179"/>
        <v>0</v>
      </c>
      <c r="DP527" s="416" t="str">
        <f t="shared" si="180"/>
        <v>0</v>
      </c>
      <c r="DQ527" s="416" t="str">
        <f t="shared" si="181"/>
        <v>0</v>
      </c>
      <c r="DR527" s="416" t="str">
        <f t="shared" si="182"/>
        <v>0</v>
      </c>
      <c r="DS527" s="416" t="str">
        <f t="shared" si="183"/>
        <v>0</v>
      </c>
      <c r="DT527" s="416" t="str">
        <f t="shared" si="184"/>
        <v>0</v>
      </c>
      <c r="DU527" s="416" t="str">
        <f t="shared" si="185"/>
        <v>0</v>
      </c>
      <c r="DV527" s="416" t="str">
        <f t="shared" si="186"/>
        <v>0</v>
      </c>
      <c r="DW527" s="416" t="str">
        <f t="shared" si="187"/>
        <v>0</v>
      </c>
      <c r="DX527" s="416" t="str">
        <f t="shared" si="188"/>
        <v>0</v>
      </c>
      <c r="DY527" s="416" t="str">
        <f t="shared" si="189"/>
        <v>0</v>
      </c>
      <c r="DZ527" s="416" t="str">
        <f t="shared" si="190"/>
        <v>0</v>
      </c>
      <c r="EA527" s="417"/>
      <c r="EB527" s="417"/>
      <c r="EC527" s="417"/>
      <c r="ED527" s="417" t="str">
        <f>IF(List1!D164&gt;0,DZ527,"")</f>
        <v/>
      </c>
      <c r="EF527" s="416">
        <f>List1!J164</f>
        <v>0</v>
      </c>
      <c r="EG527" s="416" t="str">
        <f t="shared" si="194"/>
        <v>0</v>
      </c>
      <c r="EH527" s="416" t="str">
        <f t="shared" si="195"/>
        <v>0</v>
      </c>
      <c r="EI527" s="416" t="str">
        <f t="shared" si="196"/>
        <v>0</v>
      </c>
      <c r="EJ527" s="416" t="str">
        <f t="shared" si="197"/>
        <v>0</v>
      </c>
      <c r="EK527" s="416" t="str">
        <f t="shared" si="198"/>
        <v>0</v>
      </c>
      <c r="EL527" s="416" t="str">
        <f t="shared" si="199"/>
        <v>0</v>
      </c>
      <c r="EM527" s="416" t="str">
        <f t="shared" si="200"/>
        <v>0</v>
      </c>
      <c r="EN527" s="416" t="str">
        <f t="shared" si="201"/>
        <v>0</v>
      </c>
      <c r="EO527" s="416" t="str">
        <f t="shared" si="202"/>
        <v>0</v>
      </c>
      <c r="EP527" s="416" t="str">
        <f t="shared" si="203"/>
        <v>0</v>
      </c>
      <c r="EQ527" s="416" t="str">
        <f t="shared" si="204"/>
        <v>0</v>
      </c>
      <c r="ER527" s="416" t="str">
        <f t="shared" si="205"/>
        <v>0</v>
      </c>
      <c r="ES527" s="416" t="str">
        <f t="shared" si="206"/>
        <v>0</v>
      </c>
      <c r="ET527" s="416" t="str">
        <f t="shared" si="207"/>
        <v>0</v>
      </c>
      <c r="EU527" s="416" t="str">
        <f t="shared" si="208"/>
        <v>0</v>
      </c>
      <c r="EV527" s="416" t="str">
        <f t="shared" si="209"/>
        <v>0</v>
      </c>
      <c r="EW527" s="416" t="str">
        <f t="shared" si="210"/>
        <v>0</v>
      </c>
      <c r="EX527" s="416" t="str">
        <f t="shared" si="211"/>
        <v>0</v>
      </c>
      <c r="EY527" s="416" t="str">
        <f t="shared" si="212"/>
        <v>0</v>
      </c>
      <c r="EZ527" s="416" t="str">
        <f t="shared" si="213"/>
        <v>0</v>
      </c>
      <c r="FA527" s="416" t="str">
        <f t="shared" si="214"/>
        <v>0</v>
      </c>
      <c r="FB527" s="416" t="str">
        <f t="shared" si="215"/>
        <v>0</v>
      </c>
      <c r="FC527" s="416" t="str">
        <f t="shared" si="216"/>
        <v>0</v>
      </c>
      <c r="FD527" s="416" t="str">
        <f t="shared" si="217"/>
        <v>0</v>
      </c>
      <c r="FF527" s="269" t="str">
        <f>IF(List1!J164&gt;0,List1!FD527,"")</f>
        <v/>
      </c>
    </row>
    <row r="528" spans="2:162" s="269" customFormat="1" ht="19.5" customHeight="1" thickBot="1">
      <c r="B528" s="436">
        <v>110</v>
      </c>
      <c r="C528" s="308">
        <f t="shared" si="191"/>
        <v>0</v>
      </c>
      <c r="D528" s="438" t="str">
        <f t="shared" si="192"/>
        <v/>
      </c>
      <c r="E528" s="439" t="str">
        <f>IF(List1!E165&gt;0,List1!E165,"")</f>
        <v/>
      </c>
      <c r="F528" s="439" t="str">
        <f>IF(List1!F165&gt;0,List1!F165,"")</f>
        <v/>
      </c>
      <c r="G528" s="439" t="str">
        <f>IF(List1!G165&gt;0,List1!G165,"")</f>
        <v/>
      </c>
      <c r="H528" s="439" t="str">
        <f>IF(List1!H165&gt;0,List1!H165,"")</f>
        <v/>
      </c>
      <c r="I528" s="439" t="str">
        <f>IF(List1!I165&gt;0,List1!I165,"")</f>
        <v/>
      </c>
      <c r="J528" s="439" t="str">
        <f t="shared" si="193"/>
        <v/>
      </c>
      <c r="K528" s="439" t="str">
        <f>IF(List1!K165&gt;0,List1!K165,"")</f>
        <v/>
      </c>
      <c r="L528" s="439" t="str">
        <f>IF(List1!L165&gt;0,List1!L165,"")</f>
        <v/>
      </c>
      <c r="M528" s="439" t="str">
        <f>IF(List1!M165&gt;0,List1!M165,"")</f>
        <v/>
      </c>
      <c r="N528" s="439" t="str">
        <f>IF(List1!N165&gt;0,List1!N165,"")</f>
        <v/>
      </c>
      <c r="O528" s="440">
        <v>0</v>
      </c>
      <c r="P528" s="603" t="str">
        <f>IF(List1!P165&gt;0,List1!P165,"")</f>
        <v/>
      </c>
      <c r="Q528" s="603"/>
      <c r="R528" s="603"/>
      <c r="S528" s="603"/>
      <c r="T528" s="603"/>
      <c r="U528" s="603"/>
      <c r="V528" s="603"/>
      <c r="W528" s="268"/>
      <c r="X528" s="307"/>
      <c r="Y528" s="319">
        <f>IF(List1!$K528="A",(1*List1!$E528+80)*List1!$G528,0)</f>
        <v>0</v>
      </c>
      <c r="Z528" s="319">
        <f>IF(List1!$K528="B",(1*List1!$E528+80)*List1!$G528,0)</f>
        <v>0</v>
      </c>
      <c r="AA528" s="319">
        <f>IF(List1!$K528="C",(1*List1!$E528+80)*List1!$G528,0)</f>
        <v>0</v>
      </c>
      <c r="AB528" s="319">
        <f>IF(List1!$K528="D",(1*List1!$E528+80)*List1!$G528,0)</f>
        <v>0</v>
      </c>
      <c r="AC528" s="319">
        <f>IF(List1!$K528="E",(1*List1!$E528+70)*List1!$G528,0)</f>
        <v>0</v>
      </c>
      <c r="AD528" s="319">
        <f>IF(List1!$K528="G",(1*List1!$E528+80)*List1!$G528,0)</f>
        <v>0</v>
      </c>
      <c r="AE528" s="319">
        <f>IF(List1!$K528="J",(1*List1!$E528+80)*List1!$G528,0)</f>
        <v>0</v>
      </c>
      <c r="AF528" s="319">
        <f>IF(List1!$K528="K",(1*List1!$E528+80)*List1!$G528,0)</f>
        <v>0</v>
      </c>
      <c r="AG528" s="319">
        <f>IF(List1!$K528="L",(1*List1!$E528+80)*List1!$G528,0)</f>
        <v>0</v>
      </c>
      <c r="AH528" s="318">
        <f>IF(List1!$K528="FL",(1*List1!$E528)*List1!$G528,0)</f>
        <v>0</v>
      </c>
      <c r="AI528" s="318">
        <f>IF(List1!$K528="FP",List1!$E528*List1!$G528,0)</f>
        <v>0</v>
      </c>
      <c r="AJ528" s="318">
        <f>IF(List1!$K528="DR",List1!$E528*List1!$G528,0)</f>
        <v>0</v>
      </c>
      <c r="AK528" s="318">
        <f>IF(List1!$K528="F",List1!$E528*List1!$G528,0)</f>
        <v>0</v>
      </c>
      <c r="AL528" s="321">
        <f>IF(List1!$L528="A",(1*List1!$E528+80)*List1!$G528,0)</f>
        <v>0</v>
      </c>
      <c r="AM528" s="321">
        <f>IF(List1!$L528="B",(1*List1!$E528+80)*List1!$G528,0)</f>
        <v>0</v>
      </c>
      <c r="AN528" s="321">
        <f>IF(List1!$L528="C",(1*List1!$E528+80)*List1!$G528,0)</f>
        <v>0</v>
      </c>
      <c r="AO528" s="321">
        <f>IF(List1!$L528="D",(1*List1!$E528+80)*List1!$G528,0)</f>
        <v>0</v>
      </c>
      <c r="AP528" s="321">
        <f>IF(List1!$L528="E",(1*List1!$E528+80)*List1!$G528,0)</f>
        <v>0</v>
      </c>
      <c r="AQ528" s="321">
        <f>IF(List1!$L528="G",(1*List1!$E528+80)*List1!$G528,0)</f>
        <v>0</v>
      </c>
      <c r="AR528" s="321">
        <f>IF(List1!$L528="J",(1*List1!$E528+80)*List1!$G528,0)</f>
        <v>0</v>
      </c>
      <c r="AS528" s="321">
        <f>IF(List1!$L528="K",(1*List1!$E528+80)*List1!$G528,0)</f>
        <v>0</v>
      </c>
      <c r="AT528" s="321">
        <f>IF(List1!$L528="L",(1*List1!$E528+80)*List1!$G528,0)</f>
        <v>0</v>
      </c>
      <c r="AU528" s="320">
        <f>IF(List1!$L528="FL",(1*List1!$E528)*List1!$G528,0)</f>
        <v>0</v>
      </c>
      <c r="AV528" s="320">
        <f>IF(List1!$L528="FP",List1!$E528*List1!$G528,0)</f>
        <v>0</v>
      </c>
      <c r="AW528" s="320">
        <f>IF(List1!$L528="DR",List1!$E528*List1!$G528,0)</f>
        <v>0</v>
      </c>
      <c r="AX528" s="320">
        <f>IF(List1!$L528="F",List1!$E528*List1!$G528,0)</f>
        <v>0</v>
      </c>
      <c r="AY528" s="319">
        <f>IF(List1!$M528="A",(1*List1!$F528+80)*List1!$G528,0)</f>
        <v>0</v>
      </c>
      <c r="AZ528" s="319">
        <f>IF(List1!$M528="B",(1*List1!$F528+80)*List1!$G528,0)</f>
        <v>0</v>
      </c>
      <c r="BA528" s="319">
        <f>IF(List1!$M528="C",(1*List1!$F528+80)*List1!$G528,0)</f>
        <v>0</v>
      </c>
      <c r="BB528" s="319">
        <f>IF(List1!$M528="D",(1*List1!$F528+80)*List1!$G528,0)</f>
        <v>0</v>
      </c>
      <c r="BC528" s="319">
        <f>IF(List1!$M528="E",(1*List1!$F528+80)*List1!$G528,0)</f>
        <v>0</v>
      </c>
      <c r="BD528" s="319">
        <f>IF(List1!$M528="G",(1*List1!$F528+80)*List1!$G528,0)</f>
        <v>0</v>
      </c>
      <c r="BE528" s="319">
        <f>IF(List1!$M528="J",(1*List1!$F528+80)*List1!$G528,0)</f>
        <v>0</v>
      </c>
      <c r="BF528" s="319">
        <f>IF(List1!$M528="K",(1*List1!$F528+80)*List1!$G528,0)</f>
        <v>0</v>
      </c>
      <c r="BG528" s="319">
        <f>IF(List1!$M528="L",(1*List1!$F528+80)*List1!$G528,0)</f>
        <v>0</v>
      </c>
      <c r="BH528" s="318">
        <f>IF(List1!$M528="FL",(1*List1!$F528)*List1!$G528,0)</f>
        <v>0</v>
      </c>
      <c r="BI528" s="318">
        <f>IF(List1!$M528="FP",List1!$F528*List1!$G528,0)</f>
        <v>0</v>
      </c>
      <c r="BJ528" s="318">
        <f>IF(List1!$M528="DR",List1!$F528*List1!$G528,0)</f>
        <v>0</v>
      </c>
      <c r="BK528" s="318">
        <f>IF(List1!$M528="F",List1!$F528*List1!$G528,0)</f>
        <v>0</v>
      </c>
      <c r="BL528" s="317">
        <f>IF(List1!$N528="A",(1*List1!$F528+80)*List1!$G528,0)</f>
        <v>0</v>
      </c>
      <c r="BM528" s="317">
        <f>IF(List1!$N528="B",(1*List1!$F528+80)*List1!$G528,0)</f>
        <v>0</v>
      </c>
      <c r="BN528" s="317">
        <f>IF(List1!$N528="C",(1*List1!$F528+80)*List1!$G528,0)</f>
        <v>0</v>
      </c>
      <c r="BO528" s="317">
        <f>IF(List1!$N528="D",(1*List1!$F528+80)*List1!$G528,0)</f>
        <v>0</v>
      </c>
      <c r="BP528" s="317">
        <f>IF(List1!$N528="E",(1*List1!$F528+80)*List1!$G528,0)</f>
        <v>0</v>
      </c>
      <c r="BQ528" s="317">
        <f>IF(List1!$N528="G",(1*List1!$F528+80)*List1!$G528,0)</f>
        <v>0</v>
      </c>
      <c r="BR528" s="317">
        <f>IF(List1!$N528="J",(1*List1!$F528+80)*List1!$G528,0)</f>
        <v>0</v>
      </c>
      <c r="BS528" s="317">
        <f>IF(List1!$N528="K",(1*List1!$F528+80)*List1!$G528,0)</f>
        <v>0</v>
      </c>
      <c r="BT528" s="317">
        <f>IF(List1!$N528="L",(1*List1!$F528+80)*List1!$G528,0)</f>
        <v>0</v>
      </c>
      <c r="BU528" s="316">
        <f>IF(List1!$N528="FL",(1*List1!$F528)*List1!$G528,0)</f>
        <v>0</v>
      </c>
      <c r="BV528" s="315">
        <f>IF(List1!$N528="FP",List1!$F528*List1!$G528,0)</f>
        <v>0</v>
      </c>
      <c r="BW528" s="314">
        <f>IF(List1!$N528="DR",List1!$F528*List1!$G528,0)</f>
        <v>0</v>
      </c>
      <c r="BX528" s="313">
        <f>IF(List1!$N528="F",List1!$F528*List1!$G528,0)</f>
        <v>0</v>
      </c>
      <c r="BZ528" s="312" t="e">
        <f>((List1!$E528*List1!$F528)*List1!$G528)/1000000</f>
        <v>#VALUE!</v>
      </c>
      <c r="CA528" s="280" t="e">
        <f>IF(List1!$J528=$D$403,1*BZ528,0)</f>
        <v>#VALUE!</v>
      </c>
      <c r="CB528" s="280" t="e">
        <f>IF(List1!$J528=$D$404,1*BZ528,0)</f>
        <v>#VALUE!</v>
      </c>
      <c r="CC528" s="280" t="e">
        <f>IF(List1!$J528=$D$405,1*BZ528,0)</f>
        <v>#VALUE!</v>
      </c>
      <c r="CD528" s="280" t="e">
        <f>IF(List1!$J528=$D$406,1*BZ528,0)</f>
        <v>#VALUE!</v>
      </c>
      <c r="CE528" s="280" t="e">
        <f>IF(List1!$J528=$D$407,1*BZ528,0)</f>
        <v>#VALUE!</v>
      </c>
      <c r="CF528" s="311" t="e">
        <f>IF(List1!$J528=$D$408,1*BZ528,0)</f>
        <v>#VALUE!</v>
      </c>
      <c r="CG528" s="280" t="e">
        <f>IF(List1!$J528=$D$409,1*BZ528,0)</f>
        <v>#VALUE!</v>
      </c>
      <c r="CH528" s="280" t="e">
        <f>IF(List1!$J528=$D$410,1*BZ528,0)</f>
        <v>#VALUE!</v>
      </c>
      <c r="CJ528" s="303">
        <f>IF(AH528&gt;0,1*List1!$G528,0)</f>
        <v>0</v>
      </c>
      <c r="CK528" s="301">
        <f>IF(AI528&gt;0,1*List1!$G528,0)</f>
        <v>0</v>
      </c>
      <c r="CL528" s="301">
        <f>IF(AJ528&gt;0,1*List1!$G528,0)</f>
        <v>0</v>
      </c>
      <c r="CM528" s="302">
        <f>IF(AK528&gt;0,1*List1!$G528,0)</f>
        <v>0</v>
      </c>
      <c r="CN528" s="284">
        <f>IF(AU528&gt;0,1*List1!$G528,0)</f>
        <v>0</v>
      </c>
      <c r="CO528" s="284">
        <f>IF(AV528&gt;0,1*List1!$G528,0)</f>
        <v>0</v>
      </c>
      <c r="CP528" s="284">
        <f>IF(AW528&gt;0,1*List1!$G528,0)</f>
        <v>0</v>
      </c>
      <c r="CQ528" s="284">
        <f>IF(AX528&gt;0,1*List1!$G528,0)</f>
        <v>0</v>
      </c>
      <c r="CR528" s="303">
        <f>IF(BH528&gt;0,1*List1!$G528,0)</f>
        <v>0</v>
      </c>
      <c r="CS528" s="301">
        <f>IF(BI528&gt;0,1*List1!$G528,0)</f>
        <v>0</v>
      </c>
      <c r="CT528" s="301">
        <f>IF(BJ528&gt;0,1*List1!$G528,0)</f>
        <v>0</v>
      </c>
      <c r="CU528" s="302">
        <f>IF(BK528&gt;0,1*List1!$G528,0)</f>
        <v>0</v>
      </c>
      <c r="CV528" s="284">
        <f>IF(BU528&gt;0,1*List1!$G528,0)</f>
        <v>0</v>
      </c>
      <c r="CW528" s="284">
        <f>IF(BV528&gt;0,1*List1!$G528,0)</f>
        <v>0</v>
      </c>
      <c r="CX528" s="284">
        <f>IF(BW528&gt;0,1*List1!$G528,0)</f>
        <v>0</v>
      </c>
      <c r="CY528" s="322">
        <f>IF(BX528&gt;0,1*List1!$G528,0)</f>
        <v>0</v>
      </c>
      <c r="CZ528" s="284"/>
      <c r="DB528" s="294">
        <f>List1!D165</f>
        <v>0</v>
      </c>
      <c r="DC528" s="416" t="str">
        <f t="shared" si="167"/>
        <v>0</v>
      </c>
      <c r="DD528" s="416" t="str">
        <f t="shared" si="168"/>
        <v>0</v>
      </c>
      <c r="DE528" s="416" t="str">
        <f t="shared" si="169"/>
        <v>0</v>
      </c>
      <c r="DF528" s="416" t="str">
        <f t="shared" si="170"/>
        <v>0</v>
      </c>
      <c r="DG528" s="416" t="str">
        <f t="shared" si="171"/>
        <v>0</v>
      </c>
      <c r="DH528" s="416" t="str">
        <f t="shared" si="172"/>
        <v>0</v>
      </c>
      <c r="DI528" s="416" t="str">
        <f t="shared" si="173"/>
        <v>0</v>
      </c>
      <c r="DJ528" s="416" t="str">
        <f t="shared" si="174"/>
        <v>0</v>
      </c>
      <c r="DK528" s="416" t="str">
        <f t="shared" si="175"/>
        <v>0</v>
      </c>
      <c r="DL528" s="416" t="str">
        <f t="shared" si="176"/>
        <v>0</v>
      </c>
      <c r="DM528" s="416" t="str">
        <f t="shared" si="177"/>
        <v>0</v>
      </c>
      <c r="DN528" s="416" t="str">
        <f t="shared" si="178"/>
        <v>0</v>
      </c>
      <c r="DO528" s="416" t="str">
        <f t="shared" si="179"/>
        <v>0</v>
      </c>
      <c r="DP528" s="416" t="str">
        <f t="shared" si="180"/>
        <v>0</v>
      </c>
      <c r="DQ528" s="416" t="str">
        <f t="shared" si="181"/>
        <v>0</v>
      </c>
      <c r="DR528" s="416" t="str">
        <f t="shared" si="182"/>
        <v>0</v>
      </c>
      <c r="DS528" s="416" t="str">
        <f t="shared" si="183"/>
        <v>0</v>
      </c>
      <c r="DT528" s="416" t="str">
        <f t="shared" si="184"/>
        <v>0</v>
      </c>
      <c r="DU528" s="416" t="str">
        <f t="shared" si="185"/>
        <v>0</v>
      </c>
      <c r="DV528" s="416" t="str">
        <f t="shared" si="186"/>
        <v>0</v>
      </c>
      <c r="DW528" s="416" t="str">
        <f t="shared" si="187"/>
        <v>0</v>
      </c>
      <c r="DX528" s="416" t="str">
        <f t="shared" si="188"/>
        <v>0</v>
      </c>
      <c r="DY528" s="416" t="str">
        <f t="shared" si="189"/>
        <v>0</v>
      </c>
      <c r="DZ528" s="416" t="str">
        <f t="shared" si="190"/>
        <v>0</v>
      </c>
      <c r="EA528" s="417"/>
      <c r="EB528" s="417"/>
      <c r="EC528" s="417"/>
      <c r="ED528" s="417" t="str">
        <f>IF(List1!D165&gt;0,DZ528,"")</f>
        <v/>
      </c>
      <c r="EF528" s="416">
        <f>List1!J165</f>
        <v>0</v>
      </c>
      <c r="EG528" s="416" t="str">
        <f t="shared" si="194"/>
        <v>0</v>
      </c>
      <c r="EH528" s="416" t="str">
        <f t="shared" si="195"/>
        <v>0</v>
      </c>
      <c r="EI528" s="416" t="str">
        <f t="shared" si="196"/>
        <v>0</v>
      </c>
      <c r="EJ528" s="416" t="str">
        <f t="shared" si="197"/>
        <v>0</v>
      </c>
      <c r="EK528" s="416" t="str">
        <f t="shared" si="198"/>
        <v>0</v>
      </c>
      <c r="EL528" s="416" t="str">
        <f t="shared" si="199"/>
        <v>0</v>
      </c>
      <c r="EM528" s="416" t="str">
        <f t="shared" si="200"/>
        <v>0</v>
      </c>
      <c r="EN528" s="416" t="str">
        <f t="shared" si="201"/>
        <v>0</v>
      </c>
      <c r="EO528" s="416" t="str">
        <f t="shared" si="202"/>
        <v>0</v>
      </c>
      <c r="EP528" s="416" t="str">
        <f t="shared" si="203"/>
        <v>0</v>
      </c>
      <c r="EQ528" s="416" t="str">
        <f t="shared" si="204"/>
        <v>0</v>
      </c>
      <c r="ER528" s="416" t="str">
        <f t="shared" si="205"/>
        <v>0</v>
      </c>
      <c r="ES528" s="416" t="str">
        <f t="shared" si="206"/>
        <v>0</v>
      </c>
      <c r="ET528" s="416" t="str">
        <f t="shared" si="207"/>
        <v>0</v>
      </c>
      <c r="EU528" s="416" t="str">
        <f t="shared" si="208"/>
        <v>0</v>
      </c>
      <c r="EV528" s="416" t="str">
        <f t="shared" si="209"/>
        <v>0</v>
      </c>
      <c r="EW528" s="416" t="str">
        <f t="shared" si="210"/>
        <v>0</v>
      </c>
      <c r="EX528" s="416" t="str">
        <f t="shared" si="211"/>
        <v>0</v>
      </c>
      <c r="EY528" s="416" t="str">
        <f t="shared" si="212"/>
        <v>0</v>
      </c>
      <c r="EZ528" s="416" t="str">
        <f t="shared" si="213"/>
        <v>0</v>
      </c>
      <c r="FA528" s="416" t="str">
        <f t="shared" si="214"/>
        <v>0</v>
      </c>
      <c r="FB528" s="416" t="str">
        <f t="shared" si="215"/>
        <v>0</v>
      </c>
      <c r="FC528" s="416" t="str">
        <f t="shared" si="216"/>
        <v>0</v>
      </c>
      <c r="FD528" s="416" t="str">
        <f t="shared" si="217"/>
        <v>0</v>
      </c>
      <c r="FF528" s="269" t="str">
        <f>IF(List1!J165&gt;0,List1!FD528,"")</f>
        <v/>
      </c>
    </row>
    <row r="529" spans="2:162" s="269" customFormat="1" ht="19.5" customHeight="1" thickBot="1">
      <c r="B529" s="436">
        <v>111</v>
      </c>
      <c r="C529" s="308">
        <f t="shared" si="191"/>
        <v>0</v>
      </c>
      <c r="D529" s="438" t="str">
        <f t="shared" si="192"/>
        <v/>
      </c>
      <c r="E529" s="439" t="str">
        <f>IF(List1!E166&gt;0,List1!E166,"")</f>
        <v/>
      </c>
      <c r="F529" s="439" t="str">
        <f>IF(List1!F166&gt;0,List1!F166,"")</f>
        <v/>
      </c>
      <c r="G529" s="439" t="str">
        <f>IF(List1!G166&gt;0,List1!G166,"")</f>
        <v/>
      </c>
      <c r="H529" s="439" t="str">
        <f>IF(List1!H166&gt;0,List1!H166,"")</f>
        <v/>
      </c>
      <c r="I529" s="439" t="str">
        <f>IF(List1!I166&gt;0,List1!I166,"")</f>
        <v/>
      </c>
      <c r="J529" s="439" t="str">
        <f t="shared" si="193"/>
        <v/>
      </c>
      <c r="K529" s="439" t="str">
        <f>IF(List1!K166&gt;0,List1!K166,"")</f>
        <v/>
      </c>
      <c r="L529" s="439" t="str">
        <f>IF(List1!L166&gt;0,List1!L166,"")</f>
        <v/>
      </c>
      <c r="M529" s="439" t="str">
        <f>IF(List1!M166&gt;0,List1!M166,"")</f>
        <v/>
      </c>
      <c r="N529" s="439" t="str">
        <f>IF(List1!N166&gt;0,List1!N166,"")</f>
        <v/>
      </c>
      <c r="O529" s="440">
        <v>0</v>
      </c>
      <c r="P529" s="603" t="str">
        <f>IF(List1!P166&gt;0,List1!P166,"")</f>
        <v/>
      </c>
      <c r="Q529" s="603"/>
      <c r="R529" s="603"/>
      <c r="S529" s="603"/>
      <c r="T529" s="603"/>
      <c r="U529" s="603"/>
      <c r="V529" s="603"/>
      <c r="W529" s="268"/>
      <c r="X529" s="307"/>
      <c r="Y529" s="319">
        <f>IF(List1!$K529="A",(1*List1!$E529+80)*List1!$G529,0)</f>
        <v>0</v>
      </c>
      <c r="Z529" s="319">
        <f>IF(List1!$K529="B",(1*List1!$E529+80)*List1!$G529,0)</f>
        <v>0</v>
      </c>
      <c r="AA529" s="319">
        <f>IF(List1!$K529="C",(1*List1!$E529+80)*List1!$G529,0)</f>
        <v>0</v>
      </c>
      <c r="AB529" s="319">
        <f>IF(List1!$K529="D",(1*List1!$E529+80)*List1!$G529,0)</f>
        <v>0</v>
      </c>
      <c r="AC529" s="319">
        <f>IF(List1!$K529="E",(1*List1!$E529+70)*List1!$G529,0)</f>
        <v>0</v>
      </c>
      <c r="AD529" s="319">
        <f>IF(List1!$K529="G",(1*List1!$E529+80)*List1!$G529,0)</f>
        <v>0</v>
      </c>
      <c r="AE529" s="319">
        <f>IF(List1!$K529="J",(1*List1!$E529+80)*List1!$G529,0)</f>
        <v>0</v>
      </c>
      <c r="AF529" s="319">
        <f>IF(List1!$K529="K",(1*List1!$E529+80)*List1!$G529,0)</f>
        <v>0</v>
      </c>
      <c r="AG529" s="319">
        <f>IF(List1!$K529="L",(1*List1!$E529+80)*List1!$G529,0)</f>
        <v>0</v>
      </c>
      <c r="AH529" s="318">
        <f>IF(List1!$K529="FL",(1*List1!$E529)*List1!$G529,0)</f>
        <v>0</v>
      </c>
      <c r="AI529" s="318">
        <f>IF(List1!$K529="FP",List1!$E529*List1!$G529,0)</f>
        <v>0</v>
      </c>
      <c r="AJ529" s="318">
        <f>IF(List1!$K529="DR",List1!$E529*List1!$G529,0)</f>
        <v>0</v>
      </c>
      <c r="AK529" s="318">
        <f>IF(List1!$K529="F",List1!$E529*List1!$G529,0)</f>
        <v>0</v>
      </c>
      <c r="AL529" s="321">
        <f>IF(List1!$L529="A",(1*List1!$E529+80)*List1!$G529,0)</f>
        <v>0</v>
      </c>
      <c r="AM529" s="321">
        <f>IF(List1!$L529="B",(1*List1!$E529+80)*List1!$G529,0)</f>
        <v>0</v>
      </c>
      <c r="AN529" s="321">
        <f>IF(List1!$L529="C",(1*List1!$E529+80)*List1!$G529,0)</f>
        <v>0</v>
      </c>
      <c r="AO529" s="321">
        <f>IF(List1!$L529="D",(1*List1!$E529+80)*List1!$G529,0)</f>
        <v>0</v>
      </c>
      <c r="AP529" s="321">
        <f>IF(List1!$L529="E",(1*List1!$E529+80)*List1!$G529,0)</f>
        <v>0</v>
      </c>
      <c r="AQ529" s="321">
        <f>IF(List1!$L529="G",(1*List1!$E529+80)*List1!$G529,0)</f>
        <v>0</v>
      </c>
      <c r="AR529" s="321">
        <f>IF(List1!$L529="J",(1*List1!$E529+80)*List1!$G529,0)</f>
        <v>0</v>
      </c>
      <c r="AS529" s="321">
        <f>IF(List1!$L529="K",(1*List1!$E529+80)*List1!$G529,0)</f>
        <v>0</v>
      </c>
      <c r="AT529" s="321">
        <f>IF(List1!$L529="L",(1*List1!$E529+80)*List1!$G529,0)</f>
        <v>0</v>
      </c>
      <c r="AU529" s="320">
        <f>IF(List1!$L529="FL",(1*List1!$E529)*List1!$G529,0)</f>
        <v>0</v>
      </c>
      <c r="AV529" s="320">
        <f>IF(List1!$L529="FP",List1!$E529*List1!$G529,0)</f>
        <v>0</v>
      </c>
      <c r="AW529" s="320">
        <f>IF(List1!$L529="DR",List1!$E529*List1!$G529,0)</f>
        <v>0</v>
      </c>
      <c r="AX529" s="320">
        <f>IF(List1!$L529="F",List1!$E529*List1!$G529,0)</f>
        <v>0</v>
      </c>
      <c r="AY529" s="319">
        <f>IF(List1!$M529="A",(1*List1!$F529+80)*List1!$G529,0)</f>
        <v>0</v>
      </c>
      <c r="AZ529" s="319">
        <f>IF(List1!$M529="B",(1*List1!$F529+80)*List1!$G529,0)</f>
        <v>0</v>
      </c>
      <c r="BA529" s="319">
        <f>IF(List1!$M529="C",(1*List1!$F529+80)*List1!$G529,0)</f>
        <v>0</v>
      </c>
      <c r="BB529" s="319">
        <f>IF(List1!$M529="D",(1*List1!$F529+80)*List1!$G529,0)</f>
        <v>0</v>
      </c>
      <c r="BC529" s="319">
        <f>IF(List1!$M529="E",(1*List1!$F529+80)*List1!$G529,0)</f>
        <v>0</v>
      </c>
      <c r="BD529" s="319">
        <f>IF(List1!$M529="G",(1*List1!$F529+80)*List1!$G529,0)</f>
        <v>0</v>
      </c>
      <c r="BE529" s="319">
        <f>IF(List1!$M529="J",(1*List1!$F529+80)*List1!$G529,0)</f>
        <v>0</v>
      </c>
      <c r="BF529" s="319">
        <f>IF(List1!$M529="K",(1*List1!$F529+80)*List1!$G529,0)</f>
        <v>0</v>
      </c>
      <c r="BG529" s="319">
        <f>IF(List1!$M529="L",(1*List1!$F529+80)*List1!$G529,0)</f>
        <v>0</v>
      </c>
      <c r="BH529" s="318">
        <f>IF(List1!$M529="FL",(1*List1!$F529)*List1!$G529,0)</f>
        <v>0</v>
      </c>
      <c r="BI529" s="318">
        <f>IF(List1!$M529="FP",List1!$F529*List1!$G529,0)</f>
        <v>0</v>
      </c>
      <c r="BJ529" s="318">
        <f>IF(List1!$M529="DR",List1!$F529*List1!$G529,0)</f>
        <v>0</v>
      </c>
      <c r="BK529" s="318">
        <f>IF(List1!$M529="F",List1!$F529*List1!$G529,0)</f>
        <v>0</v>
      </c>
      <c r="BL529" s="317">
        <f>IF(List1!$N529="A",(1*List1!$F529+80)*List1!$G529,0)</f>
        <v>0</v>
      </c>
      <c r="BM529" s="317">
        <f>IF(List1!$N529="B",(1*List1!$F529+80)*List1!$G529,0)</f>
        <v>0</v>
      </c>
      <c r="BN529" s="317">
        <f>IF(List1!$N529="C",(1*List1!$F529+80)*List1!$G529,0)</f>
        <v>0</v>
      </c>
      <c r="BO529" s="317">
        <f>IF(List1!$N529="D",(1*List1!$F529+80)*List1!$G529,0)</f>
        <v>0</v>
      </c>
      <c r="BP529" s="317">
        <f>IF(List1!$N529="E",(1*List1!$F529+80)*List1!$G529,0)</f>
        <v>0</v>
      </c>
      <c r="BQ529" s="317">
        <f>IF(List1!$N529="G",(1*List1!$F529+80)*List1!$G529,0)</f>
        <v>0</v>
      </c>
      <c r="BR529" s="317">
        <f>IF(List1!$N529="J",(1*List1!$F529+80)*List1!$G529,0)</f>
        <v>0</v>
      </c>
      <c r="BS529" s="317">
        <f>IF(List1!$N529="K",(1*List1!$F529+80)*List1!$G529,0)</f>
        <v>0</v>
      </c>
      <c r="BT529" s="317">
        <f>IF(List1!$N529="L",(1*List1!$F529+80)*List1!$G529,0)</f>
        <v>0</v>
      </c>
      <c r="BU529" s="316">
        <f>IF(List1!$N529="FL",(1*List1!$F529)*List1!$G529,0)</f>
        <v>0</v>
      </c>
      <c r="BV529" s="315">
        <f>IF(List1!$N529="FP",List1!$F529*List1!$G529,0)</f>
        <v>0</v>
      </c>
      <c r="BW529" s="314">
        <f>IF(List1!$N529="DR",List1!$F529*List1!$G529,0)</f>
        <v>0</v>
      </c>
      <c r="BX529" s="313">
        <f>IF(List1!$N529="F",List1!$F529*List1!$G529,0)</f>
        <v>0</v>
      </c>
      <c r="BZ529" s="312" t="e">
        <f>((List1!$E529*List1!$F529)*List1!$G529)/1000000</f>
        <v>#VALUE!</v>
      </c>
      <c r="CA529" s="280" t="e">
        <f>IF(List1!$J529=$D$403,1*BZ529,0)</f>
        <v>#VALUE!</v>
      </c>
      <c r="CB529" s="280" t="e">
        <f>IF(List1!$J529=$D$404,1*BZ529,0)</f>
        <v>#VALUE!</v>
      </c>
      <c r="CC529" s="280" t="e">
        <f>IF(List1!$J529=$D$405,1*BZ529,0)</f>
        <v>#VALUE!</v>
      </c>
      <c r="CD529" s="280" t="e">
        <f>IF(List1!$J529=$D$406,1*BZ529,0)</f>
        <v>#VALUE!</v>
      </c>
      <c r="CE529" s="280" t="e">
        <f>IF(List1!$J529=$D$407,1*BZ529,0)</f>
        <v>#VALUE!</v>
      </c>
      <c r="CF529" s="311" t="e">
        <f>IF(List1!$J529=$D$408,1*BZ529,0)</f>
        <v>#VALUE!</v>
      </c>
      <c r="CG529" s="280" t="e">
        <f>IF(List1!$J529=$D$409,1*BZ529,0)</f>
        <v>#VALUE!</v>
      </c>
      <c r="CH529" s="280" t="e">
        <f>IF(List1!$J529=$D$410,1*BZ529,0)</f>
        <v>#VALUE!</v>
      </c>
      <c r="CJ529" s="303">
        <f>IF(AH529&gt;0,1*List1!$G529,0)</f>
        <v>0</v>
      </c>
      <c r="CK529" s="301">
        <f>IF(AI529&gt;0,1*List1!$G529,0)</f>
        <v>0</v>
      </c>
      <c r="CL529" s="301">
        <f>IF(AJ529&gt;0,1*List1!$G529,0)</f>
        <v>0</v>
      </c>
      <c r="CM529" s="302">
        <f>IF(AK529&gt;0,1*List1!$G529,0)</f>
        <v>0</v>
      </c>
      <c r="CN529" s="284">
        <f>IF(AU529&gt;0,1*List1!$G529,0)</f>
        <v>0</v>
      </c>
      <c r="CO529" s="284">
        <f>IF(AV529&gt;0,1*List1!$G529,0)</f>
        <v>0</v>
      </c>
      <c r="CP529" s="284">
        <f>IF(AW529&gt;0,1*List1!$G529,0)</f>
        <v>0</v>
      </c>
      <c r="CQ529" s="284">
        <f>IF(AX529&gt;0,1*List1!$G529,0)</f>
        <v>0</v>
      </c>
      <c r="CR529" s="303">
        <f>IF(BH529&gt;0,1*List1!$G529,0)</f>
        <v>0</v>
      </c>
      <c r="CS529" s="301">
        <f>IF(BI529&gt;0,1*List1!$G529,0)</f>
        <v>0</v>
      </c>
      <c r="CT529" s="301">
        <f>IF(BJ529&gt;0,1*List1!$G529,0)</f>
        <v>0</v>
      </c>
      <c r="CU529" s="302">
        <f>IF(BK529&gt;0,1*List1!$G529,0)</f>
        <v>0</v>
      </c>
      <c r="CV529" s="284">
        <f>IF(BU529&gt;0,1*List1!$G529,0)</f>
        <v>0</v>
      </c>
      <c r="CW529" s="284">
        <f>IF(BV529&gt;0,1*List1!$G529,0)</f>
        <v>0</v>
      </c>
      <c r="CX529" s="284">
        <f>IF(BW529&gt;0,1*List1!$G529,0)</f>
        <v>0</v>
      </c>
      <c r="CY529" s="322">
        <f>IF(BX529&gt;0,1*List1!$G529,0)</f>
        <v>0</v>
      </c>
      <c r="CZ529" s="284"/>
      <c r="DB529" s="294">
        <f>List1!D166</f>
        <v>0</v>
      </c>
      <c r="DC529" s="416" t="str">
        <f t="shared" si="167"/>
        <v>0</v>
      </c>
      <c r="DD529" s="416" t="str">
        <f t="shared" si="168"/>
        <v>0</v>
      </c>
      <c r="DE529" s="416" t="str">
        <f t="shared" si="169"/>
        <v>0</v>
      </c>
      <c r="DF529" s="416" t="str">
        <f t="shared" si="170"/>
        <v>0</v>
      </c>
      <c r="DG529" s="416" t="str">
        <f t="shared" si="171"/>
        <v>0</v>
      </c>
      <c r="DH529" s="416" t="str">
        <f t="shared" si="172"/>
        <v>0</v>
      </c>
      <c r="DI529" s="416" t="str">
        <f t="shared" si="173"/>
        <v>0</v>
      </c>
      <c r="DJ529" s="416" t="str">
        <f t="shared" si="174"/>
        <v>0</v>
      </c>
      <c r="DK529" s="416" t="str">
        <f t="shared" si="175"/>
        <v>0</v>
      </c>
      <c r="DL529" s="416" t="str">
        <f t="shared" si="176"/>
        <v>0</v>
      </c>
      <c r="DM529" s="416" t="str">
        <f t="shared" si="177"/>
        <v>0</v>
      </c>
      <c r="DN529" s="416" t="str">
        <f t="shared" si="178"/>
        <v>0</v>
      </c>
      <c r="DO529" s="416" t="str">
        <f t="shared" si="179"/>
        <v>0</v>
      </c>
      <c r="DP529" s="416" t="str">
        <f t="shared" si="180"/>
        <v>0</v>
      </c>
      <c r="DQ529" s="416" t="str">
        <f t="shared" si="181"/>
        <v>0</v>
      </c>
      <c r="DR529" s="416" t="str">
        <f t="shared" si="182"/>
        <v>0</v>
      </c>
      <c r="DS529" s="416" t="str">
        <f t="shared" si="183"/>
        <v>0</v>
      </c>
      <c r="DT529" s="416" t="str">
        <f t="shared" si="184"/>
        <v>0</v>
      </c>
      <c r="DU529" s="416" t="str">
        <f t="shared" si="185"/>
        <v>0</v>
      </c>
      <c r="DV529" s="416" t="str">
        <f t="shared" si="186"/>
        <v>0</v>
      </c>
      <c r="DW529" s="416" t="str">
        <f t="shared" si="187"/>
        <v>0</v>
      </c>
      <c r="DX529" s="416" t="str">
        <f t="shared" si="188"/>
        <v>0</v>
      </c>
      <c r="DY529" s="416" t="str">
        <f t="shared" si="189"/>
        <v>0</v>
      </c>
      <c r="DZ529" s="416" t="str">
        <f t="shared" si="190"/>
        <v>0</v>
      </c>
      <c r="EA529" s="417"/>
      <c r="EB529" s="417"/>
      <c r="EC529" s="417"/>
      <c r="ED529" s="417" t="str">
        <f>IF(List1!D166&gt;0,DZ529,"")</f>
        <v/>
      </c>
      <c r="EF529" s="416">
        <f>List1!J166</f>
        <v>0</v>
      </c>
      <c r="EG529" s="416" t="str">
        <f t="shared" si="194"/>
        <v>0</v>
      </c>
      <c r="EH529" s="416" t="str">
        <f t="shared" si="195"/>
        <v>0</v>
      </c>
      <c r="EI529" s="416" t="str">
        <f t="shared" si="196"/>
        <v>0</v>
      </c>
      <c r="EJ529" s="416" t="str">
        <f t="shared" si="197"/>
        <v>0</v>
      </c>
      <c r="EK529" s="416" t="str">
        <f t="shared" si="198"/>
        <v>0</v>
      </c>
      <c r="EL529" s="416" t="str">
        <f t="shared" si="199"/>
        <v>0</v>
      </c>
      <c r="EM529" s="416" t="str">
        <f t="shared" si="200"/>
        <v>0</v>
      </c>
      <c r="EN529" s="416" t="str">
        <f t="shared" si="201"/>
        <v>0</v>
      </c>
      <c r="EO529" s="416" t="str">
        <f t="shared" si="202"/>
        <v>0</v>
      </c>
      <c r="EP529" s="416" t="str">
        <f t="shared" si="203"/>
        <v>0</v>
      </c>
      <c r="EQ529" s="416" t="str">
        <f t="shared" si="204"/>
        <v>0</v>
      </c>
      <c r="ER529" s="416" t="str">
        <f t="shared" si="205"/>
        <v>0</v>
      </c>
      <c r="ES529" s="416" t="str">
        <f t="shared" si="206"/>
        <v>0</v>
      </c>
      <c r="ET529" s="416" t="str">
        <f t="shared" si="207"/>
        <v>0</v>
      </c>
      <c r="EU529" s="416" t="str">
        <f t="shared" si="208"/>
        <v>0</v>
      </c>
      <c r="EV529" s="416" t="str">
        <f t="shared" si="209"/>
        <v>0</v>
      </c>
      <c r="EW529" s="416" t="str">
        <f t="shared" si="210"/>
        <v>0</v>
      </c>
      <c r="EX529" s="416" t="str">
        <f t="shared" si="211"/>
        <v>0</v>
      </c>
      <c r="EY529" s="416" t="str">
        <f t="shared" si="212"/>
        <v>0</v>
      </c>
      <c r="EZ529" s="416" t="str">
        <f t="shared" si="213"/>
        <v>0</v>
      </c>
      <c r="FA529" s="416" t="str">
        <f t="shared" si="214"/>
        <v>0</v>
      </c>
      <c r="FB529" s="416" t="str">
        <f t="shared" si="215"/>
        <v>0</v>
      </c>
      <c r="FC529" s="416" t="str">
        <f t="shared" si="216"/>
        <v>0</v>
      </c>
      <c r="FD529" s="416" t="str">
        <f t="shared" si="217"/>
        <v>0</v>
      </c>
      <c r="FF529" s="269" t="str">
        <f>IF(List1!J166&gt;0,List1!FD529,"")</f>
        <v/>
      </c>
    </row>
    <row r="530" spans="2:162" s="269" customFormat="1" ht="19.5" customHeight="1" thickBot="1">
      <c r="B530" s="435">
        <v>112</v>
      </c>
      <c r="C530" s="308">
        <f t="shared" si="191"/>
        <v>0</v>
      </c>
      <c r="D530" s="438" t="str">
        <f t="shared" si="192"/>
        <v/>
      </c>
      <c r="E530" s="439" t="str">
        <f>IF(List1!E167&gt;0,List1!E167,"")</f>
        <v/>
      </c>
      <c r="F530" s="439" t="str">
        <f>IF(List1!F167&gt;0,List1!F167,"")</f>
        <v/>
      </c>
      <c r="G530" s="439" t="str">
        <f>IF(List1!G167&gt;0,List1!G167,"")</f>
        <v/>
      </c>
      <c r="H530" s="439" t="str">
        <f>IF(List1!H167&gt;0,List1!H167,"")</f>
        <v/>
      </c>
      <c r="I530" s="439" t="str">
        <f>IF(List1!I167&gt;0,List1!I167,"")</f>
        <v/>
      </c>
      <c r="J530" s="439" t="str">
        <f t="shared" si="193"/>
        <v/>
      </c>
      <c r="K530" s="439" t="str">
        <f>IF(List1!K167&gt;0,List1!K167,"")</f>
        <v/>
      </c>
      <c r="L530" s="439" t="str">
        <f>IF(List1!L167&gt;0,List1!L167,"")</f>
        <v/>
      </c>
      <c r="M530" s="439" t="str">
        <f>IF(List1!M167&gt;0,List1!M167,"")</f>
        <v/>
      </c>
      <c r="N530" s="439" t="str">
        <f>IF(List1!N167&gt;0,List1!N167,"")</f>
        <v/>
      </c>
      <c r="O530" s="440">
        <v>0</v>
      </c>
      <c r="P530" s="603" t="str">
        <f>IF(List1!P167&gt;0,List1!P167,"")</f>
        <v/>
      </c>
      <c r="Q530" s="603"/>
      <c r="R530" s="603"/>
      <c r="S530" s="603"/>
      <c r="T530" s="603"/>
      <c r="U530" s="603"/>
      <c r="V530" s="603"/>
      <c r="W530" s="268"/>
      <c r="X530" s="307"/>
      <c r="Y530" s="319">
        <f>IF(List1!$K530="A",(1*List1!$E530+80)*List1!$G530,0)</f>
        <v>0</v>
      </c>
      <c r="Z530" s="319">
        <f>IF(List1!$K530="B",(1*List1!$E530+80)*List1!$G530,0)</f>
        <v>0</v>
      </c>
      <c r="AA530" s="319">
        <f>IF(List1!$K530="C",(1*List1!$E530+80)*List1!$G530,0)</f>
        <v>0</v>
      </c>
      <c r="AB530" s="319">
        <f>IF(List1!$K530="D",(1*List1!$E530+80)*List1!$G530,0)</f>
        <v>0</v>
      </c>
      <c r="AC530" s="319">
        <f>IF(List1!$K530="E",(1*List1!$E530+70)*List1!$G530,0)</f>
        <v>0</v>
      </c>
      <c r="AD530" s="319">
        <f>IF(List1!$K530="G",(1*List1!$E530+80)*List1!$G530,0)</f>
        <v>0</v>
      </c>
      <c r="AE530" s="319">
        <f>IF(List1!$K530="J",(1*List1!$E530+80)*List1!$G530,0)</f>
        <v>0</v>
      </c>
      <c r="AF530" s="319">
        <f>IF(List1!$K530="K",(1*List1!$E530+80)*List1!$G530,0)</f>
        <v>0</v>
      </c>
      <c r="AG530" s="319">
        <f>IF(List1!$K530="L",(1*List1!$E530+80)*List1!$G530,0)</f>
        <v>0</v>
      </c>
      <c r="AH530" s="318">
        <f>IF(List1!$K530="FL",(1*List1!$E530)*List1!$G530,0)</f>
        <v>0</v>
      </c>
      <c r="AI530" s="318">
        <f>IF(List1!$K530="FP",List1!$E530*List1!$G530,0)</f>
        <v>0</v>
      </c>
      <c r="AJ530" s="318">
        <f>IF(List1!$K530="DR",List1!$E530*List1!$G530,0)</f>
        <v>0</v>
      </c>
      <c r="AK530" s="318">
        <f>IF(List1!$K530="F",List1!$E530*List1!$G530,0)</f>
        <v>0</v>
      </c>
      <c r="AL530" s="321">
        <f>IF(List1!$L530="A",(1*List1!$E530+80)*List1!$G530,0)</f>
        <v>0</v>
      </c>
      <c r="AM530" s="321">
        <f>IF(List1!$L530="B",(1*List1!$E530+80)*List1!$G530,0)</f>
        <v>0</v>
      </c>
      <c r="AN530" s="321">
        <f>IF(List1!$L530="C",(1*List1!$E530+80)*List1!$G530,0)</f>
        <v>0</v>
      </c>
      <c r="AO530" s="321">
        <f>IF(List1!$L530="D",(1*List1!$E530+80)*List1!$G530,0)</f>
        <v>0</v>
      </c>
      <c r="AP530" s="321">
        <f>IF(List1!$L530="E",(1*List1!$E530+80)*List1!$G530,0)</f>
        <v>0</v>
      </c>
      <c r="AQ530" s="321">
        <f>IF(List1!$L530="G",(1*List1!$E530+80)*List1!$G530,0)</f>
        <v>0</v>
      </c>
      <c r="AR530" s="321">
        <f>IF(List1!$L530="J",(1*List1!$E530+80)*List1!$G530,0)</f>
        <v>0</v>
      </c>
      <c r="AS530" s="321">
        <f>IF(List1!$L530="K",(1*List1!$E530+80)*List1!$G530,0)</f>
        <v>0</v>
      </c>
      <c r="AT530" s="321">
        <f>IF(List1!$L530="L",(1*List1!$E530+80)*List1!$G530,0)</f>
        <v>0</v>
      </c>
      <c r="AU530" s="320">
        <f>IF(List1!$L530="FL",(1*List1!$E530)*List1!$G530,0)</f>
        <v>0</v>
      </c>
      <c r="AV530" s="320">
        <f>IF(List1!$L530="FP",List1!$E530*List1!$G530,0)</f>
        <v>0</v>
      </c>
      <c r="AW530" s="320">
        <f>IF(List1!$L530="DR",List1!$E530*List1!$G530,0)</f>
        <v>0</v>
      </c>
      <c r="AX530" s="320">
        <f>IF(List1!$L530="F",List1!$E530*List1!$G530,0)</f>
        <v>0</v>
      </c>
      <c r="AY530" s="319">
        <f>IF(List1!$M530="A",(1*List1!$F530+80)*List1!$G530,0)</f>
        <v>0</v>
      </c>
      <c r="AZ530" s="319">
        <f>IF(List1!$M530="B",(1*List1!$F530+80)*List1!$G530,0)</f>
        <v>0</v>
      </c>
      <c r="BA530" s="319">
        <f>IF(List1!$M530="C",(1*List1!$F530+80)*List1!$G530,0)</f>
        <v>0</v>
      </c>
      <c r="BB530" s="319">
        <f>IF(List1!$M530="D",(1*List1!$F530+80)*List1!$G530,0)</f>
        <v>0</v>
      </c>
      <c r="BC530" s="319">
        <f>IF(List1!$M530="E",(1*List1!$F530+80)*List1!$G530,0)</f>
        <v>0</v>
      </c>
      <c r="BD530" s="319">
        <f>IF(List1!$M530="G",(1*List1!$F530+80)*List1!$G530,0)</f>
        <v>0</v>
      </c>
      <c r="BE530" s="319">
        <f>IF(List1!$M530="J",(1*List1!$F530+80)*List1!$G530,0)</f>
        <v>0</v>
      </c>
      <c r="BF530" s="319">
        <f>IF(List1!$M530="K",(1*List1!$F530+80)*List1!$G530,0)</f>
        <v>0</v>
      </c>
      <c r="BG530" s="319">
        <f>IF(List1!$M530="L",(1*List1!$F530+80)*List1!$G530,0)</f>
        <v>0</v>
      </c>
      <c r="BH530" s="318">
        <f>IF(List1!$M530="FL",(1*List1!$F530)*List1!$G530,0)</f>
        <v>0</v>
      </c>
      <c r="BI530" s="318">
        <f>IF(List1!$M530="FP",List1!$F530*List1!$G530,0)</f>
        <v>0</v>
      </c>
      <c r="BJ530" s="318">
        <f>IF(List1!$M530="DR",List1!$F530*List1!$G530,0)</f>
        <v>0</v>
      </c>
      <c r="BK530" s="318">
        <f>IF(List1!$M530="F",List1!$F530*List1!$G530,0)</f>
        <v>0</v>
      </c>
      <c r="BL530" s="317">
        <f>IF(List1!$N530="A",(1*List1!$F530+80)*List1!$G530,0)</f>
        <v>0</v>
      </c>
      <c r="BM530" s="317">
        <f>IF(List1!$N530="B",(1*List1!$F530+80)*List1!$G530,0)</f>
        <v>0</v>
      </c>
      <c r="BN530" s="317">
        <f>IF(List1!$N530="C",(1*List1!$F530+80)*List1!$G530,0)</f>
        <v>0</v>
      </c>
      <c r="BO530" s="317">
        <f>IF(List1!$N530="D",(1*List1!$F530+80)*List1!$G530,0)</f>
        <v>0</v>
      </c>
      <c r="BP530" s="317">
        <f>IF(List1!$N530="E",(1*List1!$F530+80)*List1!$G530,0)</f>
        <v>0</v>
      </c>
      <c r="BQ530" s="317">
        <f>IF(List1!$N530="G",(1*List1!$F530+80)*List1!$G530,0)</f>
        <v>0</v>
      </c>
      <c r="BR530" s="317">
        <f>IF(List1!$N530="J",(1*List1!$F530+80)*List1!$G530,0)</f>
        <v>0</v>
      </c>
      <c r="BS530" s="317">
        <f>IF(List1!$N530="K",(1*List1!$F530+80)*List1!$G530,0)</f>
        <v>0</v>
      </c>
      <c r="BT530" s="317">
        <f>IF(List1!$N530="L",(1*List1!$F530+80)*List1!$G530,0)</f>
        <v>0</v>
      </c>
      <c r="BU530" s="316">
        <f>IF(List1!$N530="FL",(1*List1!$F530)*List1!$G530,0)</f>
        <v>0</v>
      </c>
      <c r="BV530" s="315">
        <f>IF(List1!$N530="FP",List1!$F530*List1!$G530,0)</f>
        <v>0</v>
      </c>
      <c r="BW530" s="314">
        <f>IF(List1!$N530="DR",List1!$F530*List1!$G530,0)</f>
        <v>0</v>
      </c>
      <c r="BX530" s="313">
        <f>IF(List1!$N530="F",List1!$F530*List1!$G530,0)</f>
        <v>0</v>
      </c>
      <c r="BZ530" s="312" t="e">
        <f>((List1!$E530*List1!$F530)*List1!$G530)/1000000</f>
        <v>#VALUE!</v>
      </c>
      <c r="CA530" s="280" t="e">
        <f>IF(List1!$J530=$D$403,1*BZ530,0)</f>
        <v>#VALUE!</v>
      </c>
      <c r="CB530" s="280" t="e">
        <f>IF(List1!$J530=$D$404,1*BZ530,0)</f>
        <v>#VALUE!</v>
      </c>
      <c r="CC530" s="280" t="e">
        <f>IF(List1!$J530=$D$405,1*BZ530,0)</f>
        <v>#VALUE!</v>
      </c>
      <c r="CD530" s="280" t="e">
        <f>IF(List1!$J530=$D$406,1*BZ530,0)</f>
        <v>#VALUE!</v>
      </c>
      <c r="CE530" s="280" t="e">
        <f>IF(List1!$J530=$D$407,1*BZ530,0)</f>
        <v>#VALUE!</v>
      </c>
      <c r="CF530" s="311" t="e">
        <f>IF(List1!$J530=$D$408,1*BZ530,0)</f>
        <v>#VALUE!</v>
      </c>
      <c r="CG530" s="280" t="e">
        <f>IF(List1!$J530=$D$409,1*BZ530,0)</f>
        <v>#VALUE!</v>
      </c>
      <c r="CH530" s="280" t="e">
        <f>IF(List1!$J530=$D$410,1*BZ530,0)</f>
        <v>#VALUE!</v>
      </c>
      <c r="CJ530" s="303">
        <f>IF(AH530&gt;0,1*List1!$G530,0)</f>
        <v>0</v>
      </c>
      <c r="CK530" s="301">
        <f>IF(AI530&gt;0,1*List1!$G530,0)</f>
        <v>0</v>
      </c>
      <c r="CL530" s="301">
        <f>IF(AJ530&gt;0,1*List1!$G530,0)</f>
        <v>0</v>
      </c>
      <c r="CM530" s="302">
        <f>IF(AK530&gt;0,1*List1!$G530,0)</f>
        <v>0</v>
      </c>
      <c r="CN530" s="284">
        <f>IF(AU530&gt;0,1*List1!$G530,0)</f>
        <v>0</v>
      </c>
      <c r="CO530" s="284">
        <f>IF(AV530&gt;0,1*List1!$G530,0)</f>
        <v>0</v>
      </c>
      <c r="CP530" s="284">
        <f>IF(AW530&gt;0,1*List1!$G530,0)</f>
        <v>0</v>
      </c>
      <c r="CQ530" s="284">
        <f>IF(AX530&gt;0,1*List1!$G530,0)</f>
        <v>0</v>
      </c>
      <c r="CR530" s="303">
        <f>IF(BH530&gt;0,1*List1!$G530,0)</f>
        <v>0</v>
      </c>
      <c r="CS530" s="301">
        <f>IF(BI530&gt;0,1*List1!$G530,0)</f>
        <v>0</v>
      </c>
      <c r="CT530" s="301">
        <f>IF(BJ530&gt;0,1*List1!$G530,0)</f>
        <v>0</v>
      </c>
      <c r="CU530" s="302">
        <f>IF(BK530&gt;0,1*List1!$G530,0)</f>
        <v>0</v>
      </c>
      <c r="CV530" s="284">
        <f>IF(BU530&gt;0,1*List1!$G530,0)</f>
        <v>0</v>
      </c>
      <c r="CW530" s="284">
        <f>IF(BV530&gt;0,1*List1!$G530,0)</f>
        <v>0</v>
      </c>
      <c r="CX530" s="284">
        <f>IF(BW530&gt;0,1*List1!$G530,0)</f>
        <v>0</v>
      </c>
      <c r="CY530" s="322">
        <f>IF(BX530&gt;0,1*List1!$G530,0)</f>
        <v>0</v>
      </c>
      <c r="CZ530" s="284"/>
      <c r="DB530" s="294">
        <f>List1!D167</f>
        <v>0</v>
      </c>
      <c r="DC530" s="416" t="str">
        <f t="shared" si="167"/>
        <v>0</v>
      </c>
      <c r="DD530" s="416" t="str">
        <f t="shared" si="168"/>
        <v>0</v>
      </c>
      <c r="DE530" s="416" t="str">
        <f t="shared" si="169"/>
        <v>0</v>
      </c>
      <c r="DF530" s="416" t="str">
        <f t="shared" si="170"/>
        <v>0</v>
      </c>
      <c r="DG530" s="416" t="str">
        <f t="shared" si="171"/>
        <v>0</v>
      </c>
      <c r="DH530" s="416" t="str">
        <f t="shared" si="172"/>
        <v>0</v>
      </c>
      <c r="DI530" s="416" t="str">
        <f t="shared" si="173"/>
        <v>0</v>
      </c>
      <c r="DJ530" s="416" t="str">
        <f t="shared" si="174"/>
        <v>0</v>
      </c>
      <c r="DK530" s="416" t="str">
        <f t="shared" si="175"/>
        <v>0</v>
      </c>
      <c r="DL530" s="416" t="str">
        <f t="shared" si="176"/>
        <v>0</v>
      </c>
      <c r="DM530" s="416" t="str">
        <f t="shared" si="177"/>
        <v>0</v>
      </c>
      <c r="DN530" s="416" t="str">
        <f t="shared" si="178"/>
        <v>0</v>
      </c>
      <c r="DO530" s="416" t="str">
        <f t="shared" si="179"/>
        <v>0</v>
      </c>
      <c r="DP530" s="416" t="str">
        <f t="shared" si="180"/>
        <v>0</v>
      </c>
      <c r="DQ530" s="416" t="str">
        <f t="shared" si="181"/>
        <v>0</v>
      </c>
      <c r="DR530" s="416" t="str">
        <f t="shared" si="182"/>
        <v>0</v>
      </c>
      <c r="DS530" s="416" t="str">
        <f t="shared" si="183"/>
        <v>0</v>
      </c>
      <c r="DT530" s="416" t="str">
        <f t="shared" si="184"/>
        <v>0</v>
      </c>
      <c r="DU530" s="416" t="str">
        <f t="shared" si="185"/>
        <v>0</v>
      </c>
      <c r="DV530" s="416" t="str">
        <f t="shared" si="186"/>
        <v>0</v>
      </c>
      <c r="DW530" s="416" t="str">
        <f t="shared" si="187"/>
        <v>0</v>
      </c>
      <c r="DX530" s="416" t="str">
        <f t="shared" si="188"/>
        <v>0</v>
      </c>
      <c r="DY530" s="416" t="str">
        <f t="shared" si="189"/>
        <v>0</v>
      </c>
      <c r="DZ530" s="416" t="str">
        <f t="shared" si="190"/>
        <v>0</v>
      </c>
      <c r="EA530" s="417"/>
      <c r="EB530" s="417"/>
      <c r="EC530" s="417"/>
      <c r="ED530" s="417" t="str">
        <f>IF(List1!D167&gt;0,DZ530,"")</f>
        <v/>
      </c>
      <c r="EF530" s="416">
        <f>List1!J167</f>
        <v>0</v>
      </c>
      <c r="EG530" s="416" t="str">
        <f t="shared" si="194"/>
        <v>0</v>
      </c>
      <c r="EH530" s="416" t="str">
        <f t="shared" si="195"/>
        <v>0</v>
      </c>
      <c r="EI530" s="416" t="str">
        <f t="shared" si="196"/>
        <v>0</v>
      </c>
      <c r="EJ530" s="416" t="str">
        <f t="shared" si="197"/>
        <v>0</v>
      </c>
      <c r="EK530" s="416" t="str">
        <f t="shared" si="198"/>
        <v>0</v>
      </c>
      <c r="EL530" s="416" t="str">
        <f t="shared" si="199"/>
        <v>0</v>
      </c>
      <c r="EM530" s="416" t="str">
        <f t="shared" si="200"/>
        <v>0</v>
      </c>
      <c r="EN530" s="416" t="str">
        <f t="shared" si="201"/>
        <v>0</v>
      </c>
      <c r="EO530" s="416" t="str">
        <f t="shared" si="202"/>
        <v>0</v>
      </c>
      <c r="EP530" s="416" t="str">
        <f t="shared" si="203"/>
        <v>0</v>
      </c>
      <c r="EQ530" s="416" t="str">
        <f t="shared" si="204"/>
        <v>0</v>
      </c>
      <c r="ER530" s="416" t="str">
        <f t="shared" si="205"/>
        <v>0</v>
      </c>
      <c r="ES530" s="416" t="str">
        <f t="shared" si="206"/>
        <v>0</v>
      </c>
      <c r="ET530" s="416" t="str">
        <f t="shared" si="207"/>
        <v>0</v>
      </c>
      <c r="EU530" s="416" t="str">
        <f t="shared" si="208"/>
        <v>0</v>
      </c>
      <c r="EV530" s="416" t="str">
        <f t="shared" si="209"/>
        <v>0</v>
      </c>
      <c r="EW530" s="416" t="str">
        <f t="shared" si="210"/>
        <v>0</v>
      </c>
      <c r="EX530" s="416" t="str">
        <f t="shared" si="211"/>
        <v>0</v>
      </c>
      <c r="EY530" s="416" t="str">
        <f t="shared" si="212"/>
        <v>0</v>
      </c>
      <c r="EZ530" s="416" t="str">
        <f t="shared" si="213"/>
        <v>0</v>
      </c>
      <c r="FA530" s="416" t="str">
        <f t="shared" si="214"/>
        <v>0</v>
      </c>
      <c r="FB530" s="416" t="str">
        <f t="shared" si="215"/>
        <v>0</v>
      </c>
      <c r="FC530" s="416" t="str">
        <f t="shared" si="216"/>
        <v>0</v>
      </c>
      <c r="FD530" s="416" t="str">
        <f t="shared" si="217"/>
        <v>0</v>
      </c>
      <c r="FF530" s="269" t="str">
        <f>IF(List1!J167&gt;0,List1!FD530,"")</f>
        <v/>
      </c>
    </row>
    <row r="531" spans="2:162" s="269" customFormat="1" ht="19.5" customHeight="1" thickBot="1">
      <c r="B531" s="436">
        <v>113</v>
      </c>
      <c r="C531" s="308">
        <f t="shared" si="191"/>
        <v>0</v>
      </c>
      <c r="D531" s="438" t="str">
        <f t="shared" si="192"/>
        <v/>
      </c>
      <c r="E531" s="439" t="str">
        <f>IF(List1!E168&gt;0,List1!E168,"")</f>
        <v/>
      </c>
      <c r="F531" s="439" t="str">
        <f>IF(List1!F168&gt;0,List1!F168,"")</f>
        <v/>
      </c>
      <c r="G531" s="439" t="str">
        <f>IF(List1!G168&gt;0,List1!G168,"")</f>
        <v/>
      </c>
      <c r="H531" s="439" t="str">
        <f>IF(List1!H168&gt;0,List1!H168,"")</f>
        <v/>
      </c>
      <c r="I531" s="439" t="str">
        <f>IF(List1!I168&gt;0,List1!I168,"")</f>
        <v/>
      </c>
      <c r="J531" s="439" t="str">
        <f t="shared" si="193"/>
        <v/>
      </c>
      <c r="K531" s="439" t="str">
        <f>IF(List1!K168&gt;0,List1!K168,"")</f>
        <v/>
      </c>
      <c r="L531" s="439" t="str">
        <f>IF(List1!L168&gt;0,List1!L168,"")</f>
        <v/>
      </c>
      <c r="M531" s="439" t="str">
        <f>IF(List1!M168&gt;0,List1!M168,"")</f>
        <v/>
      </c>
      <c r="N531" s="439" t="str">
        <f>IF(List1!N168&gt;0,List1!N168,"")</f>
        <v/>
      </c>
      <c r="O531" s="440">
        <v>0</v>
      </c>
      <c r="P531" s="603" t="str">
        <f>IF(List1!P168&gt;0,List1!P168,"")</f>
        <v/>
      </c>
      <c r="Q531" s="603"/>
      <c r="R531" s="603"/>
      <c r="S531" s="603"/>
      <c r="T531" s="603"/>
      <c r="U531" s="603"/>
      <c r="V531" s="603"/>
      <c r="W531" s="268"/>
      <c r="X531" s="307"/>
      <c r="Y531" s="319">
        <f>IF(List1!$K531="A",(1*List1!$E531+80)*List1!$G531,0)</f>
        <v>0</v>
      </c>
      <c r="Z531" s="319">
        <f>IF(List1!$K531="B",(1*List1!$E531+80)*List1!$G531,0)</f>
        <v>0</v>
      </c>
      <c r="AA531" s="319">
        <f>IF(List1!$K531="C",(1*List1!$E531+80)*List1!$G531,0)</f>
        <v>0</v>
      </c>
      <c r="AB531" s="319">
        <f>IF(List1!$K531="D",(1*List1!$E531+80)*List1!$G531,0)</f>
        <v>0</v>
      </c>
      <c r="AC531" s="319">
        <f>IF(List1!$K531="E",(1*List1!$E531+70)*List1!$G531,0)</f>
        <v>0</v>
      </c>
      <c r="AD531" s="319">
        <f>IF(List1!$K531="G",(1*List1!$E531+80)*List1!$G531,0)</f>
        <v>0</v>
      </c>
      <c r="AE531" s="319">
        <f>IF(List1!$K531="J",(1*List1!$E531+80)*List1!$G531,0)</f>
        <v>0</v>
      </c>
      <c r="AF531" s="319">
        <f>IF(List1!$K531="K",(1*List1!$E531+80)*List1!$G531,0)</f>
        <v>0</v>
      </c>
      <c r="AG531" s="319">
        <f>IF(List1!$K531="L",(1*List1!$E531+80)*List1!$G531,0)</f>
        <v>0</v>
      </c>
      <c r="AH531" s="318">
        <f>IF(List1!$K531="FL",(1*List1!$E531)*List1!$G531,0)</f>
        <v>0</v>
      </c>
      <c r="AI531" s="318">
        <f>IF(List1!$K531="FP",List1!$E531*List1!$G531,0)</f>
        <v>0</v>
      </c>
      <c r="AJ531" s="318">
        <f>IF(List1!$K531="DR",List1!$E531*List1!$G531,0)</f>
        <v>0</v>
      </c>
      <c r="AK531" s="318">
        <f>IF(List1!$K531="F",List1!$E531*List1!$G531,0)</f>
        <v>0</v>
      </c>
      <c r="AL531" s="321">
        <f>IF(List1!$L531="A",(1*List1!$E531+80)*List1!$G531,0)</f>
        <v>0</v>
      </c>
      <c r="AM531" s="321">
        <f>IF(List1!$L531="B",(1*List1!$E531+80)*List1!$G531,0)</f>
        <v>0</v>
      </c>
      <c r="AN531" s="321">
        <f>IF(List1!$L531="C",(1*List1!$E531+80)*List1!$G531,0)</f>
        <v>0</v>
      </c>
      <c r="AO531" s="321">
        <f>IF(List1!$L531="D",(1*List1!$E531+80)*List1!$G531,0)</f>
        <v>0</v>
      </c>
      <c r="AP531" s="321">
        <f>IF(List1!$L531="E",(1*List1!$E531+80)*List1!$G531,0)</f>
        <v>0</v>
      </c>
      <c r="AQ531" s="321">
        <f>IF(List1!$L531="G",(1*List1!$E531+80)*List1!$G531,0)</f>
        <v>0</v>
      </c>
      <c r="AR531" s="321">
        <f>IF(List1!$L531="J",(1*List1!$E531+80)*List1!$G531,0)</f>
        <v>0</v>
      </c>
      <c r="AS531" s="321">
        <f>IF(List1!$L531="K",(1*List1!$E531+80)*List1!$G531,0)</f>
        <v>0</v>
      </c>
      <c r="AT531" s="321">
        <f>IF(List1!$L531="L",(1*List1!$E531+80)*List1!$G531,0)</f>
        <v>0</v>
      </c>
      <c r="AU531" s="320">
        <f>IF(List1!$L531="FL",(1*List1!$E531)*List1!$G531,0)</f>
        <v>0</v>
      </c>
      <c r="AV531" s="320">
        <f>IF(List1!$L531="FP",List1!$E531*List1!$G531,0)</f>
        <v>0</v>
      </c>
      <c r="AW531" s="320">
        <f>IF(List1!$L531="DR",List1!$E531*List1!$G531,0)</f>
        <v>0</v>
      </c>
      <c r="AX531" s="320">
        <f>IF(List1!$L531="F",List1!$E531*List1!$G531,0)</f>
        <v>0</v>
      </c>
      <c r="AY531" s="319">
        <f>IF(List1!$M531="A",(1*List1!$F531+80)*List1!$G531,0)</f>
        <v>0</v>
      </c>
      <c r="AZ531" s="319">
        <f>IF(List1!$M531="B",(1*List1!$F531+80)*List1!$G531,0)</f>
        <v>0</v>
      </c>
      <c r="BA531" s="319">
        <f>IF(List1!$M531="C",(1*List1!$F531+80)*List1!$G531,0)</f>
        <v>0</v>
      </c>
      <c r="BB531" s="319">
        <f>IF(List1!$M531="D",(1*List1!$F531+80)*List1!$G531,0)</f>
        <v>0</v>
      </c>
      <c r="BC531" s="319">
        <f>IF(List1!$M531="E",(1*List1!$F531+80)*List1!$G531,0)</f>
        <v>0</v>
      </c>
      <c r="BD531" s="319">
        <f>IF(List1!$M531="G",(1*List1!$F531+80)*List1!$G531,0)</f>
        <v>0</v>
      </c>
      <c r="BE531" s="319">
        <f>IF(List1!$M531="J",(1*List1!$F531+80)*List1!$G531,0)</f>
        <v>0</v>
      </c>
      <c r="BF531" s="319">
        <f>IF(List1!$M531="K",(1*List1!$F531+80)*List1!$G531,0)</f>
        <v>0</v>
      </c>
      <c r="BG531" s="319">
        <f>IF(List1!$M531="L",(1*List1!$F531+80)*List1!$G531,0)</f>
        <v>0</v>
      </c>
      <c r="BH531" s="318">
        <f>IF(List1!$M531="FL",(1*List1!$F531)*List1!$G531,0)</f>
        <v>0</v>
      </c>
      <c r="BI531" s="318">
        <f>IF(List1!$M531="FP",List1!$F531*List1!$G531,0)</f>
        <v>0</v>
      </c>
      <c r="BJ531" s="318">
        <f>IF(List1!$M531="DR",List1!$F531*List1!$G531,0)</f>
        <v>0</v>
      </c>
      <c r="BK531" s="318">
        <f>IF(List1!$M531="F",List1!$F531*List1!$G531,0)</f>
        <v>0</v>
      </c>
      <c r="BL531" s="317">
        <f>IF(List1!$N531="A",(1*List1!$F531+80)*List1!$G531,0)</f>
        <v>0</v>
      </c>
      <c r="BM531" s="317">
        <f>IF(List1!$N531="B",(1*List1!$F531+80)*List1!$G531,0)</f>
        <v>0</v>
      </c>
      <c r="BN531" s="317">
        <f>IF(List1!$N531="C",(1*List1!$F531+80)*List1!$G531,0)</f>
        <v>0</v>
      </c>
      <c r="BO531" s="317">
        <f>IF(List1!$N531="D",(1*List1!$F531+80)*List1!$G531,0)</f>
        <v>0</v>
      </c>
      <c r="BP531" s="317">
        <f>IF(List1!$N531="E",(1*List1!$F531+80)*List1!$G531,0)</f>
        <v>0</v>
      </c>
      <c r="BQ531" s="317">
        <f>IF(List1!$N531="G",(1*List1!$F531+80)*List1!$G531,0)</f>
        <v>0</v>
      </c>
      <c r="BR531" s="317">
        <f>IF(List1!$N531="J",(1*List1!$F531+80)*List1!$G531,0)</f>
        <v>0</v>
      </c>
      <c r="BS531" s="317">
        <f>IF(List1!$N531="K",(1*List1!$F531+80)*List1!$G531,0)</f>
        <v>0</v>
      </c>
      <c r="BT531" s="317">
        <f>IF(List1!$N531="L",(1*List1!$F531+80)*List1!$G531,0)</f>
        <v>0</v>
      </c>
      <c r="BU531" s="316">
        <f>IF(List1!$N531="FL",(1*List1!$F531)*List1!$G531,0)</f>
        <v>0</v>
      </c>
      <c r="BV531" s="315">
        <f>IF(List1!$N531="FP",List1!$F531*List1!$G531,0)</f>
        <v>0</v>
      </c>
      <c r="BW531" s="314">
        <f>IF(List1!$N531="DR",List1!$F531*List1!$G531,0)</f>
        <v>0</v>
      </c>
      <c r="BX531" s="313">
        <f>IF(List1!$N531="F",List1!$F531*List1!$G531,0)</f>
        <v>0</v>
      </c>
      <c r="BZ531" s="312" t="e">
        <f>((List1!$E531*List1!$F531)*List1!$G531)/1000000</f>
        <v>#VALUE!</v>
      </c>
      <c r="CA531" s="280" t="e">
        <f>IF(List1!$J531=$D$403,1*BZ531,0)</f>
        <v>#VALUE!</v>
      </c>
      <c r="CB531" s="280" t="e">
        <f>IF(List1!$J531=$D$404,1*BZ531,0)</f>
        <v>#VALUE!</v>
      </c>
      <c r="CC531" s="280" t="e">
        <f>IF(List1!$J531=$D$405,1*BZ531,0)</f>
        <v>#VALUE!</v>
      </c>
      <c r="CD531" s="280" t="e">
        <f>IF(List1!$J531=$D$406,1*BZ531,0)</f>
        <v>#VALUE!</v>
      </c>
      <c r="CE531" s="280" t="e">
        <f>IF(List1!$J531=$D$407,1*BZ531,0)</f>
        <v>#VALUE!</v>
      </c>
      <c r="CF531" s="311" t="e">
        <f>IF(List1!$J531=$D$408,1*BZ531,0)</f>
        <v>#VALUE!</v>
      </c>
      <c r="CG531" s="280" t="e">
        <f>IF(List1!$J531=$D$409,1*BZ531,0)</f>
        <v>#VALUE!</v>
      </c>
      <c r="CH531" s="280" t="e">
        <f>IF(List1!$J531=$D$410,1*BZ531,0)</f>
        <v>#VALUE!</v>
      </c>
      <c r="CJ531" s="303">
        <f>IF(AH531&gt;0,1*List1!$G531,0)</f>
        <v>0</v>
      </c>
      <c r="CK531" s="301">
        <f>IF(AI531&gt;0,1*List1!$G531,0)</f>
        <v>0</v>
      </c>
      <c r="CL531" s="301">
        <f>IF(AJ531&gt;0,1*List1!$G531,0)</f>
        <v>0</v>
      </c>
      <c r="CM531" s="302">
        <f>IF(AK531&gt;0,1*List1!$G531,0)</f>
        <v>0</v>
      </c>
      <c r="CN531" s="284">
        <f>IF(AU531&gt;0,1*List1!$G531,0)</f>
        <v>0</v>
      </c>
      <c r="CO531" s="284">
        <f>IF(AV531&gt;0,1*List1!$G531,0)</f>
        <v>0</v>
      </c>
      <c r="CP531" s="284">
        <f>IF(AW531&gt;0,1*List1!$G531,0)</f>
        <v>0</v>
      </c>
      <c r="CQ531" s="284">
        <f>IF(AX531&gt;0,1*List1!$G531,0)</f>
        <v>0</v>
      </c>
      <c r="CR531" s="303">
        <f>IF(BH531&gt;0,1*List1!$G531,0)</f>
        <v>0</v>
      </c>
      <c r="CS531" s="301">
        <f>IF(BI531&gt;0,1*List1!$G531,0)</f>
        <v>0</v>
      </c>
      <c r="CT531" s="301">
        <f>IF(BJ531&gt;0,1*List1!$G531,0)</f>
        <v>0</v>
      </c>
      <c r="CU531" s="302">
        <f>IF(BK531&gt;0,1*List1!$G531,0)</f>
        <v>0</v>
      </c>
      <c r="CV531" s="284">
        <f>IF(BU531&gt;0,1*List1!$G531,0)</f>
        <v>0</v>
      </c>
      <c r="CW531" s="284">
        <f>IF(BV531&gt;0,1*List1!$G531,0)</f>
        <v>0</v>
      </c>
      <c r="CX531" s="284">
        <f>IF(BW531&gt;0,1*List1!$G531,0)</f>
        <v>0</v>
      </c>
      <c r="CY531" s="322">
        <f>IF(BX531&gt;0,1*List1!$G531,0)</f>
        <v>0</v>
      </c>
      <c r="CZ531" s="284"/>
      <c r="DB531" s="294">
        <f>List1!D168</f>
        <v>0</v>
      </c>
      <c r="DC531" s="416" t="str">
        <f t="shared" ref="DC531:DC562" si="218">SUBSTITUTE(DB531,"ě","e")</f>
        <v>0</v>
      </c>
      <c r="DD531" s="416" t="str">
        <f t="shared" ref="DD531:DD562" si="219">SUBSTITUTE(DC531,"š","s")</f>
        <v>0</v>
      </c>
      <c r="DE531" s="416" t="str">
        <f t="shared" ref="DE531:DE562" si="220">SUBSTITUTE(DD531,"č","c")</f>
        <v>0</v>
      </c>
      <c r="DF531" s="416" t="str">
        <f t="shared" ref="DF531:DF562" si="221">SUBSTITUTE(DE531,"ř","r")</f>
        <v>0</v>
      </c>
      <c r="DG531" s="416" t="str">
        <f t="shared" ref="DG531:DG562" si="222">SUBSTITUTE(DF531,"ž","z")</f>
        <v>0</v>
      </c>
      <c r="DH531" s="416" t="str">
        <f t="shared" ref="DH531:DH562" si="223">SUBSTITUTE(DG531,"ý","y")</f>
        <v>0</v>
      </c>
      <c r="DI531" s="416" t="str">
        <f t="shared" ref="DI531:DI562" si="224">SUBSTITUTE(DH531,"á","a")</f>
        <v>0</v>
      </c>
      <c r="DJ531" s="416" t="str">
        <f t="shared" ref="DJ531:DJ562" si="225">SUBSTITUTE(DI531,"í","i")</f>
        <v>0</v>
      </c>
      <c r="DK531" s="416" t="str">
        <f t="shared" ref="DK531:DK562" si="226">SUBSTITUTE(DJ531,"é","e")</f>
        <v>0</v>
      </c>
      <c r="DL531" s="416" t="str">
        <f t="shared" ref="DL531:DL562" si="227">SUBSTITUTE(DK531,"ů","u")</f>
        <v>0</v>
      </c>
      <c r="DM531" s="416" t="str">
        <f t="shared" ref="DM531:DM562" si="228">SUBSTITUTE(DL531,"ú","u")</f>
        <v>0</v>
      </c>
      <c r="DN531" s="416" t="str">
        <f t="shared" ref="DN531:DN562" si="229">SUBSTITUTE(DM531,"ň","n")</f>
        <v>0</v>
      </c>
      <c r="DO531" s="416" t="str">
        <f t="shared" ref="DO531:DO562" si="230">SUBSTITUTE(DN531,"Ě","E")</f>
        <v>0</v>
      </c>
      <c r="DP531" s="416" t="str">
        <f t="shared" ref="DP531:DP562" si="231">SUBSTITUTE(DO531,"Š","S")</f>
        <v>0</v>
      </c>
      <c r="DQ531" s="416" t="str">
        <f t="shared" ref="DQ531:DQ562" si="232">SUBSTITUTE(DP531,"Č","C")</f>
        <v>0</v>
      </c>
      <c r="DR531" s="416" t="str">
        <f t="shared" ref="DR531:DR562" si="233">SUBSTITUTE(DQ531,"Ř","R")</f>
        <v>0</v>
      </c>
      <c r="DS531" s="416" t="str">
        <f t="shared" ref="DS531:DS562" si="234">SUBSTITUTE(DR531,"Ž","Z")</f>
        <v>0</v>
      </c>
      <c r="DT531" s="416" t="str">
        <f t="shared" ref="DT531:DT562" si="235">SUBSTITUTE(DS531,"Ý","Y")</f>
        <v>0</v>
      </c>
      <c r="DU531" s="416" t="str">
        <f t="shared" ref="DU531:DU562" si="236">SUBSTITUTE(DT531,"Á","A")</f>
        <v>0</v>
      </c>
      <c r="DV531" s="416" t="str">
        <f t="shared" ref="DV531:DV562" si="237">SUBSTITUTE(DU531,"Í","I")</f>
        <v>0</v>
      </c>
      <c r="DW531" s="416" t="str">
        <f t="shared" ref="DW531:DW562" si="238">SUBSTITUTE(DV531,"É","E")</f>
        <v>0</v>
      </c>
      <c r="DX531" s="416" t="str">
        <f t="shared" ref="DX531:DX562" si="239">SUBSTITUTE(DW531,"Ú","U")</f>
        <v>0</v>
      </c>
      <c r="DY531" s="416" t="str">
        <f t="shared" ref="DY531:DY562" si="240">SUBSTITUTE(DX531,"Ů","U")</f>
        <v>0</v>
      </c>
      <c r="DZ531" s="416" t="str">
        <f t="shared" ref="DZ531:DZ562" si="241">SUBSTITUTE(DY531,"Ň","N")</f>
        <v>0</v>
      </c>
      <c r="EA531" s="417"/>
      <c r="EB531" s="417"/>
      <c r="EC531" s="417"/>
      <c r="ED531" s="417" t="str">
        <f>IF(List1!D168&gt;0,DZ531,"")</f>
        <v/>
      </c>
      <c r="EF531" s="416">
        <f>List1!J168</f>
        <v>0</v>
      </c>
      <c r="EG531" s="416" t="str">
        <f t="shared" si="194"/>
        <v>0</v>
      </c>
      <c r="EH531" s="416" t="str">
        <f t="shared" si="195"/>
        <v>0</v>
      </c>
      <c r="EI531" s="416" t="str">
        <f t="shared" si="196"/>
        <v>0</v>
      </c>
      <c r="EJ531" s="416" t="str">
        <f t="shared" si="197"/>
        <v>0</v>
      </c>
      <c r="EK531" s="416" t="str">
        <f t="shared" si="198"/>
        <v>0</v>
      </c>
      <c r="EL531" s="416" t="str">
        <f t="shared" si="199"/>
        <v>0</v>
      </c>
      <c r="EM531" s="416" t="str">
        <f t="shared" si="200"/>
        <v>0</v>
      </c>
      <c r="EN531" s="416" t="str">
        <f t="shared" si="201"/>
        <v>0</v>
      </c>
      <c r="EO531" s="416" t="str">
        <f t="shared" si="202"/>
        <v>0</v>
      </c>
      <c r="EP531" s="416" t="str">
        <f t="shared" si="203"/>
        <v>0</v>
      </c>
      <c r="EQ531" s="416" t="str">
        <f t="shared" si="204"/>
        <v>0</v>
      </c>
      <c r="ER531" s="416" t="str">
        <f t="shared" si="205"/>
        <v>0</v>
      </c>
      <c r="ES531" s="416" t="str">
        <f t="shared" si="206"/>
        <v>0</v>
      </c>
      <c r="ET531" s="416" t="str">
        <f t="shared" si="207"/>
        <v>0</v>
      </c>
      <c r="EU531" s="416" t="str">
        <f t="shared" si="208"/>
        <v>0</v>
      </c>
      <c r="EV531" s="416" t="str">
        <f t="shared" si="209"/>
        <v>0</v>
      </c>
      <c r="EW531" s="416" t="str">
        <f t="shared" si="210"/>
        <v>0</v>
      </c>
      <c r="EX531" s="416" t="str">
        <f t="shared" si="211"/>
        <v>0</v>
      </c>
      <c r="EY531" s="416" t="str">
        <f t="shared" si="212"/>
        <v>0</v>
      </c>
      <c r="EZ531" s="416" t="str">
        <f t="shared" si="213"/>
        <v>0</v>
      </c>
      <c r="FA531" s="416" t="str">
        <f t="shared" si="214"/>
        <v>0</v>
      </c>
      <c r="FB531" s="416" t="str">
        <f t="shared" si="215"/>
        <v>0</v>
      </c>
      <c r="FC531" s="416" t="str">
        <f t="shared" si="216"/>
        <v>0</v>
      </c>
      <c r="FD531" s="416" t="str">
        <f t="shared" si="217"/>
        <v>0</v>
      </c>
      <c r="FF531" s="269" t="str">
        <f>IF(List1!J168&gt;0,List1!FD531,"")</f>
        <v/>
      </c>
    </row>
    <row r="532" spans="2:162" s="269" customFormat="1" ht="19.5" customHeight="1" thickBot="1">
      <c r="B532" s="436">
        <v>114</v>
      </c>
      <c r="C532" s="308">
        <f t="shared" si="191"/>
        <v>0</v>
      </c>
      <c r="D532" s="438" t="str">
        <f t="shared" si="192"/>
        <v/>
      </c>
      <c r="E532" s="439" t="str">
        <f>IF(List1!E169&gt;0,List1!E169,"")</f>
        <v/>
      </c>
      <c r="F532" s="439" t="str">
        <f>IF(List1!F169&gt;0,List1!F169,"")</f>
        <v/>
      </c>
      <c r="G532" s="439" t="str">
        <f>IF(List1!G169&gt;0,List1!G169,"")</f>
        <v/>
      </c>
      <c r="H532" s="439" t="str">
        <f>IF(List1!H169&gt;0,List1!H169,"")</f>
        <v/>
      </c>
      <c r="I532" s="439" t="str">
        <f>IF(List1!I169&gt;0,List1!I169,"")</f>
        <v/>
      </c>
      <c r="J532" s="439" t="str">
        <f t="shared" si="193"/>
        <v/>
      </c>
      <c r="K532" s="439" t="str">
        <f>IF(List1!K169&gt;0,List1!K169,"")</f>
        <v/>
      </c>
      <c r="L532" s="439" t="str">
        <f>IF(List1!L169&gt;0,List1!L169,"")</f>
        <v/>
      </c>
      <c r="M532" s="439" t="str">
        <f>IF(List1!M169&gt;0,List1!M169,"")</f>
        <v/>
      </c>
      <c r="N532" s="439" t="str">
        <f>IF(List1!N169&gt;0,List1!N169,"")</f>
        <v/>
      </c>
      <c r="O532" s="440">
        <v>0</v>
      </c>
      <c r="P532" s="603" t="str">
        <f>IF(List1!P169&gt;0,List1!P169,"")</f>
        <v/>
      </c>
      <c r="Q532" s="603"/>
      <c r="R532" s="603"/>
      <c r="S532" s="603"/>
      <c r="T532" s="603"/>
      <c r="U532" s="603"/>
      <c r="V532" s="603"/>
      <c r="W532" s="268"/>
      <c r="X532" s="307"/>
      <c r="Y532" s="319">
        <f>IF(List1!$K532="A",(1*List1!$E532+80)*List1!$G532,0)</f>
        <v>0</v>
      </c>
      <c r="Z532" s="319">
        <f>IF(List1!$K532="B",(1*List1!$E532+80)*List1!$G532,0)</f>
        <v>0</v>
      </c>
      <c r="AA532" s="319">
        <f>IF(List1!$K532="C",(1*List1!$E532+80)*List1!$G532,0)</f>
        <v>0</v>
      </c>
      <c r="AB532" s="319">
        <f>IF(List1!$K532="D",(1*List1!$E532+80)*List1!$G532,0)</f>
        <v>0</v>
      </c>
      <c r="AC532" s="319">
        <f>IF(List1!$K532="E",(1*List1!$E532+70)*List1!$G532,0)</f>
        <v>0</v>
      </c>
      <c r="AD532" s="319">
        <f>IF(List1!$K532="G",(1*List1!$E532+80)*List1!$G532,0)</f>
        <v>0</v>
      </c>
      <c r="AE532" s="319">
        <f>IF(List1!$K532="J",(1*List1!$E532+80)*List1!$G532,0)</f>
        <v>0</v>
      </c>
      <c r="AF532" s="319">
        <f>IF(List1!$K532="K",(1*List1!$E532+80)*List1!$G532,0)</f>
        <v>0</v>
      </c>
      <c r="AG532" s="319">
        <f>IF(List1!$K532="L",(1*List1!$E532+80)*List1!$G532,0)</f>
        <v>0</v>
      </c>
      <c r="AH532" s="318">
        <f>IF(List1!$K532="FL",(1*List1!$E532)*List1!$G532,0)</f>
        <v>0</v>
      </c>
      <c r="AI532" s="318">
        <f>IF(List1!$K532="FP",List1!$E532*List1!$G532,0)</f>
        <v>0</v>
      </c>
      <c r="AJ532" s="318">
        <f>IF(List1!$K532="DR",List1!$E532*List1!$G532,0)</f>
        <v>0</v>
      </c>
      <c r="AK532" s="318">
        <f>IF(List1!$K532="F",List1!$E532*List1!$G532,0)</f>
        <v>0</v>
      </c>
      <c r="AL532" s="321">
        <f>IF(List1!$L532="A",(1*List1!$E532+80)*List1!$G532,0)</f>
        <v>0</v>
      </c>
      <c r="AM532" s="321">
        <f>IF(List1!$L532="B",(1*List1!$E532+80)*List1!$G532,0)</f>
        <v>0</v>
      </c>
      <c r="AN532" s="321">
        <f>IF(List1!$L532="C",(1*List1!$E532+80)*List1!$G532,0)</f>
        <v>0</v>
      </c>
      <c r="AO532" s="321">
        <f>IF(List1!$L532="D",(1*List1!$E532+80)*List1!$G532,0)</f>
        <v>0</v>
      </c>
      <c r="AP532" s="321">
        <f>IF(List1!$L532="E",(1*List1!$E532+80)*List1!$G532,0)</f>
        <v>0</v>
      </c>
      <c r="AQ532" s="321">
        <f>IF(List1!$L532="G",(1*List1!$E532+80)*List1!$G532,0)</f>
        <v>0</v>
      </c>
      <c r="AR532" s="321">
        <f>IF(List1!$L532="J",(1*List1!$E532+80)*List1!$G532,0)</f>
        <v>0</v>
      </c>
      <c r="AS532" s="321">
        <f>IF(List1!$L532="K",(1*List1!$E532+80)*List1!$G532,0)</f>
        <v>0</v>
      </c>
      <c r="AT532" s="321">
        <f>IF(List1!$L532="L",(1*List1!$E532+80)*List1!$G532,0)</f>
        <v>0</v>
      </c>
      <c r="AU532" s="320">
        <f>IF(List1!$L532="FL",(1*List1!$E532)*List1!$G532,0)</f>
        <v>0</v>
      </c>
      <c r="AV532" s="320">
        <f>IF(List1!$L532="FP",List1!$E532*List1!$G532,0)</f>
        <v>0</v>
      </c>
      <c r="AW532" s="320">
        <f>IF(List1!$L532="DR",List1!$E532*List1!$G532,0)</f>
        <v>0</v>
      </c>
      <c r="AX532" s="320">
        <f>IF(List1!$L532="F",List1!$E532*List1!$G532,0)</f>
        <v>0</v>
      </c>
      <c r="AY532" s="319">
        <f>IF(List1!$M532="A",(1*List1!$F532+80)*List1!$G532,0)</f>
        <v>0</v>
      </c>
      <c r="AZ532" s="319">
        <f>IF(List1!$M532="B",(1*List1!$F532+80)*List1!$G532,0)</f>
        <v>0</v>
      </c>
      <c r="BA532" s="319">
        <f>IF(List1!$M532="C",(1*List1!$F532+80)*List1!$G532,0)</f>
        <v>0</v>
      </c>
      <c r="BB532" s="319">
        <f>IF(List1!$M532="D",(1*List1!$F532+80)*List1!$G532,0)</f>
        <v>0</v>
      </c>
      <c r="BC532" s="319">
        <f>IF(List1!$M532="E",(1*List1!$F532+80)*List1!$G532,0)</f>
        <v>0</v>
      </c>
      <c r="BD532" s="319">
        <f>IF(List1!$M532="G",(1*List1!$F532+80)*List1!$G532,0)</f>
        <v>0</v>
      </c>
      <c r="BE532" s="319">
        <f>IF(List1!$M532="J",(1*List1!$F532+80)*List1!$G532,0)</f>
        <v>0</v>
      </c>
      <c r="BF532" s="319">
        <f>IF(List1!$M532="K",(1*List1!$F532+80)*List1!$G532,0)</f>
        <v>0</v>
      </c>
      <c r="BG532" s="319">
        <f>IF(List1!$M532="L",(1*List1!$F532+80)*List1!$G532,0)</f>
        <v>0</v>
      </c>
      <c r="BH532" s="318">
        <f>IF(List1!$M532="FL",(1*List1!$F532)*List1!$G532,0)</f>
        <v>0</v>
      </c>
      <c r="BI532" s="318">
        <f>IF(List1!$M532="FP",List1!$F532*List1!$G532,0)</f>
        <v>0</v>
      </c>
      <c r="BJ532" s="318">
        <f>IF(List1!$M532="DR",List1!$F532*List1!$G532,0)</f>
        <v>0</v>
      </c>
      <c r="BK532" s="318">
        <f>IF(List1!$M532="F",List1!$F532*List1!$G532,0)</f>
        <v>0</v>
      </c>
      <c r="BL532" s="317">
        <f>IF(List1!$N532="A",(1*List1!$F532+80)*List1!$G532,0)</f>
        <v>0</v>
      </c>
      <c r="BM532" s="317">
        <f>IF(List1!$N532="B",(1*List1!$F532+80)*List1!$G532,0)</f>
        <v>0</v>
      </c>
      <c r="BN532" s="317">
        <f>IF(List1!$N532="C",(1*List1!$F532+80)*List1!$G532,0)</f>
        <v>0</v>
      </c>
      <c r="BO532" s="317">
        <f>IF(List1!$N532="D",(1*List1!$F532+80)*List1!$G532,0)</f>
        <v>0</v>
      </c>
      <c r="BP532" s="317">
        <f>IF(List1!$N532="E",(1*List1!$F532+80)*List1!$G532,0)</f>
        <v>0</v>
      </c>
      <c r="BQ532" s="317">
        <f>IF(List1!$N532="G",(1*List1!$F532+80)*List1!$G532,0)</f>
        <v>0</v>
      </c>
      <c r="BR532" s="317">
        <f>IF(List1!$N532="J",(1*List1!$F532+80)*List1!$G532,0)</f>
        <v>0</v>
      </c>
      <c r="BS532" s="317">
        <f>IF(List1!$N532="K",(1*List1!$F532+80)*List1!$G532,0)</f>
        <v>0</v>
      </c>
      <c r="BT532" s="317">
        <f>IF(List1!$N532="L",(1*List1!$F532+80)*List1!$G532,0)</f>
        <v>0</v>
      </c>
      <c r="BU532" s="316">
        <f>IF(List1!$N532="FL",(1*List1!$F532)*List1!$G532,0)</f>
        <v>0</v>
      </c>
      <c r="BV532" s="315">
        <f>IF(List1!$N532="FP",List1!$F532*List1!$G532,0)</f>
        <v>0</v>
      </c>
      <c r="BW532" s="314">
        <f>IF(List1!$N532="DR",List1!$F532*List1!$G532,0)</f>
        <v>0</v>
      </c>
      <c r="BX532" s="313">
        <f>IF(List1!$N532="F",List1!$F532*List1!$G532,0)</f>
        <v>0</v>
      </c>
      <c r="BZ532" s="312" t="e">
        <f>((List1!$E532*List1!$F532)*List1!$G532)/1000000</f>
        <v>#VALUE!</v>
      </c>
      <c r="CA532" s="280" t="e">
        <f>IF(List1!$J532=$D$403,1*BZ532,0)</f>
        <v>#VALUE!</v>
      </c>
      <c r="CB532" s="280" t="e">
        <f>IF(List1!$J532=$D$404,1*BZ532,0)</f>
        <v>#VALUE!</v>
      </c>
      <c r="CC532" s="280" t="e">
        <f>IF(List1!$J532=$D$405,1*BZ532,0)</f>
        <v>#VALUE!</v>
      </c>
      <c r="CD532" s="280" t="e">
        <f>IF(List1!$J532=$D$406,1*BZ532,0)</f>
        <v>#VALUE!</v>
      </c>
      <c r="CE532" s="280" t="e">
        <f>IF(List1!$J532=$D$407,1*BZ532,0)</f>
        <v>#VALUE!</v>
      </c>
      <c r="CF532" s="311" t="e">
        <f>IF(List1!$J532=$D$408,1*BZ532,0)</f>
        <v>#VALUE!</v>
      </c>
      <c r="CG532" s="280" t="e">
        <f>IF(List1!$J532=$D$409,1*BZ532,0)</f>
        <v>#VALUE!</v>
      </c>
      <c r="CH532" s="280" t="e">
        <f>IF(List1!$J532=$D$410,1*BZ532,0)</f>
        <v>#VALUE!</v>
      </c>
      <c r="CJ532" s="303">
        <f>IF(AH532&gt;0,1*List1!$G532,0)</f>
        <v>0</v>
      </c>
      <c r="CK532" s="301">
        <f>IF(AI532&gt;0,1*List1!$G532,0)</f>
        <v>0</v>
      </c>
      <c r="CL532" s="301">
        <f>IF(AJ532&gt;0,1*List1!$G532,0)</f>
        <v>0</v>
      </c>
      <c r="CM532" s="302">
        <f>IF(AK532&gt;0,1*List1!$G532,0)</f>
        <v>0</v>
      </c>
      <c r="CN532" s="284">
        <f>IF(AU532&gt;0,1*List1!$G532,0)</f>
        <v>0</v>
      </c>
      <c r="CO532" s="284">
        <f>IF(AV532&gt;0,1*List1!$G532,0)</f>
        <v>0</v>
      </c>
      <c r="CP532" s="284">
        <f>IF(AW532&gt;0,1*List1!$G532,0)</f>
        <v>0</v>
      </c>
      <c r="CQ532" s="284">
        <f>IF(AX532&gt;0,1*List1!$G532,0)</f>
        <v>0</v>
      </c>
      <c r="CR532" s="303">
        <f>IF(BH532&gt;0,1*List1!$G532,0)</f>
        <v>0</v>
      </c>
      <c r="CS532" s="301">
        <f>IF(BI532&gt;0,1*List1!$G532,0)</f>
        <v>0</v>
      </c>
      <c r="CT532" s="301">
        <f>IF(BJ532&gt;0,1*List1!$G532,0)</f>
        <v>0</v>
      </c>
      <c r="CU532" s="302">
        <f>IF(BK532&gt;0,1*List1!$G532,0)</f>
        <v>0</v>
      </c>
      <c r="CV532" s="284">
        <f>IF(BU532&gt;0,1*List1!$G532,0)</f>
        <v>0</v>
      </c>
      <c r="CW532" s="284">
        <f>IF(BV532&gt;0,1*List1!$G532,0)</f>
        <v>0</v>
      </c>
      <c r="CX532" s="284">
        <f>IF(BW532&gt;0,1*List1!$G532,0)</f>
        <v>0</v>
      </c>
      <c r="CY532" s="322">
        <f>IF(BX532&gt;0,1*List1!$G532,0)</f>
        <v>0</v>
      </c>
      <c r="CZ532" s="284"/>
      <c r="DB532" s="294">
        <f>List1!D169</f>
        <v>0</v>
      </c>
      <c r="DC532" s="416" t="str">
        <f t="shared" si="218"/>
        <v>0</v>
      </c>
      <c r="DD532" s="416" t="str">
        <f t="shared" si="219"/>
        <v>0</v>
      </c>
      <c r="DE532" s="416" t="str">
        <f t="shared" si="220"/>
        <v>0</v>
      </c>
      <c r="DF532" s="416" t="str">
        <f t="shared" si="221"/>
        <v>0</v>
      </c>
      <c r="DG532" s="416" t="str">
        <f t="shared" si="222"/>
        <v>0</v>
      </c>
      <c r="DH532" s="416" t="str">
        <f t="shared" si="223"/>
        <v>0</v>
      </c>
      <c r="DI532" s="416" t="str">
        <f t="shared" si="224"/>
        <v>0</v>
      </c>
      <c r="DJ532" s="416" t="str">
        <f t="shared" si="225"/>
        <v>0</v>
      </c>
      <c r="DK532" s="416" t="str">
        <f t="shared" si="226"/>
        <v>0</v>
      </c>
      <c r="DL532" s="416" t="str">
        <f t="shared" si="227"/>
        <v>0</v>
      </c>
      <c r="DM532" s="416" t="str">
        <f t="shared" si="228"/>
        <v>0</v>
      </c>
      <c r="DN532" s="416" t="str">
        <f t="shared" si="229"/>
        <v>0</v>
      </c>
      <c r="DO532" s="416" t="str">
        <f t="shared" si="230"/>
        <v>0</v>
      </c>
      <c r="DP532" s="416" t="str">
        <f t="shared" si="231"/>
        <v>0</v>
      </c>
      <c r="DQ532" s="416" t="str">
        <f t="shared" si="232"/>
        <v>0</v>
      </c>
      <c r="DR532" s="416" t="str">
        <f t="shared" si="233"/>
        <v>0</v>
      </c>
      <c r="DS532" s="416" t="str">
        <f t="shared" si="234"/>
        <v>0</v>
      </c>
      <c r="DT532" s="416" t="str">
        <f t="shared" si="235"/>
        <v>0</v>
      </c>
      <c r="DU532" s="416" t="str">
        <f t="shared" si="236"/>
        <v>0</v>
      </c>
      <c r="DV532" s="416" t="str">
        <f t="shared" si="237"/>
        <v>0</v>
      </c>
      <c r="DW532" s="416" t="str">
        <f t="shared" si="238"/>
        <v>0</v>
      </c>
      <c r="DX532" s="416" t="str">
        <f t="shared" si="239"/>
        <v>0</v>
      </c>
      <c r="DY532" s="416" t="str">
        <f t="shared" si="240"/>
        <v>0</v>
      </c>
      <c r="DZ532" s="416" t="str">
        <f t="shared" si="241"/>
        <v>0</v>
      </c>
      <c r="EA532" s="417"/>
      <c r="EB532" s="417"/>
      <c r="EC532" s="417"/>
      <c r="ED532" s="417" t="str">
        <f>IF(List1!D169&gt;0,DZ532,"")</f>
        <v/>
      </c>
      <c r="EF532" s="416">
        <f>List1!J169</f>
        <v>0</v>
      </c>
      <c r="EG532" s="416" t="str">
        <f t="shared" si="194"/>
        <v>0</v>
      </c>
      <c r="EH532" s="416" t="str">
        <f t="shared" si="195"/>
        <v>0</v>
      </c>
      <c r="EI532" s="416" t="str">
        <f t="shared" si="196"/>
        <v>0</v>
      </c>
      <c r="EJ532" s="416" t="str">
        <f t="shared" si="197"/>
        <v>0</v>
      </c>
      <c r="EK532" s="416" t="str">
        <f t="shared" si="198"/>
        <v>0</v>
      </c>
      <c r="EL532" s="416" t="str">
        <f t="shared" si="199"/>
        <v>0</v>
      </c>
      <c r="EM532" s="416" t="str">
        <f t="shared" si="200"/>
        <v>0</v>
      </c>
      <c r="EN532" s="416" t="str">
        <f t="shared" si="201"/>
        <v>0</v>
      </c>
      <c r="EO532" s="416" t="str">
        <f t="shared" si="202"/>
        <v>0</v>
      </c>
      <c r="EP532" s="416" t="str">
        <f t="shared" si="203"/>
        <v>0</v>
      </c>
      <c r="EQ532" s="416" t="str">
        <f t="shared" si="204"/>
        <v>0</v>
      </c>
      <c r="ER532" s="416" t="str">
        <f t="shared" si="205"/>
        <v>0</v>
      </c>
      <c r="ES532" s="416" t="str">
        <f t="shared" si="206"/>
        <v>0</v>
      </c>
      <c r="ET532" s="416" t="str">
        <f t="shared" si="207"/>
        <v>0</v>
      </c>
      <c r="EU532" s="416" t="str">
        <f t="shared" si="208"/>
        <v>0</v>
      </c>
      <c r="EV532" s="416" t="str">
        <f t="shared" si="209"/>
        <v>0</v>
      </c>
      <c r="EW532" s="416" t="str">
        <f t="shared" si="210"/>
        <v>0</v>
      </c>
      <c r="EX532" s="416" t="str">
        <f t="shared" si="211"/>
        <v>0</v>
      </c>
      <c r="EY532" s="416" t="str">
        <f t="shared" si="212"/>
        <v>0</v>
      </c>
      <c r="EZ532" s="416" t="str">
        <f t="shared" si="213"/>
        <v>0</v>
      </c>
      <c r="FA532" s="416" t="str">
        <f t="shared" si="214"/>
        <v>0</v>
      </c>
      <c r="FB532" s="416" t="str">
        <f t="shared" si="215"/>
        <v>0</v>
      </c>
      <c r="FC532" s="416" t="str">
        <f t="shared" si="216"/>
        <v>0</v>
      </c>
      <c r="FD532" s="416" t="str">
        <f t="shared" si="217"/>
        <v>0</v>
      </c>
      <c r="FF532" s="269" t="str">
        <f>IF(List1!J169&gt;0,List1!FD532,"")</f>
        <v/>
      </c>
    </row>
    <row r="533" spans="2:162" s="269" customFormat="1" ht="19.5" customHeight="1" thickBot="1">
      <c r="B533" s="435">
        <v>115</v>
      </c>
      <c r="C533" s="308">
        <f t="shared" si="191"/>
        <v>0</v>
      </c>
      <c r="D533" s="438" t="str">
        <f t="shared" si="192"/>
        <v/>
      </c>
      <c r="E533" s="439" t="str">
        <f>IF(List1!E170&gt;0,List1!E170,"")</f>
        <v/>
      </c>
      <c r="F533" s="439" t="str">
        <f>IF(List1!F170&gt;0,List1!F170,"")</f>
        <v/>
      </c>
      <c r="G533" s="439" t="str">
        <f>IF(List1!G170&gt;0,List1!G170,"")</f>
        <v/>
      </c>
      <c r="H533" s="439" t="str">
        <f>IF(List1!H170&gt;0,List1!H170,"")</f>
        <v/>
      </c>
      <c r="I533" s="439" t="str">
        <f>IF(List1!I170&gt;0,List1!I170,"")</f>
        <v/>
      </c>
      <c r="J533" s="439" t="str">
        <f t="shared" si="193"/>
        <v/>
      </c>
      <c r="K533" s="439" t="str">
        <f>IF(List1!K170&gt;0,List1!K170,"")</f>
        <v/>
      </c>
      <c r="L533" s="439" t="str">
        <f>IF(List1!L170&gt;0,List1!L170,"")</f>
        <v/>
      </c>
      <c r="M533" s="439" t="str">
        <f>IF(List1!M170&gt;0,List1!M170,"")</f>
        <v/>
      </c>
      <c r="N533" s="439" t="str">
        <f>IF(List1!N170&gt;0,List1!N170,"")</f>
        <v/>
      </c>
      <c r="O533" s="440">
        <v>0</v>
      </c>
      <c r="P533" s="603" t="str">
        <f>IF(List1!P170&gt;0,List1!P170,"")</f>
        <v/>
      </c>
      <c r="Q533" s="603"/>
      <c r="R533" s="603"/>
      <c r="S533" s="603"/>
      <c r="T533" s="603"/>
      <c r="U533" s="603"/>
      <c r="V533" s="603"/>
      <c r="W533" s="268"/>
      <c r="X533" s="307"/>
      <c r="Y533" s="319">
        <f>IF(List1!$K533="A",(1*List1!$E533+80)*List1!$G533,0)</f>
        <v>0</v>
      </c>
      <c r="Z533" s="319">
        <f>IF(List1!$K533="B",(1*List1!$E533+80)*List1!$G533,0)</f>
        <v>0</v>
      </c>
      <c r="AA533" s="319">
        <f>IF(List1!$K533="C",(1*List1!$E533+80)*List1!$G533,0)</f>
        <v>0</v>
      </c>
      <c r="AB533" s="319">
        <f>IF(List1!$K533="D",(1*List1!$E533+80)*List1!$G533,0)</f>
        <v>0</v>
      </c>
      <c r="AC533" s="319">
        <f>IF(List1!$K533="E",(1*List1!$E533+70)*List1!$G533,0)</f>
        <v>0</v>
      </c>
      <c r="AD533" s="319">
        <f>IF(List1!$K533="G",(1*List1!$E533+80)*List1!$G533,0)</f>
        <v>0</v>
      </c>
      <c r="AE533" s="319">
        <f>IF(List1!$K533="J",(1*List1!$E533+80)*List1!$G533,0)</f>
        <v>0</v>
      </c>
      <c r="AF533" s="319">
        <f>IF(List1!$K533="K",(1*List1!$E533+80)*List1!$G533,0)</f>
        <v>0</v>
      </c>
      <c r="AG533" s="319">
        <f>IF(List1!$K533="L",(1*List1!$E533+80)*List1!$G533,0)</f>
        <v>0</v>
      </c>
      <c r="AH533" s="318">
        <f>IF(List1!$K533="FL",(1*List1!$E533)*List1!$G533,0)</f>
        <v>0</v>
      </c>
      <c r="AI533" s="318">
        <f>IF(List1!$K533="FP",List1!$E533*List1!$G533,0)</f>
        <v>0</v>
      </c>
      <c r="AJ533" s="318">
        <f>IF(List1!$K533="DR",List1!$E533*List1!$G533,0)</f>
        <v>0</v>
      </c>
      <c r="AK533" s="318">
        <f>IF(List1!$K533="F",List1!$E533*List1!$G533,0)</f>
        <v>0</v>
      </c>
      <c r="AL533" s="321">
        <f>IF(List1!$L533="A",(1*List1!$E533+80)*List1!$G533,0)</f>
        <v>0</v>
      </c>
      <c r="AM533" s="321">
        <f>IF(List1!$L533="B",(1*List1!$E533+80)*List1!$G533,0)</f>
        <v>0</v>
      </c>
      <c r="AN533" s="321">
        <f>IF(List1!$L533="C",(1*List1!$E533+80)*List1!$G533,0)</f>
        <v>0</v>
      </c>
      <c r="AO533" s="321">
        <f>IF(List1!$L533="D",(1*List1!$E533+80)*List1!$G533,0)</f>
        <v>0</v>
      </c>
      <c r="AP533" s="321">
        <f>IF(List1!$L533="E",(1*List1!$E533+80)*List1!$G533,0)</f>
        <v>0</v>
      </c>
      <c r="AQ533" s="321">
        <f>IF(List1!$L533="G",(1*List1!$E533+80)*List1!$G533,0)</f>
        <v>0</v>
      </c>
      <c r="AR533" s="321">
        <f>IF(List1!$L533="J",(1*List1!$E533+80)*List1!$G533,0)</f>
        <v>0</v>
      </c>
      <c r="AS533" s="321">
        <f>IF(List1!$L533="K",(1*List1!$E533+80)*List1!$G533,0)</f>
        <v>0</v>
      </c>
      <c r="AT533" s="321">
        <f>IF(List1!$L533="L",(1*List1!$E533+80)*List1!$G533,0)</f>
        <v>0</v>
      </c>
      <c r="AU533" s="320">
        <f>IF(List1!$L533="FL",(1*List1!$E533)*List1!$G533,0)</f>
        <v>0</v>
      </c>
      <c r="AV533" s="320">
        <f>IF(List1!$L533="FP",List1!$E533*List1!$G533,0)</f>
        <v>0</v>
      </c>
      <c r="AW533" s="320">
        <f>IF(List1!$L533="DR",List1!$E533*List1!$G533,0)</f>
        <v>0</v>
      </c>
      <c r="AX533" s="320">
        <f>IF(List1!$L533="F",List1!$E533*List1!$G533,0)</f>
        <v>0</v>
      </c>
      <c r="AY533" s="319">
        <f>IF(List1!$M533="A",(1*List1!$F533+80)*List1!$G533,0)</f>
        <v>0</v>
      </c>
      <c r="AZ533" s="319">
        <f>IF(List1!$M533="B",(1*List1!$F533+80)*List1!$G533,0)</f>
        <v>0</v>
      </c>
      <c r="BA533" s="319">
        <f>IF(List1!$M533="C",(1*List1!$F533+80)*List1!$G533,0)</f>
        <v>0</v>
      </c>
      <c r="BB533" s="319">
        <f>IF(List1!$M533="D",(1*List1!$F533+80)*List1!$G533,0)</f>
        <v>0</v>
      </c>
      <c r="BC533" s="319">
        <f>IF(List1!$M533="E",(1*List1!$F533+80)*List1!$G533,0)</f>
        <v>0</v>
      </c>
      <c r="BD533" s="319">
        <f>IF(List1!$M533="G",(1*List1!$F533+80)*List1!$G533,0)</f>
        <v>0</v>
      </c>
      <c r="BE533" s="319">
        <f>IF(List1!$M533="J",(1*List1!$F533+80)*List1!$G533,0)</f>
        <v>0</v>
      </c>
      <c r="BF533" s="319">
        <f>IF(List1!$M533="K",(1*List1!$F533+80)*List1!$G533,0)</f>
        <v>0</v>
      </c>
      <c r="BG533" s="319">
        <f>IF(List1!$M533="L",(1*List1!$F533+80)*List1!$G533,0)</f>
        <v>0</v>
      </c>
      <c r="BH533" s="318">
        <f>IF(List1!$M533="FL",(1*List1!$F533)*List1!$G533,0)</f>
        <v>0</v>
      </c>
      <c r="BI533" s="318">
        <f>IF(List1!$M533="FP",List1!$F533*List1!$G533,0)</f>
        <v>0</v>
      </c>
      <c r="BJ533" s="318">
        <f>IF(List1!$M533="DR",List1!$F533*List1!$G533,0)</f>
        <v>0</v>
      </c>
      <c r="BK533" s="318">
        <f>IF(List1!$M533="F",List1!$F533*List1!$G533,0)</f>
        <v>0</v>
      </c>
      <c r="BL533" s="317">
        <f>IF(List1!$N533="A",(1*List1!$F533+80)*List1!$G533,0)</f>
        <v>0</v>
      </c>
      <c r="BM533" s="317">
        <f>IF(List1!$N533="B",(1*List1!$F533+80)*List1!$G533,0)</f>
        <v>0</v>
      </c>
      <c r="BN533" s="317">
        <f>IF(List1!$N533="C",(1*List1!$F533+80)*List1!$G533,0)</f>
        <v>0</v>
      </c>
      <c r="BO533" s="317">
        <f>IF(List1!$N533="D",(1*List1!$F533+80)*List1!$G533,0)</f>
        <v>0</v>
      </c>
      <c r="BP533" s="317">
        <f>IF(List1!$N533="E",(1*List1!$F533+80)*List1!$G533,0)</f>
        <v>0</v>
      </c>
      <c r="BQ533" s="317">
        <f>IF(List1!$N533="G",(1*List1!$F533+80)*List1!$G533,0)</f>
        <v>0</v>
      </c>
      <c r="BR533" s="317">
        <f>IF(List1!$N533="J",(1*List1!$F533+80)*List1!$G533,0)</f>
        <v>0</v>
      </c>
      <c r="BS533" s="317">
        <f>IF(List1!$N533="K",(1*List1!$F533+80)*List1!$G533,0)</f>
        <v>0</v>
      </c>
      <c r="BT533" s="317">
        <f>IF(List1!$N533="L",(1*List1!$F533+80)*List1!$G533,0)</f>
        <v>0</v>
      </c>
      <c r="BU533" s="316">
        <f>IF(List1!$N533="FL",(1*List1!$F533)*List1!$G533,0)</f>
        <v>0</v>
      </c>
      <c r="BV533" s="315">
        <f>IF(List1!$N533="FP",List1!$F533*List1!$G533,0)</f>
        <v>0</v>
      </c>
      <c r="BW533" s="314">
        <f>IF(List1!$N533="DR",List1!$F533*List1!$G533,0)</f>
        <v>0</v>
      </c>
      <c r="BX533" s="313">
        <f>IF(List1!$N533="F",List1!$F533*List1!$G533,0)</f>
        <v>0</v>
      </c>
      <c r="BZ533" s="312" t="e">
        <f>((List1!$E533*List1!$F533)*List1!$G533)/1000000</f>
        <v>#VALUE!</v>
      </c>
      <c r="CA533" s="280" t="e">
        <f>IF(List1!$J533=$D$403,1*BZ533,0)</f>
        <v>#VALUE!</v>
      </c>
      <c r="CB533" s="280" t="e">
        <f>IF(List1!$J533=$D$404,1*BZ533,0)</f>
        <v>#VALUE!</v>
      </c>
      <c r="CC533" s="280" t="e">
        <f>IF(List1!$J533=$D$405,1*BZ533,0)</f>
        <v>#VALUE!</v>
      </c>
      <c r="CD533" s="280" t="e">
        <f>IF(List1!$J533=$D$406,1*BZ533,0)</f>
        <v>#VALUE!</v>
      </c>
      <c r="CE533" s="280" t="e">
        <f>IF(List1!$J533=$D$407,1*BZ533,0)</f>
        <v>#VALUE!</v>
      </c>
      <c r="CF533" s="311" t="e">
        <f>IF(List1!$J533=$D$408,1*BZ533,0)</f>
        <v>#VALUE!</v>
      </c>
      <c r="CG533" s="280" t="e">
        <f>IF(List1!$J533=$D$409,1*BZ533,0)</f>
        <v>#VALUE!</v>
      </c>
      <c r="CH533" s="280" t="e">
        <f>IF(List1!$J533=$D$410,1*BZ533,0)</f>
        <v>#VALUE!</v>
      </c>
      <c r="CJ533" s="303">
        <f>IF(AH533&gt;0,1*List1!$G533,0)</f>
        <v>0</v>
      </c>
      <c r="CK533" s="301">
        <f>IF(AI533&gt;0,1*List1!$G533,0)</f>
        <v>0</v>
      </c>
      <c r="CL533" s="301">
        <f>IF(AJ533&gt;0,1*List1!$G533,0)</f>
        <v>0</v>
      </c>
      <c r="CM533" s="302">
        <f>IF(AK533&gt;0,1*List1!$G533,0)</f>
        <v>0</v>
      </c>
      <c r="CN533" s="284">
        <f>IF(AU533&gt;0,1*List1!$G533,0)</f>
        <v>0</v>
      </c>
      <c r="CO533" s="284">
        <f>IF(AV533&gt;0,1*List1!$G533,0)</f>
        <v>0</v>
      </c>
      <c r="CP533" s="284">
        <f>IF(AW533&gt;0,1*List1!$G533,0)</f>
        <v>0</v>
      </c>
      <c r="CQ533" s="284">
        <f>IF(AX533&gt;0,1*List1!$G533,0)</f>
        <v>0</v>
      </c>
      <c r="CR533" s="303">
        <f>IF(BH533&gt;0,1*List1!$G533,0)</f>
        <v>0</v>
      </c>
      <c r="CS533" s="301">
        <f>IF(BI533&gt;0,1*List1!$G533,0)</f>
        <v>0</v>
      </c>
      <c r="CT533" s="301">
        <f>IF(BJ533&gt;0,1*List1!$G533,0)</f>
        <v>0</v>
      </c>
      <c r="CU533" s="302">
        <f>IF(BK533&gt;0,1*List1!$G533,0)</f>
        <v>0</v>
      </c>
      <c r="CV533" s="284">
        <f>IF(BU533&gt;0,1*List1!$G533,0)</f>
        <v>0</v>
      </c>
      <c r="CW533" s="284">
        <f>IF(BV533&gt;0,1*List1!$G533,0)</f>
        <v>0</v>
      </c>
      <c r="CX533" s="284">
        <f>IF(BW533&gt;0,1*List1!$G533,0)</f>
        <v>0</v>
      </c>
      <c r="CY533" s="322">
        <f>IF(BX533&gt;0,1*List1!$G533,0)</f>
        <v>0</v>
      </c>
      <c r="CZ533" s="284"/>
      <c r="DB533" s="294">
        <f>List1!D170</f>
        <v>0</v>
      </c>
      <c r="DC533" s="416" t="str">
        <f t="shared" si="218"/>
        <v>0</v>
      </c>
      <c r="DD533" s="416" t="str">
        <f t="shared" si="219"/>
        <v>0</v>
      </c>
      <c r="DE533" s="416" t="str">
        <f t="shared" si="220"/>
        <v>0</v>
      </c>
      <c r="DF533" s="416" t="str">
        <f t="shared" si="221"/>
        <v>0</v>
      </c>
      <c r="DG533" s="416" t="str">
        <f t="shared" si="222"/>
        <v>0</v>
      </c>
      <c r="DH533" s="416" t="str">
        <f t="shared" si="223"/>
        <v>0</v>
      </c>
      <c r="DI533" s="416" t="str">
        <f t="shared" si="224"/>
        <v>0</v>
      </c>
      <c r="DJ533" s="416" t="str">
        <f t="shared" si="225"/>
        <v>0</v>
      </c>
      <c r="DK533" s="416" t="str">
        <f t="shared" si="226"/>
        <v>0</v>
      </c>
      <c r="DL533" s="416" t="str">
        <f t="shared" si="227"/>
        <v>0</v>
      </c>
      <c r="DM533" s="416" t="str">
        <f t="shared" si="228"/>
        <v>0</v>
      </c>
      <c r="DN533" s="416" t="str">
        <f t="shared" si="229"/>
        <v>0</v>
      </c>
      <c r="DO533" s="416" t="str">
        <f t="shared" si="230"/>
        <v>0</v>
      </c>
      <c r="DP533" s="416" t="str">
        <f t="shared" si="231"/>
        <v>0</v>
      </c>
      <c r="DQ533" s="416" t="str">
        <f t="shared" si="232"/>
        <v>0</v>
      </c>
      <c r="DR533" s="416" t="str">
        <f t="shared" si="233"/>
        <v>0</v>
      </c>
      <c r="DS533" s="416" t="str">
        <f t="shared" si="234"/>
        <v>0</v>
      </c>
      <c r="DT533" s="416" t="str">
        <f t="shared" si="235"/>
        <v>0</v>
      </c>
      <c r="DU533" s="416" t="str">
        <f t="shared" si="236"/>
        <v>0</v>
      </c>
      <c r="DV533" s="416" t="str">
        <f t="shared" si="237"/>
        <v>0</v>
      </c>
      <c r="DW533" s="416" t="str">
        <f t="shared" si="238"/>
        <v>0</v>
      </c>
      <c r="DX533" s="416" t="str">
        <f t="shared" si="239"/>
        <v>0</v>
      </c>
      <c r="DY533" s="416" t="str">
        <f t="shared" si="240"/>
        <v>0</v>
      </c>
      <c r="DZ533" s="416" t="str">
        <f t="shared" si="241"/>
        <v>0</v>
      </c>
      <c r="EA533" s="417"/>
      <c r="EB533" s="417"/>
      <c r="EC533" s="417"/>
      <c r="ED533" s="417" t="str">
        <f>IF(List1!D170&gt;0,DZ533,"")</f>
        <v/>
      </c>
      <c r="EF533" s="416">
        <f>List1!J170</f>
        <v>0</v>
      </c>
      <c r="EG533" s="416" t="str">
        <f t="shared" si="194"/>
        <v>0</v>
      </c>
      <c r="EH533" s="416" t="str">
        <f t="shared" si="195"/>
        <v>0</v>
      </c>
      <c r="EI533" s="416" t="str">
        <f t="shared" si="196"/>
        <v>0</v>
      </c>
      <c r="EJ533" s="416" t="str">
        <f t="shared" si="197"/>
        <v>0</v>
      </c>
      <c r="EK533" s="416" t="str">
        <f t="shared" si="198"/>
        <v>0</v>
      </c>
      <c r="EL533" s="416" t="str">
        <f t="shared" si="199"/>
        <v>0</v>
      </c>
      <c r="EM533" s="416" t="str">
        <f t="shared" si="200"/>
        <v>0</v>
      </c>
      <c r="EN533" s="416" t="str">
        <f t="shared" si="201"/>
        <v>0</v>
      </c>
      <c r="EO533" s="416" t="str">
        <f t="shared" si="202"/>
        <v>0</v>
      </c>
      <c r="EP533" s="416" t="str">
        <f t="shared" si="203"/>
        <v>0</v>
      </c>
      <c r="EQ533" s="416" t="str">
        <f t="shared" si="204"/>
        <v>0</v>
      </c>
      <c r="ER533" s="416" t="str">
        <f t="shared" si="205"/>
        <v>0</v>
      </c>
      <c r="ES533" s="416" t="str">
        <f t="shared" si="206"/>
        <v>0</v>
      </c>
      <c r="ET533" s="416" t="str">
        <f t="shared" si="207"/>
        <v>0</v>
      </c>
      <c r="EU533" s="416" t="str">
        <f t="shared" si="208"/>
        <v>0</v>
      </c>
      <c r="EV533" s="416" t="str">
        <f t="shared" si="209"/>
        <v>0</v>
      </c>
      <c r="EW533" s="416" t="str">
        <f t="shared" si="210"/>
        <v>0</v>
      </c>
      <c r="EX533" s="416" t="str">
        <f t="shared" si="211"/>
        <v>0</v>
      </c>
      <c r="EY533" s="416" t="str">
        <f t="shared" si="212"/>
        <v>0</v>
      </c>
      <c r="EZ533" s="416" t="str">
        <f t="shared" si="213"/>
        <v>0</v>
      </c>
      <c r="FA533" s="416" t="str">
        <f t="shared" si="214"/>
        <v>0</v>
      </c>
      <c r="FB533" s="416" t="str">
        <f t="shared" si="215"/>
        <v>0</v>
      </c>
      <c r="FC533" s="416" t="str">
        <f t="shared" si="216"/>
        <v>0</v>
      </c>
      <c r="FD533" s="416" t="str">
        <f t="shared" si="217"/>
        <v>0</v>
      </c>
      <c r="FF533" s="269" t="str">
        <f>IF(List1!J170&gt;0,List1!FD533,"")</f>
        <v/>
      </c>
    </row>
    <row r="534" spans="2:162" s="269" customFormat="1" ht="19.5" customHeight="1" thickBot="1">
      <c r="B534" s="436">
        <v>116</v>
      </c>
      <c r="C534" s="308">
        <f t="shared" si="191"/>
        <v>0</v>
      </c>
      <c r="D534" s="438" t="str">
        <f t="shared" si="192"/>
        <v/>
      </c>
      <c r="E534" s="439" t="str">
        <f>IF(List1!E171&gt;0,List1!E171,"")</f>
        <v/>
      </c>
      <c r="F534" s="439" t="str">
        <f>IF(List1!F171&gt;0,List1!F171,"")</f>
        <v/>
      </c>
      <c r="G534" s="439" t="str">
        <f>IF(List1!G171&gt;0,List1!G171,"")</f>
        <v/>
      </c>
      <c r="H534" s="439" t="str">
        <f>IF(List1!H171&gt;0,List1!H171,"")</f>
        <v/>
      </c>
      <c r="I534" s="439" t="str">
        <f>IF(List1!I171&gt;0,List1!I171,"")</f>
        <v/>
      </c>
      <c r="J534" s="439" t="str">
        <f t="shared" si="193"/>
        <v/>
      </c>
      <c r="K534" s="439" t="str">
        <f>IF(List1!K171&gt;0,List1!K171,"")</f>
        <v/>
      </c>
      <c r="L534" s="439" t="str">
        <f>IF(List1!L171&gt;0,List1!L171,"")</f>
        <v/>
      </c>
      <c r="M534" s="439" t="str">
        <f>IF(List1!M171&gt;0,List1!M171,"")</f>
        <v/>
      </c>
      <c r="N534" s="439" t="str">
        <f>IF(List1!N171&gt;0,List1!N171,"")</f>
        <v/>
      </c>
      <c r="O534" s="440">
        <v>0</v>
      </c>
      <c r="P534" s="603" t="str">
        <f>IF(List1!P171&gt;0,List1!P171,"")</f>
        <v/>
      </c>
      <c r="Q534" s="603"/>
      <c r="R534" s="603"/>
      <c r="S534" s="603"/>
      <c r="T534" s="603"/>
      <c r="U534" s="603"/>
      <c r="V534" s="603"/>
      <c r="W534" s="268"/>
      <c r="X534" s="307"/>
      <c r="Y534" s="319">
        <f>IF(List1!$K534="A",(1*List1!$E534+80)*List1!$G534,0)</f>
        <v>0</v>
      </c>
      <c r="Z534" s="319">
        <f>IF(List1!$K534="B",(1*List1!$E534+80)*List1!$G534,0)</f>
        <v>0</v>
      </c>
      <c r="AA534" s="319">
        <f>IF(List1!$K534="C",(1*List1!$E534+80)*List1!$G534,0)</f>
        <v>0</v>
      </c>
      <c r="AB534" s="319">
        <f>IF(List1!$K534="D",(1*List1!$E534+80)*List1!$G534,0)</f>
        <v>0</v>
      </c>
      <c r="AC534" s="319">
        <f>IF(List1!$K534="E",(1*List1!$E534+70)*List1!$G534,0)</f>
        <v>0</v>
      </c>
      <c r="AD534" s="319">
        <f>IF(List1!$K534="G",(1*List1!$E534+80)*List1!$G534,0)</f>
        <v>0</v>
      </c>
      <c r="AE534" s="319">
        <f>IF(List1!$K534="J",(1*List1!$E534+80)*List1!$G534,0)</f>
        <v>0</v>
      </c>
      <c r="AF534" s="319">
        <f>IF(List1!$K534="K",(1*List1!$E534+80)*List1!$G534,0)</f>
        <v>0</v>
      </c>
      <c r="AG534" s="319">
        <f>IF(List1!$K534="L",(1*List1!$E534+80)*List1!$G534,0)</f>
        <v>0</v>
      </c>
      <c r="AH534" s="318">
        <f>IF(List1!$K534="FL",(1*List1!$E534)*List1!$G534,0)</f>
        <v>0</v>
      </c>
      <c r="AI534" s="318">
        <f>IF(List1!$K534="FP",List1!$E534*List1!$G534,0)</f>
        <v>0</v>
      </c>
      <c r="AJ534" s="318">
        <f>IF(List1!$K534="DR",List1!$E534*List1!$G534,0)</f>
        <v>0</v>
      </c>
      <c r="AK534" s="318">
        <f>IF(List1!$K534="F",List1!$E534*List1!$G534,0)</f>
        <v>0</v>
      </c>
      <c r="AL534" s="321">
        <f>IF(List1!$L534="A",(1*List1!$E534+80)*List1!$G534,0)</f>
        <v>0</v>
      </c>
      <c r="AM534" s="321">
        <f>IF(List1!$L534="B",(1*List1!$E534+80)*List1!$G534,0)</f>
        <v>0</v>
      </c>
      <c r="AN534" s="321">
        <f>IF(List1!$L534="C",(1*List1!$E534+80)*List1!$G534,0)</f>
        <v>0</v>
      </c>
      <c r="AO534" s="321">
        <f>IF(List1!$L534="D",(1*List1!$E534+80)*List1!$G534,0)</f>
        <v>0</v>
      </c>
      <c r="AP534" s="321">
        <f>IF(List1!$L534="E",(1*List1!$E534+80)*List1!$G534,0)</f>
        <v>0</v>
      </c>
      <c r="AQ534" s="321">
        <f>IF(List1!$L534="G",(1*List1!$E534+80)*List1!$G534,0)</f>
        <v>0</v>
      </c>
      <c r="AR534" s="321">
        <f>IF(List1!$L534="J",(1*List1!$E534+80)*List1!$G534,0)</f>
        <v>0</v>
      </c>
      <c r="AS534" s="321">
        <f>IF(List1!$L534="K",(1*List1!$E534+80)*List1!$G534,0)</f>
        <v>0</v>
      </c>
      <c r="AT534" s="321">
        <f>IF(List1!$L534="L",(1*List1!$E534+80)*List1!$G534,0)</f>
        <v>0</v>
      </c>
      <c r="AU534" s="320">
        <f>IF(List1!$L534="FL",(1*List1!$E534)*List1!$G534,0)</f>
        <v>0</v>
      </c>
      <c r="AV534" s="320">
        <f>IF(List1!$L534="FP",List1!$E534*List1!$G534,0)</f>
        <v>0</v>
      </c>
      <c r="AW534" s="320">
        <f>IF(List1!$L534="DR",List1!$E534*List1!$G534,0)</f>
        <v>0</v>
      </c>
      <c r="AX534" s="320">
        <f>IF(List1!$L534="F",List1!$E534*List1!$G534,0)</f>
        <v>0</v>
      </c>
      <c r="AY534" s="319">
        <f>IF(List1!$M534="A",(1*List1!$F534+80)*List1!$G534,0)</f>
        <v>0</v>
      </c>
      <c r="AZ534" s="319">
        <f>IF(List1!$M534="B",(1*List1!$F534+80)*List1!$G534,0)</f>
        <v>0</v>
      </c>
      <c r="BA534" s="319">
        <f>IF(List1!$M534="C",(1*List1!$F534+80)*List1!$G534,0)</f>
        <v>0</v>
      </c>
      <c r="BB534" s="319">
        <f>IF(List1!$M534="D",(1*List1!$F534+80)*List1!$G534,0)</f>
        <v>0</v>
      </c>
      <c r="BC534" s="319">
        <f>IF(List1!$M534="E",(1*List1!$F534+80)*List1!$G534,0)</f>
        <v>0</v>
      </c>
      <c r="BD534" s="319">
        <f>IF(List1!$M534="G",(1*List1!$F534+80)*List1!$G534,0)</f>
        <v>0</v>
      </c>
      <c r="BE534" s="319">
        <f>IF(List1!$M534="J",(1*List1!$F534+80)*List1!$G534,0)</f>
        <v>0</v>
      </c>
      <c r="BF534" s="319">
        <f>IF(List1!$M534="K",(1*List1!$F534+80)*List1!$G534,0)</f>
        <v>0</v>
      </c>
      <c r="BG534" s="319">
        <f>IF(List1!$M534="L",(1*List1!$F534+80)*List1!$G534,0)</f>
        <v>0</v>
      </c>
      <c r="BH534" s="318">
        <f>IF(List1!$M534="FL",(1*List1!$F534)*List1!$G534,0)</f>
        <v>0</v>
      </c>
      <c r="BI534" s="318">
        <f>IF(List1!$M534="FP",List1!$F534*List1!$G534,0)</f>
        <v>0</v>
      </c>
      <c r="BJ534" s="318">
        <f>IF(List1!$M534="DR",List1!$F534*List1!$G534,0)</f>
        <v>0</v>
      </c>
      <c r="BK534" s="318">
        <f>IF(List1!$M534="F",List1!$F534*List1!$G534,0)</f>
        <v>0</v>
      </c>
      <c r="BL534" s="317">
        <f>IF(List1!$N534="A",(1*List1!$F534+80)*List1!$G534,0)</f>
        <v>0</v>
      </c>
      <c r="BM534" s="317">
        <f>IF(List1!$N534="B",(1*List1!$F534+80)*List1!$G534,0)</f>
        <v>0</v>
      </c>
      <c r="BN534" s="317">
        <f>IF(List1!$N534="C",(1*List1!$F534+80)*List1!$G534,0)</f>
        <v>0</v>
      </c>
      <c r="BO534" s="317">
        <f>IF(List1!$N534="D",(1*List1!$F534+80)*List1!$G534,0)</f>
        <v>0</v>
      </c>
      <c r="BP534" s="317">
        <f>IF(List1!$N534="E",(1*List1!$F534+80)*List1!$G534,0)</f>
        <v>0</v>
      </c>
      <c r="BQ534" s="317">
        <f>IF(List1!$N534="G",(1*List1!$F534+80)*List1!$G534,0)</f>
        <v>0</v>
      </c>
      <c r="BR534" s="317">
        <f>IF(List1!$N534="J",(1*List1!$F534+80)*List1!$G534,0)</f>
        <v>0</v>
      </c>
      <c r="BS534" s="317">
        <f>IF(List1!$N534="K",(1*List1!$F534+80)*List1!$G534,0)</f>
        <v>0</v>
      </c>
      <c r="BT534" s="317">
        <f>IF(List1!$N534="L",(1*List1!$F534+80)*List1!$G534,0)</f>
        <v>0</v>
      </c>
      <c r="BU534" s="316">
        <f>IF(List1!$N534="FL",(1*List1!$F534)*List1!$G534,0)</f>
        <v>0</v>
      </c>
      <c r="BV534" s="315">
        <f>IF(List1!$N534="FP",List1!$F534*List1!$G534,0)</f>
        <v>0</v>
      </c>
      <c r="BW534" s="314">
        <f>IF(List1!$N534="DR",List1!$F534*List1!$G534,0)</f>
        <v>0</v>
      </c>
      <c r="BX534" s="313">
        <f>IF(List1!$N534="F",List1!$F534*List1!$G534,0)</f>
        <v>0</v>
      </c>
      <c r="BZ534" s="312" t="e">
        <f>((List1!$E534*List1!$F534)*List1!$G534)/1000000</f>
        <v>#VALUE!</v>
      </c>
      <c r="CA534" s="280" t="e">
        <f>IF(List1!$J534=$D$403,1*BZ534,0)</f>
        <v>#VALUE!</v>
      </c>
      <c r="CB534" s="280" t="e">
        <f>IF(List1!$J534=$D$404,1*BZ534,0)</f>
        <v>#VALUE!</v>
      </c>
      <c r="CC534" s="280" t="e">
        <f>IF(List1!$J534=$D$405,1*BZ534,0)</f>
        <v>#VALUE!</v>
      </c>
      <c r="CD534" s="280" t="e">
        <f>IF(List1!$J534=$D$406,1*BZ534,0)</f>
        <v>#VALUE!</v>
      </c>
      <c r="CE534" s="280" t="e">
        <f>IF(List1!$J534=$D$407,1*BZ534,0)</f>
        <v>#VALUE!</v>
      </c>
      <c r="CF534" s="311" t="e">
        <f>IF(List1!$J534=$D$408,1*BZ534,0)</f>
        <v>#VALUE!</v>
      </c>
      <c r="CG534" s="280" t="e">
        <f>IF(List1!$J534=$D$409,1*BZ534,0)</f>
        <v>#VALUE!</v>
      </c>
      <c r="CH534" s="280" t="e">
        <f>IF(List1!$J534=$D$410,1*BZ534,0)</f>
        <v>#VALUE!</v>
      </c>
      <c r="CJ534" s="303">
        <f>IF(AH534&gt;0,1*List1!$G534,0)</f>
        <v>0</v>
      </c>
      <c r="CK534" s="301">
        <f>IF(AI534&gt;0,1*List1!$G534,0)</f>
        <v>0</v>
      </c>
      <c r="CL534" s="301">
        <f>IF(AJ534&gt;0,1*List1!$G534,0)</f>
        <v>0</v>
      </c>
      <c r="CM534" s="302">
        <f>IF(AK534&gt;0,1*List1!$G534,0)</f>
        <v>0</v>
      </c>
      <c r="CN534" s="284">
        <f>IF(AU534&gt;0,1*List1!$G534,0)</f>
        <v>0</v>
      </c>
      <c r="CO534" s="284">
        <f>IF(AV534&gt;0,1*List1!$G534,0)</f>
        <v>0</v>
      </c>
      <c r="CP534" s="284">
        <f>IF(AW534&gt;0,1*List1!$G534,0)</f>
        <v>0</v>
      </c>
      <c r="CQ534" s="284">
        <f>IF(AX534&gt;0,1*List1!$G534,0)</f>
        <v>0</v>
      </c>
      <c r="CR534" s="303">
        <f>IF(BH534&gt;0,1*List1!$G534,0)</f>
        <v>0</v>
      </c>
      <c r="CS534" s="301">
        <f>IF(BI534&gt;0,1*List1!$G534,0)</f>
        <v>0</v>
      </c>
      <c r="CT534" s="301">
        <f>IF(BJ534&gt;0,1*List1!$G534,0)</f>
        <v>0</v>
      </c>
      <c r="CU534" s="302">
        <f>IF(BK534&gt;0,1*List1!$G534,0)</f>
        <v>0</v>
      </c>
      <c r="CV534" s="284">
        <f>IF(BU534&gt;0,1*List1!$G534,0)</f>
        <v>0</v>
      </c>
      <c r="CW534" s="284">
        <f>IF(BV534&gt;0,1*List1!$G534,0)</f>
        <v>0</v>
      </c>
      <c r="CX534" s="284">
        <f>IF(BW534&gt;0,1*List1!$G534,0)</f>
        <v>0</v>
      </c>
      <c r="CY534" s="322">
        <f>IF(BX534&gt;0,1*List1!$G534,0)</f>
        <v>0</v>
      </c>
      <c r="CZ534" s="284"/>
      <c r="DB534" s="294">
        <f>List1!D171</f>
        <v>0</v>
      </c>
      <c r="DC534" s="416" t="str">
        <f t="shared" si="218"/>
        <v>0</v>
      </c>
      <c r="DD534" s="416" t="str">
        <f t="shared" si="219"/>
        <v>0</v>
      </c>
      <c r="DE534" s="416" t="str">
        <f t="shared" si="220"/>
        <v>0</v>
      </c>
      <c r="DF534" s="416" t="str">
        <f t="shared" si="221"/>
        <v>0</v>
      </c>
      <c r="DG534" s="416" t="str">
        <f t="shared" si="222"/>
        <v>0</v>
      </c>
      <c r="DH534" s="416" t="str">
        <f t="shared" si="223"/>
        <v>0</v>
      </c>
      <c r="DI534" s="416" t="str">
        <f t="shared" si="224"/>
        <v>0</v>
      </c>
      <c r="DJ534" s="416" t="str">
        <f t="shared" si="225"/>
        <v>0</v>
      </c>
      <c r="DK534" s="416" t="str">
        <f t="shared" si="226"/>
        <v>0</v>
      </c>
      <c r="DL534" s="416" t="str">
        <f t="shared" si="227"/>
        <v>0</v>
      </c>
      <c r="DM534" s="416" t="str">
        <f t="shared" si="228"/>
        <v>0</v>
      </c>
      <c r="DN534" s="416" t="str">
        <f t="shared" si="229"/>
        <v>0</v>
      </c>
      <c r="DO534" s="416" t="str">
        <f t="shared" si="230"/>
        <v>0</v>
      </c>
      <c r="DP534" s="416" t="str">
        <f t="shared" si="231"/>
        <v>0</v>
      </c>
      <c r="DQ534" s="416" t="str">
        <f t="shared" si="232"/>
        <v>0</v>
      </c>
      <c r="DR534" s="416" t="str">
        <f t="shared" si="233"/>
        <v>0</v>
      </c>
      <c r="DS534" s="416" t="str">
        <f t="shared" si="234"/>
        <v>0</v>
      </c>
      <c r="DT534" s="416" t="str">
        <f t="shared" si="235"/>
        <v>0</v>
      </c>
      <c r="DU534" s="416" t="str">
        <f t="shared" si="236"/>
        <v>0</v>
      </c>
      <c r="DV534" s="416" t="str">
        <f t="shared" si="237"/>
        <v>0</v>
      </c>
      <c r="DW534" s="416" t="str">
        <f t="shared" si="238"/>
        <v>0</v>
      </c>
      <c r="DX534" s="416" t="str">
        <f t="shared" si="239"/>
        <v>0</v>
      </c>
      <c r="DY534" s="416" t="str">
        <f t="shared" si="240"/>
        <v>0</v>
      </c>
      <c r="DZ534" s="416" t="str">
        <f t="shared" si="241"/>
        <v>0</v>
      </c>
      <c r="EA534" s="417"/>
      <c r="EB534" s="417"/>
      <c r="EC534" s="417"/>
      <c r="ED534" s="417" t="str">
        <f>IF(List1!D171&gt;0,DZ534,"")</f>
        <v/>
      </c>
      <c r="EF534" s="416">
        <f>List1!J171</f>
        <v>0</v>
      </c>
      <c r="EG534" s="416" t="str">
        <f t="shared" si="194"/>
        <v>0</v>
      </c>
      <c r="EH534" s="416" t="str">
        <f t="shared" si="195"/>
        <v>0</v>
      </c>
      <c r="EI534" s="416" t="str">
        <f t="shared" si="196"/>
        <v>0</v>
      </c>
      <c r="EJ534" s="416" t="str">
        <f t="shared" si="197"/>
        <v>0</v>
      </c>
      <c r="EK534" s="416" t="str">
        <f t="shared" si="198"/>
        <v>0</v>
      </c>
      <c r="EL534" s="416" t="str">
        <f t="shared" si="199"/>
        <v>0</v>
      </c>
      <c r="EM534" s="416" t="str">
        <f t="shared" si="200"/>
        <v>0</v>
      </c>
      <c r="EN534" s="416" t="str">
        <f t="shared" si="201"/>
        <v>0</v>
      </c>
      <c r="EO534" s="416" t="str">
        <f t="shared" si="202"/>
        <v>0</v>
      </c>
      <c r="EP534" s="416" t="str">
        <f t="shared" si="203"/>
        <v>0</v>
      </c>
      <c r="EQ534" s="416" t="str">
        <f t="shared" si="204"/>
        <v>0</v>
      </c>
      <c r="ER534" s="416" t="str">
        <f t="shared" si="205"/>
        <v>0</v>
      </c>
      <c r="ES534" s="416" t="str">
        <f t="shared" si="206"/>
        <v>0</v>
      </c>
      <c r="ET534" s="416" t="str">
        <f t="shared" si="207"/>
        <v>0</v>
      </c>
      <c r="EU534" s="416" t="str">
        <f t="shared" si="208"/>
        <v>0</v>
      </c>
      <c r="EV534" s="416" t="str">
        <f t="shared" si="209"/>
        <v>0</v>
      </c>
      <c r="EW534" s="416" t="str">
        <f t="shared" si="210"/>
        <v>0</v>
      </c>
      <c r="EX534" s="416" t="str">
        <f t="shared" si="211"/>
        <v>0</v>
      </c>
      <c r="EY534" s="416" t="str">
        <f t="shared" si="212"/>
        <v>0</v>
      </c>
      <c r="EZ534" s="416" t="str">
        <f t="shared" si="213"/>
        <v>0</v>
      </c>
      <c r="FA534" s="416" t="str">
        <f t="shared" si="214"/>
        <v>0</v>
      </c>
      <c r="FB534" s="416" t="str">
        <f t="shared" si="215"/>
        <v>0</v>
      </c>
      <c r="FC534" s="416" t="str">
        <f t="shared" si="216"/>
        <v>0</v>
      </c>
      <c r="FD534" s="416" t="str">
        <f t="shared" si="217"/>
        <v>0</v>
      </c>
      <c r="FF534" s="269" t="str">
        <f>IF(List1!J171&gt;0,List1!FD534,"")</f>
        <v/>
      </c>
    </row>
    <row r="535" spans="2:162" s="269" customFormat="1" ht="19.5" customHeight="1" thickBot="1">
      <c r="B535" s="436">
        <v>117</v>
      </c>
      <c r="C535" s="308">
        <f t="shared" si="191"/>
        <v>0</v>
      </c>
      <c r="D535" s="438" t="str">
        <f t="shared" si="192"/>
        <v/>
      </c>
      <c r="E535" s="439" t="str">
        <f>IF(List1!E172&gt;0,List1!E172,"")</f>
        <v/>
      </c>
      <c r="F535" s="439" t="str">
        <f>IF(List1!F172&gt;0,List1!F172,"")</f>
        <v/>
      </c>
      <c r="G535" s="439" t="str">
        <f>IF(List1!G172&gt;0,List1!G172,"")</f>
        <v/>
      </c>
      <c r="H535" s="439" t="str">
        <f>IF(List1!H172&gt;0,List1!H172,"")</f>
        <v/>
      </c>
      <c r="I535" s="439" t="str">
        <f>IF(List1!I172&gt;0,List1!I172,"")</f>
        <v/>
      </c>
      <c r="J535" s="439" t="str">
        <f t="shared" si="193"/>
        <v/>
      </c>
      <c r="K535" s="439" t="str">
        <f>IF(List1!K172&gt;0,List1!K172,"")</f>
        <v/>
      </c>
      <c r="L535" s="439" t="str">
        <f>IF(List1!L172&gt;0,List1!L172,"")</f>
        <v/>
      </c>
      <c r="M535" s="439" t="str">
        <f>IF(List1!M172&gt;0,List1!M172,"")</f>
        <v/>
      </c>
      <c r="N535" s="439" t="str">
        <f>IF(List1!N172&gt;0,List1!N172,"")</f>
        <v/>
      </c>
      <c r="O535" s="440">
        <v>0</v>
      </c>
      <c r="P535" s="603" t="str">
        <f>IF(List1!P172&gt;0,List1!P172,"")</f>
        <v/>
      </c>
      <c r="Q535" s="603"/>
      <c r="R535" s="603"/>
      <c r="S535" s="603"/>
      <c r="T535" s="603"/>
      <c r="U535" s="603"/>
      <c r="V535" s="603"/>
      <c r="W535" s="268"/>
      <c r="X535" s="307"/>
      <c r="Y535" s="319">
        <f>IF(List1!$K535="A",(1*List1!$E535+80)*List1!$G535,0)</f>
        <v>0</v>
      </c>
      <c r="Z535" s="319">
        <f>IF(List1!$K535="B",(1*List1!$E535+80)*List1!$G535,0)</f>
        <v>0</v>
      </c>
      <c r="AA535" s="319">
        <f>IF(List1!$K535="C",(1*List1!$E535+80)*List1!$G535,0)</f>
        <v>0</v>
      </c>
      <c r="AB535" s="319">
        <f>IF(List1!$K535="D",(1*List1!$E535+80)*List1!$G535,0)</f>
        <v>0</v>
      </c>
      <c r="AC535" s="319">
        <f>IF(List1!$K535="E",(1*List1!$E535+70)*List1!$G535,0)</f>
        <v>0</v>
      </c>
      <c r="AD535" s="319">
        <f>IF(List1!$K535="G",(1*List1!$E535+80)*List1!$G535,0)</f>
        <v>0</v>
      </c>
      <c r="AE535" s="319">
        <f>IF(List1!$K535="J",(1*List1!$E535+80)*List1!$G535,0)</f>
        <v>0</v>
      </c>
      <c r="AF535" s="319">
        <f>IF(List1!$K535="K",(1*List1!$E535+80)*List1!$G535,0)</f>
        <v>0</v>
      </c>
      <c r="AG535" s="319">
        <f>IF(List1!$K535="L",(1*List1!$E535+80)*List1!$G535,0)</f>
        <v>0</v>
      </c>
      <c r="AH535" s="318">
        <f>IF(List1!$K535="FL",(1*List1!$E535)*List1!$G535,0)</f>
        <v>0</v>
      </c>
      <c r="AI535" s="318">
        <f>IF(List1!$K535="FP",List1!$E535*List1!$G535,0)</f>
        <v>0</v>
      </c>
      <c r="AJ535" s="318">
        <f>IF(List1!$K535="DR",List1!$E535*List1!$G535,0)</f>
        <v>0</v>
      </c>
      <c r="AK535" s="318">
        <f>IF(List1!$K535="F",List1!$E535*List1!$G535,0)</f>
        <v>0</v>
      </c>
      <c r="AL535" s="321">
        <f>IF(List1!$L535="A",(1*List1!$E535+80)*List1!$G535,0)</f>
        <v>0</v>
      </c>
      <c r="AM535" s="321">
        <f>IF(List1!$L535="B",(1*List1!$E535+80)*List1!$G535,0)</f>
        <v>0</v>
      </c>
      <c r="AN535" s="321">
        <f>IF(List1!$L535="C",(1*List1!$E535+80)*List1!$G535,0)</f>
        <v>0</v>
      </c>
      <c r="AO535" s="321">
        <f>IF(List1!$L535="D",(1*List1!$E535+80)*List1!$G535,0)</f>
        <v>0</v>
      </c>
      <c r="AP535" s="321">
        <f>IF(List1!$L535="E",(1*List1!$E535+80)*List1!$G535,0)</f>
        <v>0</v>
      </c>
      <c r="AQ535" s="321">
        <f>IF(List1!$L535="G",(1*List1!$E535+80)*List1!$G535,0)</f>
        <v>0</v>
      </c>
      <c r="AR535" s="321">
        <f>IF(List1!$L535="J",(1*List1!$E535+80)*List1!$G535,0)</f>
        <v>0</v>
      </c>
      <c r="AS535" s="321">
        <f>IF(List1!$L535="K",(1*List1!$E535+80)*List1!$G535,0)</f>
        <v>0</v>
      </c>
      <c r="AT535" s="321">
        <f>IF(List1!$L535="L",(1*List1!$E535+80)*List1!$G535,0)</f>
        <v>0</v>
      </c>
      <c r="AU535" s="320">
        <f>IF(List1!$L535="FL",(1*List1!$E535)*List1!$G535,0)</f>
        <v>0</v>
      </c>
      <c r="AV535" s="320">
        <f>IF(List1!$L535="FP",List1!$E535*List1!$G535,0)</f>
        <v>0</v>
      </c>
      <c r="AW535" s="320">
        <f>IF(List1!$L535="DR",List1!$E535*List1!$G535,0)</f>
        <v>0</v>
      </c>
      <c r="AX535" s="320">
        <f>IF(List1!$L535="F",List1!$E535*List1!$G535,0)</f>
        <v>0</v>
      </c>
      <c r="AY535" s="319">
        <f>IF(List1!$M535="A",(1*List1!$F535+80)*List1!$G535,0)</f>
        <v>0</v>
      </c>
      <c r="AZ535" s="319">
        <f>IF(List1!$M535="B",(1*List1!$F535+80)*List1!$G535,0)</f>
        <v>0</v>
      </c>
      <c r="BA535" s="319">
        <f>IF(List1!$M535="C",(1*List1!$F535+80)*List1!$G535,0)</f>
        <v>0</v>
      </c>
      <c r="BB535" s="319">
        <f>IF(List1!$M535="D",(1*List1!$F535+80)*List1!$G535,0)</f>
        <v>0</v>
      </c>
      <c r="BC535" s="319">
        <f>IF(List1!$M535="E",(1*List1!$F535+80)*List1!$G535,0)</f>
        <v>0</v>
      </c>
      <c r="BD535" s="319">
        <f>IF(List1!$M535="G",(1*List1!$F535+80)*List1!$G535,0)</f>
        <v>0</v>
      </c>
      <c r="BE535" s="319">
        <f>IF(List1!$M535="J",(1*List1!$F535+80)*List1!$G535,0)</f>
        <v>0</v>
      </c>
      <c r="BF535" s="319">
        <f>IF(List1!$M535="K",(1*List1!$F535+80)*List1!$G535,0)</f>
        <v>0</v>
      </c>
      <c r="BG535" s="319">
        <f>IF(List1!$M535="L",(1*List1!$F535+80)*List1!$G535,0)</f>
        <v>0</v>
      </c>
      <c r="BH535" s="318">
        <f>IF(List1!$M535="FL",(1*List1!$F535)*List1!$G535,0)</f>
        <v>0</v>
      </c>
      <c r="BI535" s="318">
        <f>IF(List1!$M535="FP",List1!$F535*List1!$G535,0)</f>
        <v>0</v>
      </c>
      <c r="BJ535" s="318">
        <f>IF(List1!$M535="DR",List1!$F535*List1!$G535,0)</f>
        <v>0</v>
      </c>
      <c r="BK535" s="318">
        <f>IF(List1!$M535="F",List1!$F535*List1!$G535,0)</f>
        <v>0</v>
      </c>
      <c r="BL535" s="317">
        <f>IF(List1!$N535="A",(1*List1!$F535+80)*List1!$G535,0)</f>
        <v>0</v>
      </c>
      <c r="BM535" s="317">
        <f>IF(List1!$N535="B",(1*List1!$F535+80)*List1!$G535,0)</f>
        <v>0</v>
      </c>
      <c r="BN535" s="317">
        <f>IF(List1!$N535="C",(1*List1!$F535+80)*List1!$G535,0)</f>
        <v>0</v>
      </c>
      <c r="BO535" s="317">
        <f>IF(List1!$N535="D",(1*List1!$F535+80)*List1!$G535,0)</f>
        <v>0</v>
      </c>
      <c r="BP535" s="317">
        <f>IF(List1!$N535="E",(1*List1!$F535+80)*List1!$G535,0)</f>
        <v>0</v>
      </c>
      <c r="BQ535" s="317">
        <f>IF(List1!$N535="G",(1*List1!$F535+80)*List1!$G535,0)</f>
        <v>0</v>
      </c>
      <c r="BR535" s="317">
        <f>IF(List1!$N535="J",(1*List1!$F535+80)*List1!$G535,0)</f>
        <v>0</v>
      </c>
      <c r="BS535" s="317">
        <f>IF(List1!$N535="K",(1*List1!$F535+80)*List1!$G535,0)</f>
        <v>0</v>
      </c>
      <c r="BT535" s="317">
        <f>IF(List1!$N535="L",(1*List1!$F535+80)*List1!$G535,0)</f>
        <v>0</v>
      </c>
      <c r="BU535" s="316">
        <f>IF(List1!$N535="FL",(1*List1!$F535)*List1!$G535,0)</f>
        <v>0</v>
      </c>
      <c r="BV535" s="315">
        <f>IF(List1!$N535="FP",List1!$F535*List1!$G535,0)</f>
        <v>0</v>
      </c>
      <c r="BW535" s="314">
        <f>IF(List1!$N535="DR",List1!$F535*List1!$G535,0)</f>
        <v>0</v>
      </c>
      <c r="BX535" s="313">
        <f>IF(List1!$N535="F",List1!$F535*List1!$G535,0)</f>
        <v>0</v>
      </c>
      <c r="BZ535" s="312" t="e">
        <f>((List1!$E535*List1!$F535)*List1!$G535)/1000000</f>
        <v>#VALUE!</v>
      </c>
      <c r="CA535" s="280" t="e">
        <f>IF(List1!$J535=$D$403,1*BZ535,0)</f>
        <v>#VALUE!</v>
      </c>
      <c r="CB535" s="280" t="e">
        <f>IF(List1!$J535=$D$404,1*BZ535,0)</f>
        <v>#VALUE!</v>
      </c>
      <c r="CC535" s="280" t="e">
        <f>IF(List1!$J535=$D$405,1*BZ535,0)</f>
        <v>#VALUE!</v>
      </c>
      <c r="CD535" s="280" t="e">
        <f>IF(List1!$J535=$D$406,1*BZ535,0)</f>
        <v>#VALUE!</v>
      </c>
      <c r="CE535" s="280" t="e">
        <f>IF(List1!$J535=$D$407,1*BZ535,0)</f>
        <v>#VALUE!</v>
      </c>
      <c r="CF535" s="311" t="e">
        <f>IF(List1!$J535=$D$408,1*BZ535,0)</f>
        <v>#VALUE!</v>
      </c>
      <c r="CG535" s="280" t="e">
        <f>IF(List1!$J535=$D$409,1*BZ535,0)</f>
        <v>#VALUE!</v>
      </c>
      <c r="CH535" s="280" t="e">
        <f>IF(List1!$J535=$D$410,1*BZ535,0)</f>
        <v>#VALUE!</v>
      </c>
      <c r="CJ535" s="303">
        <f>IF(AH535&gt;0,1*List1!$G535,0)</f>
        <v>0</v>
      </c>
      <c r="CK535" s="301">
        <f>IF(AI535&gt;0,1*List1!$G535,0)</f>
        <v>0</v>
      </c>
      <c r="CL535" s="301">
        <f>IF(AJ535&gt;0,1*List1!$G535,0)</f>
        <v>0</v>
      </c>
      <c r="CM535" s="302">
        <f>IF(AK535&gt;0,1*List1!$G535,0)</f>
        <v>0</v>
      </c>
      <c r="CN535" s="284">
        <f>IF(AU535&gt;0,1*List1!$G535,0)</f>
        <v>0</v>
      </c>
      <c r="CO535" s="284">
        <f>IF(AV535&gt;0,1*List1!$G535,0)</f>
        <v>0</v>
      </c>
      <c r="CP535" s="284">
        <f>IF(AW535&gt;0,1*List1!$G535,0)</f>
        <v>0</v>
      </c>
      <c r="CQ535" s="284">
        <f>IF(AX535&gt;0,1*List1!$G535,0)</f>
        <v>0</v>
      </c>
      <c r="CR535" s="303">
        <f>IF(BH535&gt;0,1*List1!$G535,0)</f>
        <v>0</v>
      </c>
      <c r="CS535" s="301">
        <f>IF(BI535&gt;0,1*List1!$G535,0)</f>
        <v>0</v>
      </c>
      <c r="CT535" s="301">
        <f>IF(BJ535&gt;0,1*List1!$G535,0)</f>
        <v>0</v>
      </c>
      <c r="CU535" s="302">
        <f>IF(BK535&gt;0,1*List1!$G535,0)</f>
        <v>0</v>
      </c>
      <c r="CV535" s="284">
        <f>IF(BU535&gt;0,1*List1!$G535,0)</f>
        <v>0</v>
      </c>
      <c r="CW535" s="284">
        <f>IF(BV535&gt;0,1*List1!$G535,0)</f>
        <v>0</v>
      </c>
      <c r="CX535" s="284">
        <f>IF(BW535&gt;0,1*List1!$G535,0)</f>
        <v>0</v>
      </c>
      <c r="CY535" s="322">
        <f>IF(BX535&gt;0,1*List1!$G535,0)</f>
        <v>0</v>
      </c>
      <c r="CZ535" s="284"/>
      <c r="DB535" s="294">
        <f>List1!D172</f>
        <v>0</v>
      </c>
      <c r="DC535" s="416" t="str">
        <f t="shared" si="218"/>
        <v>0</v>
      </c>
      <c r="DD535" s="416" t="str">
        <f t="shared" si="219"/>
        <v>0</v>
      </c>
      <c r="DE535" s="416" t="str">
        <f t="shared" si="220"/>
        <v>0</v>
      </c>
      <c r="DF535" s="416" t="str">
        <f t="shared" si="221"/>
        <v>0</v>
      </c>
      <c r="DG535" s="416" t="str">
        <f t="shared" si="222"/>
        <v>0</v>
      </c>
      <c r="DH535" s="416" t="str">
        <f t="shared" si="223"/>
        <v>0</v>
      </c>
      <c r="DI535" s="416" t="str">
        <f t="shared" si="224"/>
        <v>0</v>
      </c>
      <c r="DJ535" s="416" t="str">
        <f t="shared" si="225"/>
        <v>0</v>
      </c>
      <c r="DK535" s="416" t="str">
        <f t="shared" si="226"/>
        <v>0</v>
      </c>
      <c r="DL535" s="416" t="str">
        <f t="shared" si="227"/>
        <v>0</v>
      </c>
      <c r="DM535" s="416" t="str">
        <f t="shared" si="228"/>
        <v>0</v>
      </c>
      <c r="DN535" s="416" t="str">
        <f t="shared" si="229"/>
        <v>0</v>
      </c>
      <c r="DO535" s="416" t="str">
        <f t="shared" si="230"/>
        <v>0</v>
      </c>
      <c r="DP535" s="416" t="str">
        <f t="shared" si="231"/>
        <v>0</v>
      </c>
      <c r="DQ535" s="416" t="str">
        <f t="shared" si="232"/>
        <v>0</v>
      </c>
      <c r="DR535" s="416" t="str">
        <f t="shared" si="233"/>
        <v>0</v>
      </c>
      <c r="DS535" s="416" t="str">
        <f t="shared" si="234"/>
        <v>0</v>
      </c>
      <c r="DT535" s="416" t="str">
        <f t="shared" si="235"/>
        <v>0</v>
      </c>
      <c r="DU535" s="416" t="str">
        <f t="shared" si="236"/>
        <v>0</v>
      </c>
      <c r="DV535" s="416" t="str">
        <f t="shared" si="237"/>
        <v>0</v>
      </c>
      <c r="DW535" s="416" t="str">
        <f t="shared" si="238"/>
        <v>0</v>
      </c>
      <c r="DX535" s="416" t="str">
        <f t="shared" si="239"/>
        <v>0</v>
      </c>
      <c r="DY535" s="416" t="str">
        <f t="shared" si="240"/>
        <v>0</v>
      </c>
      <c r="DZ535" s="416" t="str">
        <f t="shared" si="241"/>
        <v>0</v>
      </c>
      <c r="EA535" s="417"/>
      <c r="EB535" s="417"/>
      <c r="EC535" s="417"/>
      <c r="ED535" s="417" t="str">
        <f>IF(List1!D172&gt;0,DZ535,"")</f>
        <v/>
      </c>
      <c r="EF535" s="416">
        <f>List1!J172</f>
        <v>0</v>
      </c>
      <c r="EG535" s="416" t="str">
        <f t="shared" si="194"/>
        <v>0</v>
      </c>
      <c r="EH535" s="416" t="str">
        <f t="shared" si="195"/>
        <v>0</v>
      </c>
      <c r="EI535" s="416" t="str">
        <f t="shared" si="196"/>
        <v>0</v>
      </c>
      <c r="EJ535" s="416" t="str">
        <f t="shared" si="197"/>
        <v>0</v>
      </c>
      <c r="EK535" s="416" t="str">
        <f t="shared" si="198"/>
        <v>0</v>
      </c>
      <c r="EL535" s="416" t="str">
        <f t="shared" si="199"/>
        <v>0</v>
      </c>
      <c r="EM535" s="416" t="str">
        <f t="shared" si="200"/>
        <v>0</v>
      </c>
      <c r="EN535" s="416" t="str">
        <f t="shared" si="201"/>
        <v>0</v>
      </c>
      <c r="EO535" s="416" t="str">
        <f t="shared" si="202"/>
        <v>0</v>
      </c>
      <c r="EP535" s="416" t="str">
        <f t="shared" si="203"/>
        <v>0</v>
      </c>
      <c r="EQ535" s="416" t="str">
        <f t="shared" si="204"/>
        <v>0</v>
      </c>
      <c r="ER535" s="416" t="str">
        <f t="shared" si="205"/>
        <v>0</v>
      </c>
      <c r="ES535" s="416" t="str">
        <f t="shared" si="206"/>
        <v>0</v>
      </c>
      <c r="ET535" s="416" t="str">
        <f t="shared" si="207"/>
        <v>0</v>
      </c>
      <c r="EU535" s="416" t="str">
        <f t="shared" si="208"/>
        <v>0</v>
      </c>
      <c r="EV535" s="416" t="str">
        <f t="shared" si="209"/>
        <v>0</v>
      </c>
      <c r="EW535" s="416" t="str">
        <f t="shared" si="210"/>
        <v>0</v>
      </c>
      <c r="EX535" s="416" t="str">
        <f t="shared" si="211"/>
        <v>0</v>
      </c>
      <c r="EY535" s="416" t="str">
        <f t="shared" si="212"/>
        <v>0</v>
      </c>
      <c r="EZ535" s="416" t="str">
        <f t="shared" si="213"/>
        <v>0</v>
      </c>
      <c r="FA535" s="416" t="str">
        <f t="shared" si="214"/>
        <v>0</v>
      </c>
      <c r="FB535" s="416" t="str">
        <f t="shared" si="215"/>
        <v>0</v>
      </c>
      <c r="FC535" s="416" t="str">
        <f t="shared" si="216"/>
        <v>0</v>
      </c>
      <c r="FD535" s="416" t="str">
        <f t="shared" si="217"/>
        <v>0</v>
      </c>
      <c r="FF535" s="269" t="str">
        <f>IF(List1!J172&gt;0,List1!FD535,"")</f>
        <v/>
      </c>
    </row>
    <row r="536" spans="2:162" s="269" customFormat="1" ht="19.5" customHeight="1" thickBot="1">
      <c r="B536" s="435">
        <v>118</v>
      </c>
      <c r="C536" s="308">
        <f t="shared" si="191"/>
        <v>0</v>
      </c>
      <c r="D536" s="438" t="str">
        <f t="shared" si="192"/>
        <v/>
      </c>
      <c r="E536" s="439" t="str">
        <f>IF(List1!E173&gt;0,List1!E173,"")</f>
        <v/>
      </c>
      <c r="F536" s="439" t="str">
        <f>IF(List1!F173&gt;0,List1!F173,"")</f>
        <v/>
      </c>
      <c r="G536" s="439" t="str">
        <f>IF(List1!G173&gt;0,List1!G173,"")</f>
        <v/>
      </c>
      <c r="H536" s="439" t="str">
        <f>IF(List1!H173&gt;0,List1!H173,"")</f>
        <v/>
      </c>
      <c r="I536" s="439" t="str">
        <f>IF(List1!I173&gt;0,List1!I173,"")</f>
        <v/>
      </c>
      <c r="J536" s="439" t="str">
        <f t="shared" si="193"/>
        <v/>
      </c>
      <c r="K536" s="439" t="str">
        <f>IF(List1!K173&gt;0,List1!K173,"")</f>
        <v/>
      </c>
      <c r="L536" s="439" t="str">
        <f>IF(List1!L173&gt;0,List1!L173,"")</f>
        <v/>
      </c>
      <c r="M536" s="439" t="str">
        <f>IF(List1!M173&gt;0,List1!M173,"")</f>
        <v/>
      </c>
      <c r="N536" s="439" t="str">
        <f>IF(List1!N173&gt;0,List1!N173,"")</f>
        <v/>
      </c>
      <c r="O536" s="440">
        <v>0</v>
      </c>
      <c r="P536" s="603" t="str">
        <f>IF(List1!P173&gt;0,List1!P173,"")</f>
        <v/>
      </c>
      <c r="Q536" s="603"/>
      <c r="R536" s="603"/>
      <c r="S536" s="603"/>
      <c r="T536" s="603"/>
      <c r="U536" s="603"/>
      <c r="V536" s="603"/>
      <c r="W536" s="268"/>
      <c r="X536" s="307"/>
      <c r="Y536" s="319">
        <f>IF(List1!$K536="A",(1*List1!$E536+80)*List1!$G536,0)</f>
        <v>0</v>
      </c>
      <c r="Z536" s="319">
        <f>IF(List1!$K536="B",(1*List1!$E536+80)*List1!$G536,0)</f>
        <v>0</v>
      </c>
      <c r="AA536" s="319">
        <f>IF(List1!$K536="C",(1*List1!$E536+80)*List1!$G536,0)</f>
        <v>0</v>
      </c>
      <c r="AB536" s="319">
        <f>IF(List1!$K536="D",(1*List1!$E536+80)*List1!$G536,0)</f>
        <v>0</v>
      </c>
      <c r="AC536" s="319">
        <f>IF(List1!$K536="E",(1*List1!$E536+70)*List1!$G536,0)</f>
        <v>0</v>
      </c>
      <c r="AD536" s="319">
        <f>IF(List1!$K536="G",(1*List1!$E536+80)*List1!$G536,0)</f>
        <v>0</v>
      </c>
      <c r="AE536" s="319">
        <f>IF(List1!$K536="J",(1*List1!$E536+80)*List1!$G536,0)</f>
        <v>0</v>
      </c>
      <c r="AF536" s="319">
        <f>IF(List1!$K536="K",(1*List1!$E536+80)*List1!$G536,0)</f>
        <v>0</v>
      </c>
      <c r="AG536" s="319">
        <f>IF(List1!$K536="L",(1*List1!$E536+80)*List1!$G536,0)</f>
        <v>0</v>
      </c>
      <c r="AH536" s="318">
        <f>IF(List1!$K536="FL",(1*List1!$E536)*List1!$G536,0)</f>
        <v>0</v>
      </c>
      <c r="AI536" s="318">
        <f>IF(List1!$K536="FP",List1!$E536*List1!$G536,0)</f>
        <v>0</v>
      </c>
      <c r="AJ536" s="318">
        <f>IF(List1!$K536="DR",List1!$E536*List1!$G536,0)</f>
        <v>0</v>
      </c>
      <c r="AK536" s="318">
        <f>IF(List1!$K536="F",List1!$E536*List1!$G536,0)</f>
        <v>0</v>
      </c>
      <c r="AL536" s="321">
        <f>IF(List1!$L536="A",(1*List1!$E536+80)*List1!$G536,0)</f>
        <v>0</v>
      </c>
      <c r="AM536" s="321">
        <f>IF(List1!$L536="B",(1*List1!$E536+80)*List1!$G536,0)</f>
        <v>0</v>
      </c>
      <c r="AN536" s="321">
        <f>IF(List1!$L536="C",(1*List1!$E536+80)*List1!$G536,0)</f>
        <v>0</v>
      </c>
      <c r="AO536" s="321">
        <f>IF(List1!$L536="D",(1*List1!$E536+80)*List1!$G536,0)</f>
        <v>0</v>
      </c>
      <c r="AP536" s="321">
        <f>IF(List1!$L536="E",(1*List1!$E536+80)*List1!$G536,0)</f>
        <v>0</v>
      </c>
      <c r="AQ536" s="321">
        <f>IF(List1!$L536="G",(1*List1!$E536+80)*List1!$G536,0)</f>
        <v>0</v>
      </c>
      <c r="AR536" s="321">
        <f>IF(List1!$L536="J",(1*List1!$E536+80)*List1!$G536,0)</f>
        <v>0</v>
      </c>
      <c r="AS536" s="321">
        <f>IF(List1!$L536="K",(1*List1!$E536+80)*List1!$G536,0)</f>
        <v>0</v>
      </c>
      <c r="AT536" s="321">
        <f>IF(List1!$L536="L",(1*List1!$E536+80)*List1!$G536,0)</f>
        <v>0</v>
      </c>
      <c r="AU536" s="320">
        <f>IF(List1!$L536="FL",(1*List1!$E536)*List1!$G536,0)</f>
        <v>0</v>
      </c>
      <c r="AV536" s="320">
        <f>IF(List1!$L536="FP",List1!$E536*List1!$G536,0)</f>
        <v>0</v>
      </c>
      <c r="AW536" s="320">
        <f>IF(List1!$L536="DR",List1!$E536*List1!$G536,0)</f>
        <v>0</v>
      </c>
      <c r="AX536" s="320">
        <f>IF(List1!$L536="F",List1!$E536*List1!$G536,0)</f>
        <v>0</v>
      </c>
      <c r="AY536" s="319">
        <f>IF(List1!$M536="A",(1*List1!$F536+80)*List1!$G536,0)</f>
        <v>0</v>
      </c>
      <c r="AZ536" s="319">
        <f>IF(List1!$M536="B",(1*List1!$F536+80)*List1!$G536,0)</f>
        <v>0</v>
      </c>
      <c r="BA536" s="319">
        <f>IF(List1!$M536="C",(1*List1!$F536+80)*List1!$G536,0)</f>
        <v>0</v>
      </c>
      <c r="BB536" s="319">
        <f>IF(List1!$M536="D",(1*List1!$F536+80)*List1!$G536,0)</f>
        <v>0</v>
      </c>
      <c r="BC536" s="319">
        <f>IF(List1!$M536="E",(1*List1!$F536+80)*List1!$G536,0)</f>
        <v>0</v>
      </c>
      <c r="BD536" s="319">
        <f>IF(List1!$M536="G",(1*List1!$F536+80)*List1!$G536,0)</f>
        <v>0</v>
      </c>
      <c r="BE536" s="319">
        <f>IF(List1!$M536="J",(1*List1!$F536+80)*List1!$G536,0)</f>
        <v>0</v>
      </c>
      <c r="BF536" s="319">
        <f>IF(List1!$M536="K",(1*List1!$F536+80)*List1!$G536,0)</f>
        <v>0</v>
      </c>
      <c r="BG536" s="319">
        <f>IF(List1!$M536="L",(1*List1!$F536+80)*List1!$G536,0)</f>
        <v>0</v>
      </c>
      <c r="BH536" s="318">
        <f>IF(List1!$M536="FL",(1*List1!$F536)*List1!$G536,0)</f>
        <v>0</v>
      </c>
      <c r="BI536" s="318">
        <f>IF(List1!$M536="FP",List1!$F536*List1!$G536,0)</f>
        <v>0</v>
      </c>
      <c r="BJ536" s="318">
        <f>IF(List1!$M536="DR",List1!$F536*List1!$G536,0)</f>
        <v>0</v>
      </c>
      <c r="BK536" s="318">
        <f>IF(List1!$M536="F",List1!$F536*List1!$G536,0)</f>
        <v>0</v>
      </c>
      <c r="BL536" s="317">
        <f>IF(List1!$N536="A",(1*List1!$F536+80)*List1!$G536,0)</f>
        <v>0</v>
      </c>
      <c r="BM536" s="317">
        <f>IF(List1!$N536="B",(1*List1!$F536+80)*List1!$G536,0)</f>
        <v>0</v>
      </c>
      <c r="BN536" s="317">
        <f>IF(List1!$N536="C",(1*List1!$F536+80)*List1!$G536,0)</f>
        <v>0</v>
      </c>
      <c r="BO536" s="317">
        <f>IF(List1!$N536="D",(1*List1!$F536+80)*List1!$G536,0)</f>
        <v>0</v>
      </c>
      <c r="BP536" s="317">
        <f>IF(List1!$N536="E",(1*List1!$F536+80)*List1!$G536,0)</f>
        <v>0</v>
      </c>
      <c r="BQ536" s="317">
        <f>IF(List1!$N536="G",(1*List1!$F536+80)*List1!$G536,0)</f>
        <v>0</v>
      </c>
      <c r="BR536" s="317">
        <f>IF(List1!$N536="J",(1*List1!$F536+80)*List1!$G536,0)</f>
        <v>0</v>
      </c>
      <c r="BS536" s="317">
        <f>IF(List1!$N536="K",(1*List1!$F536+80)*List1!$G536,0)</f>
        <v>0</v>
      </c>
      <c r="BT536" s="317">
        <f>IF(List1!$N536="L",(1*List1!$F536+80)*List1!$G536,0)</f>
        <v>0</v>
      </c>
      <c r="BU536" s="316">
        <f>IF(List1!$N536="FL",(1*List1!$F536)*List1!$G536,0)</f>
        <v>0</v>
      </c>
      <c r="BV536" s="315">
        <f>IF(List1!$N536="FP",List1!$F536*List1!$G536,0)</f>
        <v>0</v>
      </c>
      <c r="BW536" s="314">
        <f>IF(List1!$N536="DR",List1!$F536*List1!$G536,0)</f>
        <v>0</v>
      </c>
      <c r="BX536" s="313">
        <f>IF(List1!$N536="F",List1!$F536*List1!$G536,0)</f>
        <v>0</v>
      </c>
      <c r="BZ536" s="312" t="e">
        <f>((List1!$E536*List1!$F536)*List1!$G536)/1000000</f>
        <v>#VALUE!</v>
      </c>
      <c r="CA536" s="280" t="e">
        <f>IF(List1!$J536=$D$403,1*BZ536,0)</f>
        <v>#VALUE!</v>
      </c>
      <c r="CB536" s="280" t="e">
        <f>IF(List1!$J536=$D$404,1*BZ536,0)</f>
        <v>#VALUE!</v>
      </c>
      <c r="CC536" s="280" t="e">
        <f>IF(List1!$J536=$D$405,1*BZ536,0)</f>
        <v>#VALUE!</v>
      </c>
      <c r="CD536" s="280" t="e">
        <f>IF(List1!$J536=$D$406,1*BZ536,0)</f>
        <v>#VALUE!</v>
      </c>
      <c r="CE536" s="280" t="e">
        <f>IF(List1!$J536=$D$407,1*BZ536,0)</f>
        <v>#VALUE!</v>
      </c>
      <c r="CF536" s="311" t="e">
        <f>IF(List1!$J536=$D$408,1*BZ536,0)</f>
        <v>#VALUE!</v>
      </c>
      <c r="CG536" s="280" t="e">
        <f>IF(List1!$J536=$D$409,1*BZ536,0)</f>
        <v>#VALUE!</v>
      </c>
      <c r="CH536" s="280" t="e">
        <f>IF(List1!$J536=$D$410,1*BZ536,0)</f>
        <v>#VALUE!</v>
      </c>
      <c r="CJ536" s="303">
        <f>IF(AH536&gt;0,1*List1!$G536,0)</f>
        <v>0</v>
      </c>
      <c r="CK536" s="301">
        <f>IF(AI536&gt;0,1*List1!$G536,0)</f>
        <v>0</v>
      </c>
      <c r="CL536" s="301">
        <f>IF(AJ536&gt;0,1*List1!$G536,0)</f>
        <v>0</v>
      </c>
      <c r="CM536" s="302">
        <f>IF(AK536&gt;0,1*List1!$G536,0)</f>
        <v>0</v>
      </c>
      <c r="CN536" s="284">
        <f>IF(AU536&gt;0,1*List1!$G536,0)</f>
        <v>0</v>
      </c>
      <c r="CO536" s="284">
        <f>IF(AV536&gt;0,1*List1!$G536,0)</f>
        <v>0</v>
      </c>
      <c r="CP536" s="284">
        <f>IF(AW536&gt;0,1*List1!$G536,0)</f>
        <v>0</v>
      </c>
      <c r="CQ536" s="284">
        <f>IF(AX536&gt;0,1*List1!$G536,0)</f>
        <v>0</v>
      </c>
      <c r="CR536" s="303">
        <f>IF(BH536&gt;0,1*List1!$G536,0)</f>
        <v>0</v>
      </c>
      <c r="CS536" s="301">
        <f>IF(BI536&gt;0,1*List1!$G536,0)</f>
        <v>0</v>
      </c>
      <c r="CT536" s="301">
        <f>IF(BJ536&gt;0,1*List1!$G536,0)</f>
        <v>0</v>
      </c>
      <c r="CU536" s="302">
        <f>IF(BK536&gt;0,1*List1!$G536,0)</f>
        <v>0</v>
      </c>
      <c r="CV536" s="284">
        <f>IF(BU536&gt;0,1*List1!$G536,0)</f>
        <v>0</v>
      </c>
      <c r="CW536" s="284">
        <f>IF(BV536&gt;0,1*List1!$G536,0)</f>
        <v>0</v>
      </c>
      <c r="CX536" s="284">
        <f>IF(BW536&gt;0,1*List1!$G536,0)</f>
        <v>0</v>
      </c>
      <c r="CY536" s="322">
        <f>IF(BX536&gt;0,1*List1!$G536,0)</f>
        <v>0</v>
      </c>
      <c r="CZ536" s="284"/>
      <c r="DB536" s="294">
        <f>List1!D173</f>
        <v>0</v>
      </c>
      <c r="DC536" s="416" t="str">
        <f t="shared" si="218"/>
        <v>0</v>
      </c>
      <c r="DD536" s="416" t="str">
        <f t="shared" si="219"/>
        <v>0</v>
      </c>
      <c r="DE536" s="416" t="str">
        <f t="shared" si="220"/>
        <v>0</v>
      </c>
      <c r="DF536" s="416" t="str">
        <f t="shared" si="221"/>
        <v>0</v>
      </c>
      <c r="DG536" s="416" t="str">
        <f t="shared" si="222"/>
        <v>0</v>
      </c>
      <c r="DH536" s="416" t="str">
        <f t="shared" si="223"/>
        <v>0</v>
      </c>
      <c r="DI536" s="416" t="str">
        <f t="shared" si="224"/>
        <v>0</v>
      </c>
      <c r="DJ536" s="416" t="str">
        <f t="shared" si="225"/>
        <v>0</v>
      </c>
      <c r="DK536" s="416" t="str">
        <f t="shared" si="226"/>
        <v>0</v>
      </c>
      <c r="DL536" s="416" t="str">
        <f t="shared" si="227"/>
        <v>0</v>
      </c>
      <c r="DM536" s="416" t="str">
        <f t="shared" si="228"/>
        <v>0</v>
      </c>
      <c r="DN536" s="416" t="str">
        <f t="shared" si="229"/>
        <v>0</v>
      </c>
      <c r="DO536" s="416" t="str">
        <f t="shared" si="230"/>
        <v>0</v>
      </c>
      <c r="DP536" s="416" t="str">
        <f t="shared" si="231"/>
        <v>0</v>
      </c>
      <c r="DQ536" s="416" t="str">
        <f t="shared" si="232"/>
        <v>0</v>
      </c>
      <c r="DR536" s="416" t="str">
        <f t="shared" si="233"/>
        <v>0</v>
      </c>
      <c r="DS536" s="416" t="str">
        <f t="shared" si="234"/>
        <v>0</v>
      </c>
      <c r="DT536" s="416" t="str">
        <f t="shared" si="235"/>
        <v>0</v>
      </c>
      <c r="DU536" s="416" t="str">
        <f t="shared" si="236"/>
        <v>0</v>
      </c>
      <c r="DV536" s="416" t="str">
        <f t="shared" si="237"/>
        <v>0</v>
      </c>
      <c r="DW536" s="416" t="str">
        <f t="shared" si="238"/>
        <v>0</v>
      </c>
      <c r="DX536" s="416" t="str">
        <f t="shared" si="239"/>
        <v>0</v>
      </c>
      <c r="DY536" s="416" t="str">
        <f t="shared" si="240"/>
        <v>0</v>
      </c>
      <c r="DZ536" s="416" t="str">
        <f t="shared" si="241"/>
        <v>0</v>
      </c>
      <c r="EA536" s="417"/>
      <c r="EB536" s="417"/>
      <c r="EC536" s="417"/>
      <c r="ED536" s="417" t="str">
        <f>IF(List1!D173&gt;0,DZ536,"")</f>
        <v/>
      </c>
      <c r="EF536" s="416">
        <f>List1!J173</f>
        <v>0</v>
      </c>
      <c r="EG536" s="416" t="str">
        <f t="shared" si="194"/>
        <v>0</v>
      </c>
      <c r="EH536" s="416" t="str">
        <f t="shared" si="195"/>
        <v>0</v>
      </c>
      <c r="EI536" s="416" t="str">
        <f t="shared" si="196"/>
        <v>0</v>
      </c>
      <c r="EJ536" s="416" t="str">
        <f t="shared" si="197"/>
        <v>0</v>
      </c>
      <c r="EK536" s="416" t="str">
        <f t="shared" si="198"/>
        <v>0</v>
      </c>
      <c r="EL536" s="416" t="str">
        <f t="shared" si="199"/>
        <v>0</v>
      </c>
      <c r="EM536" s="416" t="str">
        <f t="shared" si="200"/>
        <v>0</v>
      </c>
      <c r="EN536" s="416" t="str">
        <f t="shared" si="201"/>
        <v>0</v>
      </c>
      <c r="EO536" s="416" t="str">
        <f t="shared" si="202"/>
        <v>0</v>
      </c>
      <c r="EP536" s="416" t="str">
        <f t="shared" si="203"/>
        <v>0</v>
      </c>
      <c r="EQ536" s="416" t="str">
        <f t="shared" si="204"/>
        <v>0</v>
      </c>
      <c r="ER536" s="416" t="str">
        <f t="shared" si="205"/>
        <v>0</v>
      </c>
      <c r="ES536" s="416" t="str">
        <f t="shared" si="206"/>
        <v>0</v>
      </c>
      <c r="ET536" s="416" t="str">
        <f t="shared" si="207"/>
        <v>0</v>
      </c>
      <c r="EU536" s="416" t="str">
        <f t="shared" si="208"/>
        <v>0</v>
      </c>
      <c r="EV536" s="416" t="str">
        <f t="shared" si="209"/>
        <v>0</v>
      </c>
      <c r="EW536" s="416" t="str">
        <f t="shared" si="210"/>
        <v>0</v>
      </c>
      <c r="EX536" s="416" t="str">
        <f t="shared" si="211"/>
        <v>0</v>
      </c>
      <c r="EY536" s="416" t="str">
        <f t="shared" si="212"/>
        <v>0</v>
      </c>
      <c r="EZ536" s="416" t="str">
        <f t="shared" si="213"/>
        <v>0</v>
      </c>
      <c r="FA536" s="416" t="str">
        <f t="shared" si="214"/>
        <v>0</v>
      </c>
      <c r="FB536" s="416" t="str">
        <f t="shared" si="215"/>
        <v>0</v>
      </c>
      <c r="FC536" s="416" t="str">
        <f t="shared" si="216"/>
        <v>0</v>
      </c>
      <c r="FD536" s="416" t="str">
        <f t="shared" si="217"/>
        <v>0</v>
      </c>
      <c r="FF536" s="269" t="str">
        <f>IF(List1!J173&gt;0,List1!FD536,"")</f>
        <v/>
      </c>
    </row>
    <row r="537" spans="2:162" s="269" customFormat="1" ht="19.5" customHeight="1" thickBot="1">
      <c r="B537" s="436">
        <v>119</v>
      </c>
      <c r="C537" s="308">
        <f t="shared" si="191"/>
        <v>0</v>
      </c>
      <c r="D537" s="438" t="str">
        <f t="shared" si="192"/>
        <v/>
      </c>
      <c r="E537" s="439" t="str">
        <f>IF(List1!E174&gt;0,List1!E174,"")</f>
        <v/>
      </c>
      <c r="F537" s="439" t="str">
        <f>IF(List1!F174&gt;0,List1!F174,"")</f>
        <v/>
      </c>
      <c r="G537" s="439" t="str">
        <f>IF(List1!G174&gt;0,List1!G174,"")</f>
        <v/>
      </c>
      <c r="H537" s="439" t="str">
        <f>IF(List1!H174&gt;0,List1!H174,"")</f>
        <v/>
      </c>
      <c r="I537" s="439" t="str">
        <f>IF(List1!I174&gt;0,List1!I174,"")</f>
        <v/>
      </c>
      <c r="J537" s="439" t="str">
        <f t="shared" si="193"/>
        <v/>
      </c>
      <c r="K537" s="439" t="str">
        <f>IF(List1!K174&gt;0,List1!K174,"")</f>
        <v/>
      </c>
      <c r="L537" s="439" t="str">
        <f>IF(List1!L174&gt;0,List1!L174,"")</f>
        <v/>
      </c>
      <c r="M537" s="439" t="str">
        <f>IF(List1!M174&gt;0,List1!M174,"")</f>
        <v/>
      </c>
      <c r="N537" s="439" t="str">
        <f>IF(List1!N174&gt;0,List1!N174,"")</f>
        <v/>
      </c>
      <c r="O537" s="440">
        <v>0</v>
      </c>
      <c r="P537" s="603" t="str">
        <f>IF(List1!P174&gt;0,List1!P174,"")</f>
        <v/>
      </c>
      <c r="Q537" s="603"/>
      <c r="R537" s="603"/>
      <c r="S537" s="603"/>
      <c r="T537" s="603"/>
      <c r="U537" s="603"/>
      <c r="V537" s="603"/>
      <c r="W537" s="268"/>
      <c r="X537" s="307"/>
      <c r="Y537" s="319">
        <f>IF(List1!$K537="A",(1*List1!$E537+80)*List1!$G537,0)</f>
        <v>0</v>
      </c>
      <c r="Z537" s="319">
        <f>IF(List1!$K537="B",(1*List1!$E537+80)*List1!$G537,0)</f>
        <v>0</v>
      </c>
      <c r="AA537" s="319">
        <f>IF(List1!$K537="C",(1*List1!$E537+80)*List1!$G537,0)</f>
        <v>0</v>
      </c>
      <c r="AB537" s="319">
        <f>IF(List1!$K537="D",(1*List1!$E537+80)*List1!$G537,0)</f>
        <v>0</v>
      </c>
      <c r="AC537" s="319">
        <f>IF(List1!$K537="E",(1*List1!$E537+70)*List1!$G537,0)</f>
        <v>0</v>
      </c>
      <c r="AD537" s="319">
        <f>IF(List1!$K537="G",(1*List1!$E537+80)*List1!$G537,0)</f>
        <v>0</v>
      </c>
      <c r="AE537" s="319">
        <f>IF(List1!$K537="J",(1*List1!$E537+80)*List1!$G537,0)</f>
        <v>0</v>
      </c>
      <c r="AF537" s="319">
        <f>IF(List1!$K537="K",(1*List1!$E537+80)*List1!$G537,0)</f>
        <v>0</v>
      </c>
      <c r="AG537" s="319">
        <f>IF(List1!$K537="L",(1*List1!$E537+80)*List1!$G537,0)</f>
        <v>0</v>
      </c>
      <c r="AH537" s="318">
        <f>IF(List1!$K537="FL",(1*List1!$E537)*List1!$G537,0)</f>
        <v>0</v>
      </c>
      <c r="AI537" s="318">
        <f>IF(List1!$K537="FP",List1!$E537*List1!$G537,0)</f>
        <v>0</v>
      </c>
      <c r="AJ537" s="318">
        <f>IF(List1!$K537="DR",List1!$E537*List1!$G537,0)</f>
        <v>0</v>
      </c>
      <c r="AK537" s="318">
        <f>IF(List1!$K537="F",List1!$E537*List1!$G537,0)</f>
        <v>0</v>
      </c>
      <c r="AL537" s="321">
        <f>IF(List1!$L537="A",(1*List1!$E537+80)*List1!$G537,0)</f>
        <v>0</v>
      </c>
      <c r="AM537" s="321">
        <f>IF(List1!$L537="B",(1*List1!$E537+80)*List1!$G537,0)</f>
        <v>0</v>
      </c>
      <c r="AN537" s="321">
        <f>IF(List1!$L537="C",(1*List1!$E537+80)*List1!$G537,0)</f>
        <v>0</v>
      </c>
      <c r="AO537" s="321">
        <f>IF(List1!$L537="D",(1*List1!$E537+80)*List1!$G537,0)</f>
        <v>0</v>
      </c>
      <c r="AP537" s="321">
        <f>IF(List1!$L537="E",(1*List1!$E537+80)*List1!$G537,0)</f>
        <v>0</v>
      </c>
      <c r="AQ537" s="321">
        <f>IF(List1!$L537="G",(1*List1!$E537+80)*List1!$G537,0)</f>
        <v>0</v>
      </c>
      <c r="AR537" s="321">
        <f>IF(List1!$L537="J",(1*List1!$E537+80)*List1!$G537,0)</f>
        <v>0</v>
      </c>
      <c r="AS537" s="321">
        <f>IF(List1!$L537="K",(1*List1!$E537+80)*List1!$G537,0)</f>
        <v>0</v>
      </c>
      <c r="AT537" s="321">
        <f>IF(List1!$L537="L",(1*List1!$E537+80)*List1!$G537,0)</f>
        <v>0</v>
      </c>
      <c r="AU537" s="320">
        <f>IF(List1!$L537="FL",(1*List1!$E537)*List1!$G537,0)</f>
        <v>0</v>
      </c>
      <c r="AV537" s="320">
        <f>IF(List1!$L537="FP",List1!$E537*List1!$G537,0)</f>
        <v>0</v>
      </c>
      <c r="AW537" s="320">
        <f>IF(List1!$L537="DR",List1!$E537*List1!$G537,0)</f>
        <v>0</v>
      </c>
      <c r="AX537" s="320">
        <f>IF(List1!$L537="F",List1!$E537*List1!$G537,0)</f>
        <v>0</v>
      </c>
      <c r="AY537" s="319">
        <f>IF(List1!$M537="A",(1*List1!$F537+80)*List1!$G537,0)</f>
        <v>0</v>
      </c>
      <c r="AZ537" s="319">
        <f>IF(List1!$M537="B",(1*List1!$F537+80)*List1!$G537,0)</f>
        <v>0</v>
      </c>
      <c r="BA537" s="319">
        <f>IF(List1!$M537="C",(1*List1!$F537+80)*List1!$G537,0)</f>
        <v>0</v>
      </c>
      <c r="BB537" s="319">
        <f>IF(List1!$M537="D",(1*List1!$F537+80)*List1!$G537,0)</f>
        <v>0</v>
      </c>
      <c r="BC537" s="319">
        <f>IF(List1!$M537="E",(1*List1!$F537+80)*List1!$G537,0)</f>
        <v>0</v>
      </c>
      <c r="BD537" s="319">
        <f>IF(List1!$M537="G",(1*List1!$F537+80)*List1!$G537,0)</f>
        <v>0</v>
      </c>
      <c r="BE537" s="319">
        <f>IF(List1!$M537="J",(1*List1!$F537+80)*List1!$G537,0)</f>
        <v>0</v>
      </c>
      <c r="BF537" s="319">
        <f>IF(List1!$M537="K",(1*List1!$F537+80)*List1!$G537,0)</f>
        <v>0</v>
      </c>
      <c r="BG537" s="319">
        <f>IF(List1!$M537="L",(1*List1!$F537+80)*List1!$G537,0)</f>
        <v>0</v>
      </c>
      <c r="BH537" s="318">
        <f>IF(List1!$M537="FL",(1*List1!$F537)*List1!$G537,0)</f>
        <v>0</v>
      </c>
      <c r="BI537" s="318">
        <f>IF(List1!$M537="FP",List1!$F537*List1!$G537,0)</f>
        <v>0</v>
      </c>
      <c r="BJ537" s="318">
        <f>IF(List1!$M537="DR",List1!$F537*List1!$G537,0)</f>
        <v>0</v>
      </c>
      <c r="BK537" s="318">
        <f>IF(List1!$M537="F",List1!$F537*List1!$G537,0)</f>
        <v>0</v>
      </c>
      <c r="BL537" s="317">
        <f>IF(List1!$N537="A",(1*List1!$F537+80)*List1!$G537,0)</f>
        <v>0</v>
      </c>
      <c r="BM537" s="317">
        <f>IF(List1!$N537="B",(1*List1!$F537+80)*List1!$G537,0)</f>
        <v>0</v>
      </c>
      <c r="BN537" s="317">
        <f>IF(List1!$N537="C",(1*List1!$F537+80)*List1!$G537,0)</f>
        <v>0</v>
      </c>
      <c r="BO537" s="317">
        <f>IF(List1!$N537="D",(1*List1!$F537+80)*List1!$G537,0)</f>
        <v>0</v>
      </c>
      <c r="BP537" s="317">
        <f>IF(List1!$N537="E",(1*List1!$F537+80)*List1!$G537,0)</f>
        <v>0</v>
      </c>
      <c r="BQ537" s="317">
        <f>IF(List1!$N537="G",(1*List1!$F537+80)*List1!$G537,0)</f>
        <v>0</v>
      </c>
      <c r="BR537" s="317">
        <f>IF(List1!$N537="J",(1*List1!$F537+80)*List1!$G537,0)</f>
        <v>0</v>
      </c>
      <c r="BS537" s="317">
        <f>IF(List1!$N537="K",(1*List1!$F537+80)*List1!$G537,0)</f>
        <v>0</v>
      </c>
      <c r="BT537" s="317">
        <f>IF(List1!$N537="L",(1*List1!$F537+80)*List1!$G537,0)</f>
        <v>0</v>
      </c>
      <c r="BU537" s="316">
        <f>IF(List1!$N537="FL",(1*List1!$F537)*List1!$G537,0)</f>
        <v>0</v>
      </c>
      <c r="BV537" s="315">
        <f>IF(List1!$N537="FP",List1!$F537*List1!$G537,0)</f>
        <v>0</v>
      </c>
      <c r="BW537" s="314">
        <f>IF(List1!$N537="DR",List1!$F537*List1!$G537,0)</f>
        <v>0</v>
      </c>
      <c r="BX537" s="313">
        <f>IF(List1!$N537="F",List1!$F537*List1!$G537,0)</f>
        <v>0</v>
      </c>
      <c r="BZ537" s="312" t="e">
        <f>((List1!$E537*List1!$F537)*List1!$G537)/1000000</f>
        <v>#VALUE!</v>
      </c>
      <c r="CA537" s="280" t="e">
        <f>IF(List1!$J537=$D$403,1*BZ537,0)</f>
        <v>#VALUE!</v>
      </c>
      <c r="CB537" s="280" t="e">
        <f>IF(List1!$J537=$D$404,1*BZ537,0)</f>
        <v>#VALUE!</v>
      </c>
      <c r="CC537" s="280" t="e">
        <f>IF(List1!$J537=$D$405,1*BZ537,0)</f>
        <v>#VALUE!</v>
      </c>
      <c r="CD537" s="280" t="e">
        <f>IF(List1!$J537=$D$406,1*BZ537,0)</f>
        <v>#VALUE!</v>
      </c>
      <c r="CE537" s="280" t="e">
        <f>IF(List1!$J537=$D$407,1*BZ537,0)</f>
        <v>#VALUE!</v>
      </c>
      <c r="CF537" s="311" t="e">
        <f>IF(List1!$J537=$D$408,1*BZ537,0)</f>
        <v>#VALUE!</v>
      </c>
      <c r="CG537" s="280" t="e">
        <f>IF(List1!$J537=$D$409,1*BZ537,0)</f>
        <v>#VALUE!</v>
      </c>
      <c r="CH537" s="280" t="e">
        <f>IF(List1!$J537=$D$410,1*BZ537,0)</f>
        <v>#VALUE!</v>
      </c>
      <c r="CJ537" s="303">
        <f>IF(AH537&gt;0,1*List1!$G537,0)</f>
        <v>0</v>
      </c>
      <c r="CK537" s="301">
        <f>IF(AI537&gt;0,1*List1!$G537,0)</f>
        <v>0</v>
      </c>
      <c r="CL537" s="301">
        <f>IF(AJ537&gt;0,1*List1!$G537,0)</f>
        <v>0</v>
      </c>
      <c r="CM537" s="302">
        <f>IF(AK537&gt;0,1*List1!$G537,0)</f>
        <v>0</v>
      </c>
      <c r="CN537" s="284">
        <f>IF(AU537&gt;0,1*List1!$G537,0)</f>
        <v>0</v>
      </c>
      <c r="CO537" s="284">
        <f>IF(AV537&gt;0,1*List1!$G537,0)</f>
        <v>0</v>
      </c>
      <c r="CP537" s="284">
        <f>IF(AW537&gt;0,1*List1!$G537,0)</f>
        <v>0</v>
      </c>
      <c r="CQ537" s="284">
        <f>IF(AX537&gt;0,1*List1!$G537,0)</f>
        <v>0</v>
      </c>
      <c r="CR537" s="303">
        <f>IF(BH537&gt;0,1*List1!$G537,0)</f>
        <v>0</v>
      </c>
      <c r="CS537" s="301">
        <f>IF(BI537&gt;0,1*List1!$G537,0)</f>
        <v>0</v>
      </c>
      <c r="CT537" s="301">
        <f>IF(BJ537&gt;0,1*List1!$G537,0)</f>
        <v>0</v>
      </c>
      <c r="CU537" s="302">
        <f>IF(BK537&gt;0,1*List1!$G537,0)</f>
        <v>0</v>
      </c>
      <c r="CV537" s="284">
        <f>IF(BU537&gt;0,1*List1!$G537,0)</f>
        <v>0</v>
      </c>
      <c r="CW537" s="284">
        <f>IF(BV537&gt;0,1*List1!$G537,0)</f>
        <v>0</v>
      </c>
      <c r="CX537" s="284">
        <f>IF(BW537&gt;0,1*List1!$G537,0)</f>
        <v>0</v>
      </c>
      <c r="CY537" s="322">
        <f>IF(BX537&gt;0,1*List1!$G537,0)</f>
        <v>0</v>
      </c>
      <c r="CZ537" s="284"/>
      <c r="DB537" s="294">
        <f>List1!D174</f>
        <v>0</v>
      </c>
      <c r="DC537" s="416" t="str">
        <f t="shared" si="218"/>
        <v>0</v>
      </c>
      <c r="DD537" s="416" t="str">
        <f t="shared" si="219"/>
        <v>0</v>
      </c>
      <c r="DE537" s="416" t="str">
        <f t="shared" si="220"/>
        <v>0</v>
      </c>
      <c r="DF537" s="416" t="str">
        <f t="shared" si="221"/>
        <v>0</v>
      </c>
      <c r="DG537" s="416" t="str">
        <f t="shared" si="222"/>
        <v>0</v>
      </c>
      <c r="DH537" s="416" t="str">
        <f t="shared" si="223"/>
        <v>0</v>
      </c>
      <c r="DI537" s="416" t="str">
        <f t="shared" si="224"/>
        <v>0</v>
      </c>
      <c r="DJ537" s="416" t="str">
        <f t="shared" si="225"/>
        <v>0</v>
      </c>
      <c r="DK537" s="416" t="str">
        <f t="shared" si="226"/>
        <v>0</v>
      </c>
      <c r="DL537" s="416" t="str">
        <f t="shared" si="227"/>
        <v>0</v>
      </c>
      <c r="DM537" s="416" t="str">
        <f t="shared" si="228"/>
        <v>0</v>
      </c>
      <c r="DN537" s="416" t="str">
        <f t="shared" si="229"/>
        <v>0</v>
      </c>
      <c r="DO537" s="416" t="str">
        <f t="shared" si="230"/>
        <v>0</v>
      </c>
      <c r="DP537" s="416" t="str">
        <f t="shared" si="231"/>
        <v>0</v>
      </c>
      <c r="DQ537" s="416" t="str">
        <f t="shared" si="232"/>
        <v>0</v>
      </c>
      <c r="DR537" s="416" t="str">
        <f t="shared" si="233"/>
        <v>0</v>
      </c>
      <c r="DS537" s="416" t="str">
        <f t="shared" si="234"/>
        <v>0</v>
      </c>
      <c r="DT537" s="416" t="str">
        <f t="shared" si="235"/>
        <v>0</v>
      </c>
      <c r="DU537" s="416" t="str">
        <f t="shared" si="236"/>
        <v>0</v>
      </c>
      <c r="DV537" s="416" t="str">
        <f t="shared" si="237"/>
        <v>0</v>
      </c>
      <c r="DW537" s="416" t="str">
        <f t="shared" si="238"/>
        <v>0</v>
      </c>
      <c r="DX537" s="416" t="str">
        <f t="shared" si="239"/>
        <v>0</v>
      </c>
      <c r="DY537" s="416" t="str">
        <f t="shared" si="240"/>
        <v>0</v>
      </c>
      <c r="DZ537" s="416" t="str">
        <f t="shared" si="241"/>
        <v>0</v>
      </c>
      <c r="EA537" s="417"/>
      <c r="EB537" s="417"/>
      <c r="EC537" s="417"/>
      <c r="ED537" s="417" t="str">
        <f>IF(List1!D174&gt;0,DZ537,"")</f>
        <v/>
      </c>
      <c r="EF537" s="416">
        <f>List1!J174</f>
        <v>0</v>
      </c>
      <c r="EG537" s="416" t="str">
        <f t="shared" si="194"/>
        <v>0</v>
      </c>
      <c r="EH537" s="416" t="str">
        <f t="shared" si="195"/>
        <v>0</v>
      </c>
      <c r="EI537" s="416" t="str">
        <f t="shared" si="196"/>
        <v>0</v>
      </c>
      <c r="EJ537" s="416" t="str">
        <f t="shared" si="197"/>
        <v>0</v>
      </c>
      <c r="EK537" s="416" t="str">
        <f t="shared" si="198"/>
        <v>0</v>
      </c>
      <c r="EL537" s="416" t="str">
        <f t="shared" si="199"/>
        <v>0</v>
      </c>
      <c r="EM537" s="416" t="str">
        <f t="shared" si="200"/>
        <v>0</v>
      </c>
      <c r="EN537" s="416" t="str">
        <f t="shared" si="201"/>
        <v>0</v>
      </c>
      <c r="EO537" s="416" t="str">
        <f t="shared" si="202"/>
        <v>0</v>
      </c>
      <c r="EP537" s="416" t="str">
        <f t="shared" si="203"/>
        <v>0</v>
      </c>
      <c r="EQ537" s="416" t="str">
        <f t="shared" si="204"/>
        <v>0</v>
      </c>
      <c r="ER537" s="416" t="str">
        <f t="shared" si="205"/>
        <v>0</v>
      </c>
      <c r="ES537" s="416" t="str">
        <f t="shared" si="206"/>
        <v>0</v>
      </c>
      <c r="ET537" s="416" t="str">
        <f t="shared" si="207"/>
        <v>0</v>
      </c>
      <c r="EU537" s="416" t="str">
        <f t="shared" si="208"/>
        <v>0</v>
      </c>
      <c r="EV537" s="416" t="str">
        <f t="shared" si="209"/>
        <v>0</v>
      </c>
      <c r="EW537" s="416" t="str">
        <f t="shared" si="210"/>
        <v>0</v>
      </c>
      <c r="EX537" s="416" t="str">
        <f t="shared" si="211"/>
        <v>0</v>
      </c>
      <c r="EY537" s="416" t="str">
        <f t="shared" si="212"/>
        <v>0</v>
      </c>
      <c r="EZ537" s="416" t="str">
        <f t="shared" si="213"/>
        <v>0</v>
      </c>
      <c r="FA537" s="416" t="str">
        <f t="shared" si="214"/>
        <v>0</v>
      </c>
      <c r="FB537" s="416" t="str">
        <f t="shared" si="215"/>
        <v>0</v>
      </c>
      <c r="FC537" s="416" t="str">
        <f t="shared" si="216"/>
        <v>0</v>
      </c>
      <c r="FD537" s="416" t="str">
        <f t="shared" si="217"/>
        <v>0</v>
      </c>
      <c r="FF537" s="269" t="str">
        <f>IF(List1!J174&gt;0,List1!FD537,"")</f>
        <v/>
      </c>
    </row>
    <row r="538" spans="2:162" s="269" customFormat="1" ht="19.5" customHeight="1" thickBot="1">
      <c r="B538" s="436">
        <v>120</v>
      </c>
      <c r="C538" s="308">
        <f t="shared" si="191"/>
        <v>0</v>
      </c>
      <c r="D538" s="438" t="str">
        <f t="shared" si="192"/>
        <v/>
      </c>
      <c r="E538" s="439" t="str">
        <f>IF(List1!E175&gt;0,List1!E175,"")</f>
        <v/>
      </c>
      <c r="F538" s="439" t="str">
        <f>IF(List1!F175&gt;0,List1!F175,"")</f>
        <v/>
      </c>
      <c r="G538" s="439" t="str">
        <f>IF(List1!G175&gt;0,List1!G175,"")</f>
        <v/>
      </c>
      <c r="H538" s="439" t="str">
        <f>IF(List1!H175&gt;0,List1!H175,"")</f>
        <v/>
      </c>
      <c r="I538" s="439" t="str">
        <f>IF(List1!I175&gt;0,List1!I175,"")</f>
        <v/>
      </c>
      <c r="J538" s="439" t="str">
        <f t="shared" si="193"/>
        <v/>
      </c>
      <c r="K538" s="439" t="str">
        <f>IF(List1!K175&gt;0,List1!K175,"")</f>
        <v/>
      </c>
      <c r="L538" s="439" t="str">
        <f>IF(List1!L175&gt;0,List1!L175,"")</f>
        <v/>
      </c>
      <c r="M538" s="439" t="str">
        <f>IF(List1!M175&gt;0,List1!M175,"")</f>
        <v/>
      </c>
      <c r="N538" s="439" t="str">
        <f>IF(List1!N175&gt;0,List1!N175,"")</f>
        <v/>
      </c>
      <c r="O538" s="440">
        <v>0</v>
      </c>
      <c r="P538" s="603" t="str">
        <f>IF(List1!P175&gt;0,List1!P175,"")</f>
        <v/>
      </c>
      <c r="Q538" s="603"/>
      <c r="R538" s="603"/>
      <c r="S538" s="603"/>
      <c r="T538" s="603"/>
      <c r="U538" s="603"/>
      <c r="V538" s="603"/>
      <c r="W538" s="268"/>
      <c r="X538" s="307"/>
      <c r="Y538" s="319">
        <f>IF(List1!$K538="A",(1*List1!$E538+80)*List1!$G538,0)</f>
        <v>0</v>
      </c>
      <c r="Z538" s="319">
        <f>IF(List1!$K538="B",(1*List1!$E538+80)*List1!$G538,0)</f>
        <v>0</v>
      </c>
      <c r="AA538" s="319">
        <f>IF(List1!$K538="C",(1*List1!$E538+80)*List1!$G538,0)</f>
        <v>0</v>
      </c>
      <c r="AB538" s="319">
        <f>IF(List1!$K538="D",(1*List1!$E538+80)*List1!$G538,0)</f>
        <v>0</v>
      </c>
      <c r="AC538" s="319">
        <f>IF(List1!$K538="E",(1*List1!$E538+70)*List1!$G538,0)</f>
        <v>0</v>
      </c>
      <c r="AD538" s="319">
        <f>IF(List1!$K538="G",(1*List1!$E538+80)*List1!$G538,0)</f>
        <v>0</v>
      </c>
      <c r="AE538" s="319">
        <f>IF(List1!$K538="J",(1*List1!$E538+80)*List1!$G538,0)</f>
        <v>0</v>
      </c>
      <c r="AF538" s="319">
        <f>IF(List1!$K538="K",(1*List1!$E538+80)*List1!$G538,0)</f>
        <v>0</v>
      </c>
      <c r="AG538" s="319">
        <f>IF(List1!$K538="L",(1*List1!$E538+80)*List1!$G538,0)</f>
        <v>0</v>
      </c>
      <c r="AH538" s="318">
        <f>IF(List1!$K538="FL",(1*List1!$E538)*List1!$G538,0)</f>
        <v>0</v>
      </c>
      <c r="AI538" s="318">
        <f>IF(List1!$K538="FP",List1!$E538*List1!$G538,0)</f>
        <v>0</v>
      </c>
      <c r="AJ538" s="318">
        <f>IF(List1!$K538="DR",List1!$E538*List1!$G538,0)</f>
        <v>0</v>
      </c>
      <c r="AK538" s="318">
        <f>IF(List1!$K538="F",List1!$E538*List1!$G538,0)</f>
        <v>0</v>
      </c>
      <c r="AL538" s="321">
        <f>IF(List1!$L538="A",(1*List1!$E538+80)*List1!$G538,0)</f>
        <v>0</v>
      </c>
      <c r="AM538" s="321">
        <f>IF(List1!$L538="B",(1*List1!$E538+80)*List1!$G538,0)</f>
        <v>0</v>
      </c>
      <c r="AN538" s="321">
        <f>IF(List1!$L538="C",(1*List1!$E538+80)*List1!$G538,0)</f>
        <v>0</v>
      </c>
      <c r="AO538" s="321">
        <f>IF(List1!$L538="D",(1*List1!$E538+80)*List1!$G538,0)</f>
        <v>0</v>
      </c>
      <c r="AP538" s="321">
        <f>IF(List1!$L538="E",(1*List1!$E538+80)*List1!$G538,0)</f>
        <v>0</v>
      </c>
      <c r="AQ538" s="321">
        <f>IF(List1!$L538="G",(1*List1!$E538+80)*List1!$G538,0)</f>
        <v>0</v>
      </c>
      <c r="AR538" s="321">
        <f>IF(List1!$L538="J",(1*List1!$E538+80)*List1!$G538,0)</f>
        <v>0</v>
      </c>
      <c r="AS538" s="321">
        <f>IF(List1!$L538="K",(1*List1!$E538+80)*List1!$G538,0)</f>
        <v>0</v>
      </c>
      <c r="AT538" s="321">
        <f>IF(List1!$L538="L",(1*List1!$E538+80)*List1!$G538,0)</f>
        <v>0</v>
      </c>
      <c r="AU538" s="320">
        <f>IF(List1!$L538="FL",(1*List1!$E538)*List1!$G538,0)</f>
        <v>0</v>
      </c>
      <c r="AV538" s="320">
        <f>IF(List1!$L538="FP",List1!$E538*List1!$G538,0)</f>
        <v>0</v>
      </c>
      <c r="AW538" s="320">
        <f>IF(List1!$L538="DR",List1!$E538*List1!$G538,0)</f>
        <v>0</v>
      </c>
      <c r="AX538" s="320">
        <f>IF(List1!$L538="F",List1!$E538*List1!$G538,0)</f>
        <v>0</v>
      </c>
      <c r="AY538" s="319">
        <f>IF(List1!$M538="A",(1*List1!$F538+80)*List1!$G538,0)</f>
        <v>0</v>
      </c>
      <c r="AZ538" s="319">
        <f>IF(List1!$M538="B",(1*List1!$F538+80)*List1!$G538,0)</f>
        <v>0</v>
      </c>
      <c r="BA538" s="319">
        <f>IF(List1!$M538="C",(1*List1!$F538+80)*List1!$G538,0)</f>
        <v>0</v>
      </c>
      <c r="BB538" s="319">
        <f>IF(List1!$M538="D",(1*List1!$F538+80)*List1!$G538,0)</f>
        <v>0</v>
      </c>
      <c r="BC538" s="319">
        <f>IF(List1!$M538="E",(1*List1!$F538+80)*List1!$G538,0)</f>
        <v>0</v>
      </c>
      <c r="BD538" s="319">
        <f>IF(List1!$M538="G",(1*List1!$F538+80)*List1!$G538,0)</f>
        <v>0</v>
      </c>
      <c r="BE538" s="319">
        <f>IF(List1!$M538="J",(1*List1!$F538+80)*List1!$G538,0)</f>
        <v>0</v>
      </c>
      <c r="BF538" s="319">
        <f>IF(List1!$M538="K",(1*List1!$F538+80)*List1!$G538,0)</f>
        <v>0</v>
      </c>
      <c r="BG538" s="319">
        <f>IF(List1!$M538="L",(1*List1!$F538+80)*List1!$G538,0)</f>
        <v>0</v>
      </c>
      <c r="BH538" s="318">
        <f>IF(List1!$M538="FL",(1*List1!$F538)*List1!$G538,0)</f>
        <v>0</v>
      </c>
      <c r="BI538" s="318">
        <f>IF(List1!$M538="FP",List1!$F538*List1!$G538,0)</f>
        <v>0</v>
      </c>
      <c r="BJ538" s="318">
        <f>IF(List1!$M538="DR",List1!$F538*List1!$G538,0)</f>
        <v>0</v>
      </c>
      <c r="BK538" s="318">
        <f>IF(List1!$M538="F",List1!$F538*List1!$G538,0)</f>
        <v>0</v>
      </c>
      <c r="BL538" s="317">
        <f>IF(List1!$N538="A",(1*List1!$F538+80)*List1!$G538,0)</f>
        <v>0</v>
      </c>
      <c r="BM538" s="317">
        <f>IF(List1!$N538="B",(1*List1!$F538+80)*List1!$G538,0)</f>
        <v>0</v>
      </c>
      <c r="BN538" s="317">
        <f>IF(List1!$N538="C",(1*List1!$F538+80)*List1!$G538,0)</f>
        <v>0</v>
      </c>
      <c r="BO538" s="317">
        <f>IF(List1!$N538="D",(1*List1!$F538+80)*List1!$G538,0)</f>
        <v>0</v>
      </c>
      <c r="BP538" s="317">
        <f>IF(List1!$N538="E",(1*List1!$F538+80)*List1!$G538,0)</f>
        <v>0</v>
      </c>
      <c r="BQ538" s="317">
        <f>IF(List1!$N538="G",(1*List1!$F538+80)*List1!$G538,0)</f>
        <v>0</v>
      </c>
      <c r="BR538" s="317">
        <f>IF(List1!$N538="J",(1*List1!$F538+80)*List1!$G538,0)</f>
        <v>0</v>
      </c>
      <c r="BS538" s="317">
        <f>IF(List1!$N538="K",(1*List1!$F538+80)*List1!$G538,0)</f>
        <v>0</v>
      </c>
      <c r="BT538" s="317">
        <f>IF(List1!$N538="L",(1*List1!$F538+80)*List1!$G538,0)</f>
        <v>0</v>
      </c>
      <c r="BU538" s="316">
        <f>IF(List1!$N538="FL",(1*List1!$F538)*List1!$G538,0)</f>
        <v>0</v>
      </c>
      <c r="BV538" s="315">
        <f>IF(List1!$N538="FP",List1!$F538*List1!$G538,0)</f>
        <v>0</v>
      </c>
      <c r="BW538" s="314">
        <f>IF(List1!$N538="DR",List1!$F538*List1!$G538,0)</f>
        <v>0</v>
      </c>
      <c r="BX538" s="313">
        <f>IF(List1!$N538="F",List1!$F538*List1!$G538,0)</f>
        <v>0</v>
      </c>
      <c r="BZ538" s="312" t="e">
        <f>((List1!$E538*List1!$F538)*List1!$G538)/1000000</f>
        <v>#VALUE!</v>
      </c>
      <c r="CA538" s="280" t="e">
        <f>IF(List1!$J538=$D$403,1*BZ538,0)</f>
        <v>#VALUE!</v>
      </c>
      <c r="CB538" s="280" t="e">
        <f>IF(List1!$J538=$D$404,1*BZ538,0)</f>
        <v>#VALUE!</v>
      </c>
      <c r="CC538" s="280" t="e">
        <f>IF(List1!$J538=$D$405,1*BZ538,0)</f>
        <v>#VALUE!</v>
      </c>
      <c r="CD538" s="280" t="e">
        <f>IF(List1!$J538=$D$406,1*BZ538,0)</f>
        <v>#VALUE!</v>
      </c>
      <c r="CE538" s="280" t="e">
        <f>IF(List1!$J538=$D$407,1*BZ538,0)</f>
        <v>#VALUE!</v>
      </c>
      <c r="CF538" s="311" t="e">
        <f>IF(List1!$J538=$D$408,1*BZ538,0)</f>
        <v>#VALUE!</v>
      </c>
      <c r="CG538" s="280" t="e">
        <f>IF(List1!$J538=$D$409,1*BZ538,0)</f>
        <v>#VALUE!</v>
      </c>
      <c r="CH538" s="280" t="e">
        <f>IF(List1!$J538=$D$410,1*BZ538,0)</f>
        <v>#VALUE!</v>
      </c>
      <c r="CJ538" s="303">
        <f>IF(AH538&gt;0,1*List1!$G538,0)</f>
        <v>0</v>
      </c>
      <c r="CK538" s="301">
        <f>IF(AI538&gt;0,1*List1!$G538,0)</f>
        <v>0</v>
      </c>
      <c r="CL538" s="301">
        <f>IF(AJ538&gt;0,1*List1!$G538,0)</f>
        <v>0</v>
      </c>
      <c r="CM538" s="302">
        <f>IF(AK538&gt;0,1*List1!$G538,0)</f>
        <v>0</v>
      </c>
      <c r="CN538" s="284">
        <f>IF(AU538&gt;0,1*List1!$G538,0)</f>
        <v>0</v>
      </c>
      <c r="CO538" s="284">
        <f>IF(AV538&gt;0,1*List1!$G538,0)</f>
        <v>0</v>
      </c>
      <c r="CP538" s="284">
        <f>IF(AW538&gt;0,1*List1!$G538,0)</f>
        <v>0</v>
      </c>
      <c r="CQ538" s="284">
        <f>IF(AX538&gt;0,1*List1!$G538,0)</f>
        <v>0</v>
      </c>
      <c r="CR538" s="303">
        <f>IF(BH538&gt;0,1*List1!$G538,0)</f>
        <v>0</v>
      </c>
      <c r="CS538" s="301">
        <f>IF(BI538&gt;0,1*List1!$G538,0)</f>
        <v>0</v>
      </c>
      <c r="CT538" s="301">
        <f>IF(BJ538&gt;0,1*List1!$G538,0)</f>
        <v>0</v>
      </c>
      <c r="CU538" s="302">
        <f>IF(BK538&gt;0,1*List1!$G538,0)</f>
        <v>0</v>
      </c>
      <c r="CV538" s="284">
        <f>IF(BU538&gt;0,1*List1!$G538,0)</f>
        <v>0</v>
      </c>
      <c r="CW538" s="284">
        <f>IF(BV538&gt;0,1*List1!$G538,0)</f>
        <v>0</v>
      </c>
      <c r="CX538" s="284">
        <f>IF(BW538&gt;0,1*List1!$G538,0)</f>
        <v>0</v>
      </c>
      <c r="CY538" s="322">
        <f>IF(BX538&gt;0,1*List1!$G538,0)</f>
        <v>0</v>
      </c>
      <c r="CZ538" s="284"/>
      <c r="DB538" s="294">
        <f>List1!D175</f>
        <v>0</v>
      </c>
      <c r="DC538" s="416" t="str">
        <f t="shared" si="218"/>
        <v>0</v>
      </c>
      <c r="DD538" s="416" t="str">
        <f t="shared" si="219"/>
        <v>0</v>
      </c>
      <c r="DE538" s="416" t="str">
        <f t="shared" si="220"/>
        <v>0</v>
      </c>
      <c r="DF538" s="416" t="str">
        <f t="shared" si="221"/>
        <v>0</v>
      </c>
      <c r="DG538" s="416" t="str">
        <f t="shared" si="222"/>
        <v>0</v>
      </c>
      <c r="DH538" s="416" t="str">
        <f t="shared" si="223"/>
        <v>0</v>
      </c>
      <c r="DI538" s="416" t="str">
        <f t="shared" si="224"/>
        <v>0</v>
      </c>
      <c r="DJ538" s="416" t="str">
        <f t="shared" si="225"/>
        <v>0</v>
      </c>
      <c r="DK538" s="416" t="str">
        <f t="shared" si="226"/>
        <v>0</v>
      </c>
      <c r="DL538" s="416" t="str">
        <f t="shared" si="227"/>
        <v>0</v>
      </c>
      <c r="DM538" s="416" t="str">
        <f t="shared" si="228"/>
        <v>0</v>
      </c>
      <c r="DN538" s="416" t="str">
        <f t="shared" si="229"/>
        <v>0</v>
      </c>
      <c r="DO538" s="416" t="str">
        <f t="shared" si="230"/>
        <v>0</v>
      </c>
      <c r="DP538" s="416" t="str">
        <f t="shared" si="231"/>
        <v>0</v>
      </c>
      <c r="DQ538" s="416" t="str">
        <f t="shared" si="232"/>
        <v>0</v>
      </c>
      <c r="DR538" s="416" t="str">
        <f t="shared" si="233"/>
        <v>0</v>
      </c>
      <c r="DS538" s="416" t="str">
        <f t="shared" si="234"/>
        <v>0</v>
      </c>
      <c r="DT538" s="416" t="str">
        <f t="shared" si="235"/>
        <v>0</v>
      </c>
      <c r="DU538" s="416" t="str">
        <f t="shared" si="236"/>
        <v>0</v>
      </c>
      <c r="DV538" s="416" t="str">
        <f t="shared" si="237"/>
        <v>0</v>
      </c>
      <c r="DW538" s="416" t="str">
        <f t="shared" si="238"/>
        <v>0</v>
      </c>
      <c r="DX538" s="416" t="str">
        <f t="shared" si="239"/>
        <v>0</v>
      </c>
      <c r="DY538" s="416" t="str">
        <f t="shared" si="240"/>
        <v>0</v>
      </c>
      <c r="DZ538" s="416" t="str">
        <f t="shared" si="241"/>
        <v>0</v>
      </c>
      <c r="EA538" s="417"/>
      <c r="EB538" s="417"/>
      <c r="EC538" s="417"/>
      <c r="ED538" s="417" t="str">
        <f>IF(List1!D175&gt;0,DZ538,"")</f>
        <v/>
      </c>
      <c r="EF538" s="416">
        <f>List1!J175</f>
        <v>0</v>
      </c>
      <c r="EG538" s="416" t="str">
        <f t="shared" si="194"/>
        <v>0</v>
      </c>
      <c r="EH538" s="416" t="str">
        <f t="shared" si="195"/>
        <v>0</v>
      </c>
      <c r="EI538" s="416" t="str">
        <f t="shared" si="196"/>
        <v>0</v>
      </c>
      <c r="EJ538" s="416" t="str">
        <f t="shared" si="197"/>
        <v>0</v>
      </c>
      <c r="EK538" s="416" t="str">
        <f t="shared" si="198"/>
        <v>0</v>
      </c>
      <c r="EL538" s="416" t="str">
        <f t="shared" si="199"/>
        <v>0</v>
      </c>
      <c r="EM538" s="416" t="str">
        <f t="shared" si="200"/>
        <v>0</v>
      </c>
      <c r="EN538" s="416" t="str">
        <f t="shared" si="201"/>
        <v>0</v>
      </c>
      <c r="EO538" s="416" t="str">
        <f t="shared" si="202"/>
        <v>0</v>
      </c>
      <c r="EP538" s="416" t="str">
        <f t="shared" si="203"/>
        <v>0</v>
      </c>
      <c r="EQ538" s="416" t="str">
        <f t="shared" si="204"/>
        <v>0</v>
      </c>
      <c r="ER538" s="416" t="str">
        <f t="shared" si="205"/>
        <v>0</v>
      </c>
      <c r="ES538" s="416" t="str">
        <f t="shared" si="206"/>
        <v>0</v>
      </c>
      <c r="ET538" s="416" t="str">
        <f t="shared" si="207"/>
        <v>0</v>
      </c>
      <c r="EU538" s="416" t="str">
        <f t="shared" si="208"/>
        <v>0</v>
      </c>
      <c r="EV538" s="416" t="str">
        <f t="shared" si="209"/>
        <v>0</v>
      </c>
      <c r="EW538" s="416" t="str">
        <f t="shared" si="210"/>
        <v>0</v>
      </c>
      <c r="EX538" s="416" t="str">
        <f t="shared" si="211"/>
        <v>0</v>
      </c>
      <c r="EY538" s="416" t="str">
        <f t="shared" si="212"/>
        <v>0</v>
      </c>
      <c r="EZ538" s="416" t="str">
        <f t="shared" si="213"/>
        <v>0</v>
      </c>
      <c r="FA538" s="416" t="str">
        <f t="shared" si="214"/>
        <v>0</v>
      </c>
      <c r="FB538" s="416" t="str">
        <f t="shared" si="215"/>
        <v>0</v>
      </c>
      <c r="FC538" s="416" t="str">
        <f t="shared" si="216"/>
        <v>0</v>
      </c>
      <c r="FD538" s="416" t="str">
        <f t="shared" si="217"/>
        <v>0</v>
      </c>
      <c r="FF538" s="269" t="str">
        <f>IF(List1!J175&gt;0,List1!FD538,"")</f>
        <v/>
      </c>
    </row>
    <row r="539" spans="2:162" s="269" customFormat="1" ht="19.5" customHeight="1" thickBot="1">
      <c r="B539" s="435">
        <v>121</v>
      </c>
      <c r="C539" s="308">
        <f t="shared" si="191"/>
        <v>0</v>
      </c>
      <c r="D539" s="438" t="str">
        <f t="shared" si="192"/>
        <v/>
      </c>
      <c r="E539" s="439" t="str">
        <f>IF(List1!E176&gt;0,List1!E176,"")</f>
        <v/>
      </c>
      <c r="F539" s="439" t="str">
        <f>IF(List1!F176&gt;0,List1!F176,"")</f>
        <v/>
      </c>
      <c r="G539" s="439" t="str">
        <f>IF(List1!G176&gt;0,List1!G176,"")</f>
        <v/>
      </c>
      <c r="H539" s="439" t="str">
        <f>IF(List1!H176&gt;0,List1!H176,"")</f>
        <v/>
      </c>
      <c r="I539" s="439" t="str">
        <f>IF(List1!I176&gt;0,List1!I176,"")</f>
        <v/>
      </c>
      <c r="J539" s="439" t="str">
        <f t="shared" si="193"/>
        <v/>
      </c>
      <c r="K539" s="439" t="str">
        <f>IF(List1!K176&gt;0,List1!K176,"")</f>
        <v/>
      </c>
      <c r="L539" s="439" t="str">
        <f>IF(List1!L176&gt;0,List1!L176,"")</f>
        <v/>
      </c>
      <c r="M539" s="439" t="str">
        <f>IF(List1!M176&gt;0,List1!M176,"")</f>
        <v/>
      </c>
      <c r="N539" s="439" t="str">
        <f>IF(List1!N176&gt;0,List1!N176,"")</f>
        <v/>
      </c>
      <c r="O539" s="440">
        <v>0</v>
      </c>
      <c r="P539" s="603" t="str">
        <f>IF(List1!P176&gt;0,List1!P176,"")</f>
        <v/>
      </c>
      <c r="Q539" s="603"/>
      <c r="R539" s="603"/>
      <c r="S539" s="603"/>
      <c r="T539" s="603"/>
      <c r="U539" s="603"/>
      <c r="V539" s="603"/>
      <c r="W539" s="268"/>
      <c r="X539" s="307"/>
      <c r="Y539" s="319">
        <f>IF(List1!$K539="A",(1*List1!$E539+80)*List1!$G539,0)</f>
        <v>0</v>
      </c>
      <c r="Z539" s="319">
        <f>IF(List1!$K539="B",(1*List1!$E539+80)*List1!$G539,0)</f>
        <v>0</v>
      </c>
      <c r="AA539" s="319">
        <f>IF(List1!$K539="C",(1*List1!$E539+80)*List1!$G539,0)</f>
        <v>0</v>
      </c>
      <c r="AB539" s="319">
        <f>IF(List1!$K539="D",(1*List1!$E539+80)*List1!$G539,0)</f>
        <v>0</v>
      </c>
      <c r="AC539" s="319">
        <f>IF(List1!$K539="E",(1*List1!$E539+70)*List1!$G539,0)</f>
        <v>0</v>
      </c>
      <c r="AD539" s="319">
        <f>IF(List1!$K539="G",(1*List1!$E539+80)*List1!$G539,0)</f>
        <v>0</v>
      </c>
      <c r="AE539" s="319">
        <f>IF(List1!$K539="J",(1*List1!$E539+80)*List1!$G539,0)</f>
        <v>0</v>
      </c>
      <c r="AF539" s="319">
        <f>IF(List1!$K539="K",(1*List1!$E539+80)*List1!$G539,0)</f>
        <v>0</v>
      </c>
      <c r="AG539" s="319">
        <f>IF(List1!$K539="L",(1*List1!$E539+80)*List1!$G539,0)</f>
        <v>0</v>
      </c>
      <c r="AH539" s="318">
        <f>IF(List1!$K539="FL",(1*List1!$E539)*List1!$G539,0)</f>
        <v>0</v>
      </c>
      <c r="AI539" s="318">
        <f>IF(List1!$K539="FP",List1!$E539*List1!$G539,0)</f>
        <v>0</v>
      </c>
      <c r="AJ539" s="318">
        <f>IF(List1!$K539="DR",List1!$E539*List1!$G539,0)</f>
        <v>0</v>
      </c>
      <c r="AK539" s="318">
        <f>IF(List1!$K539="F",List1!$E539*List1!$G539,0)</f>
        <v>0</v>
      </c>
      <c r="AL539" s="321">
        <f>IF(List1!$L539="A",(1*List1!$E539+80)*List1!$G539,0)</f>
        <v>0</v>
      </c>
      <c r="AM539" s="321">
        <f>IF(List1!$L539="B",(1*List1!$E539+80)*List1!$G539,0)</f>
        <v>0</v>
      </c>
      <c r="AN539" s="321">
        <f>IF(List1!$L539="C",(1*List1!$E539+80)*List1!$G539,0)</f>
        <v>0</v>
      </c>
      <c r="AO539" s="321">
        <f>IF(List1!$L539="D",(1*List1!$E539+80)*List1!$G539,0)</f>
        <v>0</v>
      </c>
      <c r="AP539" s="321">
        <f>IF(List1!$L539="E",(1*List1!$E539+80)*List1!$G539,0)</f>
        <v>0</v>
      </c>
      <c r="AQ539" s="321">
        <f>IF(List1!$L539="G",(1*List1!$E539+80)*List1!$G539,0)</f>
        <v>0</v>
      </c>
      <c r="AR539" s="321">
        <f>IF(List1!$L539="J",(1*List1!$E539+80)*List1!$G539,0)</f>
        <v>0</v>
      </c>
      <c r="AS539" s="321">
        <f>IF(List1!$L539="K",(1*List1!$E539+80)*List1!$G539,0)</f>
        <v>0</v>
      </c>
      <c r="AT539" s="321">
        <f>IF(List1!$L539="L",(1*List1!$E539+80)*List1!$G539,0)</f>
        <v>0</v>
      </c>
      <c r="AU539" s="320">
        <f>IF(List1!$L539="FL",(1*List1!$E539)*List1!$G539,0)</f>
        <v>0</v>
      </c>
      <c r="AV539" s="320">
        <f>IF(List1!$L539="FP",List1!$E539*List1!$G539,0)</f>
        <v>0</v>
      </c>
      <c r="AW539" s="320">
        <f>IF(List1!$L539="DR",List1!$E539*List1!$G539,0)</f>
        <v>0</v>
      </c>
      <c r="AX539" s="320">
        <f>IF(List1!$L539="F",List1!$E539*List1!$G539,0)</f>
        <v>0</v>
      </c>
      <c r="AY539" s="319">
        <f>IF(List1!$M539="A",(1*List1!$F539+80)*List1!$G539,0)</f>
        <v>0</v>
      </c>
      <c r="AZ539" s="319">
        <f>IF(List1!$M539="B",(1*List1!$F539+80)*List1!$G539,0)</f>
        <v>0</v>
      </c>
      <c r="BA539" s="319">
        <f>IF(List1!$M539="C",(1*List1!$F539+80)*List1!$G539,0)</f>
        <v>0</v>
      </c>
      <c r="BB539" s="319">
        <f>IF(List1!$M539="D",(1*List1!$F539+80)*List1!$G539,0)</f>
        <v>0</v>
      </c>
      <c r="BC539" s="319">
        <f>IF(List1!$M539="E",(1*List1!$F539+80)*List1!$G539,0)</f>
        <v>0</v>
      </c>
      <c r="BD539" s="319">
        <f>IF(List1!$M539="G",(1*List1!$F539+80)*List1!$G539,0)</f>
        <v>0</v>
      </c>
      <c r="BE539" s="319">
        <f>IF(List1!$M539="J",(1*List1!$F539+80)*List1!$G539,0)</f>
        <v>0</v>
      </c>
      <c r="BF539" s="319">
        <f>IF(List1!$M539="K",(1*List1!$F539+80)*List1!$G539,0)</f>
        <v>0</v>
      </c>
      <c r="BG539" s="319">
        <f>IF(List1!$M539="L",(1*List1!$F539+80)*List1!$G539,0)</f>
        <v>0</v>
      </c>
      <c r="BH539" s="318">
        <f>IF(List1!$M539="FL",(1*List1!$F539)*List1!$G539,0)</f>
        <v>0</v>
      </c>
      <c r="BI539" s="318">
        <f>IF(List1!$M539="FP",List1!$F539*List1!$G539,0)</f>
        <v>0</v>
      </c>
      <c r="BJ539" s="318">
        <f>IF(List1!$M539="DR",List1!$F539*List1!$G539,0)</f>
        <v>0</v>
      </c>
      <c r="BK539" s="318">
        <f>IF(List1!$M539="F",List1!$F539*List1!$G539,0)</f>
        <v>0</v>
      </c>
      <c r="BL539" s="317">
        <f>IF(List1!$N539="A",(1*List1!$F539+80)*List1!$G539,0)</f>
        <v>0</v>
      </c>
      <c r="BM539" s="317">
        <f>IF(List1!$N539="B",(1*List1!$F539+80)*List1!$G539,0)</f>
        <v>0</v>
      </c>
      <c r="BN539" s="317">
        <f>IF(List1!$N539="C",(1*List1!$F539+80)*List1!$G539,0)</f>
        <v>0</v>
      </c>
      <c r="BO539" s="317">
        <f>IF(List1!$N539="D",(1*List1!$F539+80)*List1!$G539,0)</f>
        <v>0</v>
      </c>
      <c r="BP539" s="317">
        <f>IF(List1!$N539="E",(1*List1!$F539+80)*List1!$G539,0)</f>
        <v>0</v>
      </c>
      <c r="BQ539" s="317">
        <f>IF(List1!$N539="G",(1*List1!$F539+80)*List1!$G539,0)</f>
        <v>0</v>
      </c>
      <c r="BR539" s="317">
        <f>IF(List1!$N539="J",(1*List1!$F539+80)*List1!$G539,0)</f>
        <v>0</v>
      </c>
      <c r="BS539" s="317">
        <f>IF(List1!$N539="K",(1*List1!$F539+80)*List1!$G539,0)</f>
        <v>0</v>
      </c>
      <c r="BT539" s="317">
        <f>IF(List1!$N539="L",(1*List1!$F539+80)*List1!$G539,0)</f>
        <v>0</v>
      </c>
      <c r="BU539" s="316">
        <f>IF(List1!$N539="FL",(1*List1!$F539)*List1!$G539,0)</f>
        <v>0</v>
      </c>
      <c r="BV539" s="315">
        <f>IF(List1!$N539="FP",List1!$F539*List1!$G539,0)</f>
        <v>0</v>
      </c>
      <c r="BW539" s="314">
        <f>IF(List1!$N539="DR",List1!$F539*List1!$G539,0)</f>
        <v>0</v>
      </c>
      <c r="BX539" s="313">
        <f>IF(List1!$N539="F",List1!$F539*List1!$G539,0)</f>
        <v>0</v>
      </c>
      <c r="BZ539" s="312" t="e">
        <f>((List1!$E539*List1!$F539)*List1!$G539)/1000000</f>
        <v>#VALUE!</v>
      </c>
      <c r="CA539" s="280" t="e">
        <f>IF(List1!$J539=$D$403,1*BZ539,0)</f>
        <v>#VALUE!</v>
      </c>
      <c r="CB539" s="280" t="e">
        <f>IF(List1!$J539=$D$404,1*BZ539,0)</f>
        <v>#VALUE!</v>
      </c>
      <c r="CC539" s="280" t="e">
        <f>IF(List1!$J539=$D$405,1*BZ539,0)</f>
        <v>#VALUE!</v>
      </c>
      <c r="CD539" s="280" t="e">
        <f>IF(List1!$J539=$D$406,1*BZ539,0)</f>
        <v>#VALUE!</v>
      </c>
      <c r="CE539" s="280" t="e">
        <f>IF(List1!$J539=$D$407,1*BZ539,0)</f>
        <v>#VALUE!</v>
      </c>
      <c r="CF539" s="311" t="e">
        <f>IF(List1!$J539=$D$408,1*BZ539,0)</f>
        <v>#VALUE!</v>
      </c>
      <c r="CG539" s="280" t="e">
        <f>IF(List1!$J539=$D$409,1*BZ539,0)</f>
        <v>#VALUE!</v>
      </c>
      <c r="CH539" s="280" t="e">
        <f>IF(List1!$J539=$D$410,1*BZ539,0)</f>
        <v>#VALUE!</v>
      </c>
      <c r="CJ539" s="303">
        <f>IF(AH539&gt;0,1*List1!$G539,0)</f>
        <v>0</v>
      </c>
      <c r="CK539" s="301">
        <f>IF(AI539&gt;0,1*List1!$G539,0)</f>
        <v>0</v>
      </c>
      <c r="CL539" s="301">
        <f>IF(AJ539&gt;0,1*List1!$G539,0)</f>
        <v>0</v>
      </c>
      <c r="CM539" s="302">
        <f>IF(AK539&gt;0,1*List1!$G539,0)</f>
        <v>0</v>
      </c>
      <c r="CN539" s="284">
        <f>IF(AU539&gt;0,1*List1!$G539,0)</f>
        <v>0</v>
      </c>
      <c r="CO539" s="284">
        <f>IF(AV539&gt;0,1*List1!$G539,0)</f>
        <v>0</v>
      </c>
      <c r="CP539" s="284">
        <f>IF(AW539&gt;0,1*List1!$G539,0)</f>
        <v>0</v>
      </c>
      <c r="CQ539" s="284">
        <f>IF(AX539&gt;0,1*List1!$G539,0)</f>
        <v>0</v>
      </c>
      <c r="CR539" s="303">
        <f>IF(BH539&gt;0,1*List1!$G539,0)</f>
        <v>0</v>
      </c>
      <c r="CS539" s="301">
        <f>IF(BI539&gt;0,1*List1!$G539,0)</f>
        <v>0</v>
      </c>
      <c r="CT539" s="301">
        <f>IF(BJ539&gt;0,1*List1!$G539,0)</f>
        <v>0</v>
      </c>
      <c r="CU539" s="302">
        <f>IF(BK539&gt;0,1*List1!$G539,0)</f>
        <v>0</v>
      </c>
      <c r="CV539" s="284">
        <f>IF(BU539&gt;0,1*List1!$G539,0)</f>
        <v>0</v>
      </c>
      <c r="CW539" s="284">
        <f>IF(BV539&gt;0,1*List1!$G539,0)</f>
        <v>0</v>
      </c>
      <c r="CX539" s="284">
        <f>IF(BW539&gt;0,1*List1!$G539,0)</f>
        <v>0</v>
      </c>
      <c r="CY539" s="322">
        <f>IF(BX539&gt;0,1*List1!$G539,0)</f>
        <v>0</v>
      </c>
      <c r="CZ539" s="284"/>
      <c r="DB539" s="294">
        <f>List1!D176</f>
        <v>0</v>
      </c>
      <c r="DC539" s="416" t="str">
        <f t="shared" si="218"/>
        <v>0</v>
      </c>
      <c r="DD539" s="416" t="str">
        <f t="shared" si="219"/>
        <v>0</v>
      </c>
      <c r="DE539" s="416" t="str">
        <f t="shared" si="220"/>
        <v>0</v>
      </c>
      <c r="DF539" s="416" t="str">
        <f t="shared" si="221"/>
        <v>0</v>
      </c>
      <c r="DG539" s="416" t="str">
        <f t="shared" si="222"/>
        <v>0</v>
      </c>
      <c r="DH539" s="416" t="str">
        <f t="shared" si="223"/>
        <v>0</v>
      </c>
      <c r="DI539" s="416" t="str">
        <f t="shared" si="224"/>
        <v>0</v>
      </c>
      <c r="DJ539" s="416" t="str">
        <f t="shared" si="225"/>
        <v>0</v>
      </c>
      <c r="DK539" s="416" t="str">
        <f t="shared" si="226"/>
        <v>0</v>
      </c>
      <c r="DL539" s="416" t="str">
        <f t="shared" si="227"/>
        <v>0</v>
      </c>
      <c r="DM539" s="416" t="str">
        <f t="shared" si="228"/>
        <v>0</v>
      </c>
      <c r="DN539" s="416" t="str">
        <f t="shared" si="229"/>
        <v>0</v>
      </c>
      <c r="DO539" s="416" t="str">
        <f t="shared" si="230"/>
        <v>0</v>
      </c>
      <c r="DP539" s="416" t="str">
        <f t="shared" si="231"/>
        <v>0</v>
      </c>
      <c r="DQ539" s="416" t="str">
        <f t="shared" si="232"/>
        <v>0</v>
      </c>
      <c r="DR539" s="416" t="str">
        <f t="shared" si="233"/>
        <v>0</v>
      </c>
      <c r="DS539" s="416" t="str">
        <f t="shared" si="234"/>
        <v>0</v>
      </c>
      <c r="DT539" s="416" t="str">
        <f t="shared" si="235"/>
        <v>0</v>
      </c>
      <c r="DU539" s="416" t="str">
        <f t="shared" si="236"/>
        <v>0</v>
      </c>
      <c r="DV539" s="416" t="str">
        <f t="shared" si="237"/>
        <v>0</v>
      </c>
      <c r="DW539" s="416" t="str">
        <f t="shared" si="238"/>
        <v>0</v>
      </c>
      <c r="DX539" s="416" t="str">
        <f t="shared" si="239"/>
        <v>0</v>
      </c>
      <c r="DY539" s="416" t="str">
        <f t="shared" si="240"/>
        <v>0</v>
      </c>
      <c r="DZ539" s="416" t="str">
        <f t="shared" si="241"/>
        <v>0</v>
      </c>
      <c r="EA539" s="417"/>
      <c r="EB539" s="417"/>
      <c r="EC539" s="417"/>
      <c r="ED539" s="417" t="str">
        <f>IF(List1!D176&gt;0,DZ539,"")</f>
        <v/>
      </c>
      <c r="EF539" s="416">
        <f>List1!J176</f>
        <v>0</v>
      </c>
      <c r="EG539" s="416" t="str">
        <f t="shared" si="194"/>
        <v>0</v>
      </c>
      <c r="EH539" s="416" t="str">
        <f t="shared" si="195"/>
        <v>0</v>
      </c>
      <c r="EI539" s="416" t="str">
        <f t="shared" si="196"/>
        <v>0</v>
      </c>
      <c r="EJ539" s="416" t="str">
        <f t="shared" si="197"/>
        <v>0</v>
      </c>
      <c r="EK539" s="416" t="str">
        <f t="shared" si="198"/>
        <v>0</v>
      </c>
      <c r="EL539" s="416" t="str">
        <f t="shared" si="199"/>
        <v>0</v>
      </c>
      <c r="EM539" s="416" t="str">
        <f t="shared" si="200"/>
        <v>0</v>
      </c>
      <c r="EN539" s="416" t="str">
        <f t="shared" si="201"/>
        <v>0</v>
      </c>
      <c r="EO539" s="416" t="str">
        <f t="shared" si="202"/>
        <v>0</v>
      </c>
      <c r="EP539" s="416" t="str">
        <f t="shared" si="203"/>
        <v>0</v>
      </c>
      <c r="EQ539" s="416" t="str">
        <f t="shared" si="204"/>
        <v>0</v>
      </c>
      <c r="ER539" s="416" t="str">
        <f t="shared" si="205"/>
        <v>0</v>
      </c>
      <c r="ES539" s="416" t="str">
        <f t="shared" si="206"/>
        <v>0</v>
      </c>
      <c r="ET539" s="416" t="str">
        <f t="shared" si="207"/>
        <v>0</v>
      </c>
      <c r="EU539" s="416" t="str">
        <f t="shared" si="208"/>
        <v>0</v>
      </c>
      <c r="EV539" s="416" t="str">
        <f t="shared" si="209"/>
        <v>0</v>
      </c>
      <c r="EW539" s="416" t="str">
        <f t="shared" si="210"/>
        <v>0</v>
      </c>
      <c r="EX539" s="416" t="str">
        <f t="shared" si="211"/>
        <v>0</v>
      </c>
      <c r="EY539" s="416" t="str">
        <f t="shared" si="212"/>
        <v>0</v>
      </c>
      <c r="EZ539" s="416" t="str">
        <f t="shared" si="213"/>
        <v>0</v>
      </c>
      <c r="FA539" s="416" t="str">
        <f t="shared" si="214"/>
        <v>0</v>
      </c>
      <c r="FB539" s="416" t="str">
        <f t="shared" si="215"/>
        <v>0</v>
      </c>
      <c r="FC539" s="416" t="str">
        <f t="shared" si="216"/>
        <v>0</v>
      </c>
      <c r="FD539" s="416" t="str">
        <f t="shared" si="217"/>
        <v>0</v>
      </c>
      <c r="FF539" s="269" t="str">
        <f>IF(List1!J176&gt;0,List1!FD539,"")</f>
        <v/>
      </c>
    </row>
    <row r="540" spans="2:162" s="269" customFormat="1" ht="19.5" customHeight="1" thickBot="1">
      <c r="B540" s="436">
        <v>122</v>
      </c>
      <c r="C540" s="308">
        <f t="shared" si="191"/>
        <v>0</v>
      </c>
      <c r="D540" s="438" t="str">
        <f t="shared" si="192"/>
        <v/>
      </c>
      <c r="E540" s="439" t="str">
        <f>IF(List1!E177&gt;0,List1!E177,"")</f>
        <v/>
      </c>
      <c r="F540" s="439" t="str">
        <f>IF(List1!F177&gt;0,List1!F177,"")</f>
        <v/>
      </c>
      <c r="G540" s="439" t="str">
        <f>IF(List1!G177&gt;0,List1!G177,"")</f>
        <v/>
      </c>
      <c r="H540" s="439" t="str">
        <f>IF(List1!H177&gt;0,List1!H177,"")</f>
        <v/>
      </c>
      <c r="I540" s="439" t="str">
        <f>IF(List1!I177&gt;0,List1!I177,"")</f>
        <v/>
      </c>
      <c r="J540" s="439" t="str">
        <f t="shared" si="193"/>
        <v/>
      </c>
      <c r="K540" s="439" t="str">
        <f>IF(List1!K177&gt;0,List1!K177,"")</f>
        <v/>
      </c>
      <c r="L540" s="439" t="str">
        <f>IF(List1!L177&gt;0,List1!L177,"")</f>
        <v/>
      </c>
      <c r="M540" s="439" t="str">
        <f>IF(List1!M177&gt;0,List1!M177,"")</f>
        <v/>
      </c>
      <c r="N540" s="439" t="str">
        <f>IF(List1!N177&gt;0,List1!N177,"")</f>
        <v/>
      </c>
      <c r="O540" s="440">
        <v>0</v>
      </c>
      <c r="P540" s="603" t="str">
        <f>IF(List1!P177&gt;0,List1!P177,"")</f>
        <v/>
      </c>
      <c r="Q540" s="603"/>
      <c r="R540" s="603"/>
      <c r="S540" s="603"/>
      <c r="T540" s="603"/>
      <c r="U540" s="603"/>
      <c r="V540" s="603"/>
      <c r="W540" s="268"/>
      <c r="X540" s="307"/>
      <c r="Y540" s="319">
        <f>IF(List1!$K540="A",(1*List1!$E540+80)*List1!$G540,0)</f>
        <v>0</v>
      </c>
      <c r="Z540" s="319">
        <f>IF(List1!$K540="B",(1*List1!$E540+80)*List1!$G540,0)</f>
        <v>0</v>
      </c>
      <c r="AA540" s="319">
        <f>IF(List1!$K540="C",(1*List1!$E540+80)*List1!$G540,0)</f>
        <v>0</v>
      </c>
      <c r="AB540" s="319">
        <f>IF(List1!$K540="D",(1*List1!$E540+80)*List1!$G540,0)</f>
        <v>0</v>
      </c>
      <c r="AC540" s="319">
        <f>IF(List1!$K540="E",(1*List1!$E540+70)*List1!$G540,0)</f>
        <v>0</v>
      </c>
      <c r="AD540" s="319">
        <f>IF(List1!$K540="G",(1*List1!$E540+80)*List1!$G540,0)</f>
        <v>0</v>
      </c>
      <c r="AE540" s="319">
        <f>IF(List1!$K540="J",(1*List1!$E540+80)*List1!$G540,0)</f>
        <v>0</v>
      </c>
      <c r="AF540" s="319">
        <f>IF(List1!$K540="K",(1*List1!$E540+80)*List1!$G540,0)</f>
        <v>0</v>
      </c>
      <c r="AG540" s="319">
        <f>IF(List1!$K540="L",(1*List1!$E540+80)*List1!$G540,0)</f>
        <v>0</v>
      </c>
      <c r="AH540" s="318">
        <f>IF(List1!$K540="FL",(1*List1!$E540)*List1!$G540,0)</f>
        <v>0</v>
      </c>
      <c r="AI540" s="318">
        <f>IF(List1!$K540="FP",List1!$E540*List1!$G540,0)</f>
        <v>0</v>
      </c>
      <c r="AJ540" s="318">
        <f>IF(List1!$K540="DR",List1!$E540*List1!$G540,0)</f>
        <v>0</v>
      </c>
      <c r="AK540" s="318">
        <f>IF(List1!$K540="F",List1!$E540*List1!$G540,0)</f>
        <v>0</v>
      </c>
      <c r="AL540" s="321">
        <f>IF(List1!$L540="A",(1*List1!$E540+80)*List1!$G540,0)</f>
        <v>0</v>
      </c>
      <c r="AM540" s="321">
        <f>IF(List1!$L540="B",(1*List1!$E540+80)*List1!$G540,0)</f>
        <v>0</v>
      </c>
      <c r="AN540" s="321">
        <f>IF(List1!$L540="C",(1*List1!$E540+80)*List1!$G540,0)</f>
        <v>0</v>
      </c>
      <c r="AO540" s="321">
        <f>IF(List1!$L540="D",(1*List1!$E540+80)*List1!$G540,0)</f>
        <v>0</v>
      </c>
      <c r="AP540" s="321">
        <f>IF(List1!$L540="E",(1*List1!$E540+80)*List1!$G540,0)</f>
        <v>0</v>
      </c>
      <c r="AQ540" s="321">
        <f>IF(List1!$L540="G",(1*List1!$E540+80)*List1!$G540,0)</f>
        <v>0</v>
      </c>
      <c r="AR540" s="321">
        <f>IF(List1!$L540="J",(1*List1!$E540+80)*List1!$G540,0)</f>
        <v>0</v>
      </c>
      <c r="AS540" s="321">
        <f>IF(List1!$L540="K",(1*List1!$E540+80)*List1!$G540,0)</f>
        <v>0</v>
      </c>
      <c r="AT540" s="321">
        <f>IF(List1!$L540="L",(1*List1!$E540+80)*List1!$G540,0)</f>
        <v>0</v>
      </c>
      <c r="AU540" s="320">
        <f>IF(List1!$L540="FL",(1*List1!$E540)*List1!$G540,0)</f>
        <v>0</v>
      </c>
      <c r="AV540" s="320">
        <f>IF(List1!$L540="FP",List1!$E540*List1!$G540,0)</f>
        <v>0</v>
      </c>
      <c r="AW540" s="320">
        <f>IF(List1!$L540="DR",List1!$E540*List1!$G540,0)</f>
        <v>0</v>
      </c>
      <c r="AX540" s="320">
        <f>IF(List1!$L540="F",List1!$E540*List1!$G540,0)</f>
        <v>0</v>
      </c>
      <c r="AY540" s="319">
        <f>IF(List1!$M540="A",(1*List1!$F540+80)*List1!$G540,0)</f>
        <v>0</v>
      </c>
      <c r="AZ540" s="319">
        <f>IF(List1!$M540="B",(1*List1!$F540+80)*List1!$G540,0)</f>
        <v>0</v>
      </c>
      <c r="BA540" s="319">
        <f>IF(List1!$M540="C",(1*List1!$F540+80)*List1!$G540,0)</f>
        <v>0</v>
      </c>
      <c r="BB540" s="319">
        <f>IF(List1!$M540="D",(1*List1!$F540+80)*List1!$G540,0)</f>
        <v>0</v>
      </c>
      <c r="BC540" s="319">
        <f>IF(List1!$M540="E",(1*List1!$F540+80)*List1!$G540,0)</f>
        <v>0</v>
      </c>
      <c r="BD540" s="319">
        <f>IF(List1!$M540="G",(1*List1!$F540+80)*List1!$G540,0)</f>
        <v>0</v>
      </c>
      <c r="BE540" s="319">
        <f>IF(List1!$M540="J",(1*List1!$F540+80)*List1!$G540,0)</f>
        <v>0</v>
      </c>
      <c r="BF540" s="319">
        <f>IF(List1!$M540="K",(1*List1!$F540+80)*List1!$G540,0)</f>
        <v>0</v>
      </c>
      <c r="BG540" s="319">
        <f>IF(List1!$M540="L",(1*List1!$F540+80)*List1!$G540,0)</f>
        <v>0</v>
      </c>
      <c r="BH540" s="318">
        <f>IF(List1!$M540="FL",(1*List1!$F540)*List1!$G540,0)</f>
        <v>0</v>
      </c>
      <c r="BI540" s="318">
        <f>IF(List1!$M540="FP",List1!$F540*List1!$G540,0)</f>
        <v>0</v>
      </c>
      <c r="BJ540" s="318">
        <f>IF(List1!$M540="DR",List1!$F540*List1!$G540,0)</f>
        <v>0</v>
      </c>
      <c r="BK540" s="318">
        <f>IF(List1!$M540="F",List1!$F540*List1!$G540,0)</f>
        <v>0</v>
      </c>
      <c r="BL540" s="317">
        <f>IF(List1!$N540="A",(1*List1!$F540+80)*List1!$G540,0)</f>
        <v>0</v>
      </c>
      <c r="BM540" s="317">
        <f>IF(List1!$N540="B",(1*List1!$F540+80)*List1!$G540,0)</f>
        <v>0</v>
      </c>
      <c r="BN540" s="317">
        <f>IF(List1!$N540="C",(1*List1!$F540+80)*List1!$G540,0)</f>
        <v>0</v>
      </c>
      <c r="BO540" s="317">
        <f>IF(List1!$N540="D",(1*List1!$F540+80)*List1!$G540,0)</f>
        <v>0</v>
      </c>
      <c r="BP540" s="317">
        <f>IF(List1!$N540="E",(1*List1!$F540+80)*List1!$G540,0)</f>
        <v>0</v>
      </c>
      <c r="BQ540" s="317">
        <f>IF(List1!$N540="G",(1*List1!$F540+80)*List1!$G540,0)</f>
        <v>0</v>
      </c>
      <c r="BR540" s="317">
        <f>IF(List1!$N540="J",(1*List1!$F540+80)*List1!$G540,0)</f>
        <v>0</v>
      </c>
      <c r="BS540" s="317">
        <f>IF(List1!$N540="K",(1*List1!$F540+80)*List1!$G540,0)</f>
        <v>0</v>
      </c>
      <c r="BT540" s="317">
        <f>IF(List1!$N540="L",(1*List1!$F540+80)*List1!$G540,0)</f>
        <v>0</v>
      </c>
      <c r="BU540" s="316">
        <f>IF(List1!$N540="FL",(1*List1!$F540)*List1!$G540,0)</f>
        <v>0</v>
      </c>
      <c r="BV540" s="315">
        <f>IF(List1!$N540="FP",List1!$F540*List1!$G540,0)</f>
        <v>0</v>
      </c>
      <c r="BW540" s="314">
        <f>IF(List1!$N540="DR",List1!$F540*List1!$G540,0)</f>
        <v>0</v>
      </c>
      <c r="BX540" s="313">
        <f>IF(List1!$N540="F",List1!$F540*List1!$G540,0)</f>
        <v>0</v>
      </c>
      <c r="BZ540" s="312" t="e">
        <f>((List1!$E540*List1!$F540)*List1!$G540)/1000000</f>
        <v>#VALUE!</v>
      </c>
      <c r="CA540" s="280" t="e">
        <f>IF(List1!$J540=$D$403,1*BZ540,0)</f>
        <v>#VALUE!</v>
      </c>
      <c r="CB540" s="280" t="e">
        <f>IF(List1!$J540=$D$404,1*BZ540,0)</f>
        <v>#VALUE!</v>
      </c>
      <c r="CC540" s="280" t="e">
        <f>IF(List1!$J540=$D$405,1*BZ540,0)</f>
        <v>#VALUE!</v>
      </c>
      <c r="CD540" s="280" t="e">
        <f>IF(List1!$J540=$D$406,1*BZ540,0)</f>
        <v>#VALUE!</v>
      </c>
      <c r="CE540" s="280" t="e">
        <f>IF(List1!$J540=$D$407,1*BZ540,0)</f>
        <v>#VALUE!</v>
      </c>
      <c r="CF540" s="311" t="e">
        <f>IF(List1!$J540=$D$408,1*BZ540,0)</f>
        <v>#VALUE!</v>
      </c>
      <c r="CG540" s="280" t="e">
        <f>IF(List1!$J540=$D$409,1*BZ540,0)</f>
        <v>#VALUE!</v>
      </c>
      <c r="CH540" s="280" t="e">
        <f>IF(List1!$J540=$D$410,1*BZ540,0)</f>
        <v>#VALUE!</v>
      </c>
      <c r="CJ540" s="303">
        <f>IF(AH540&gt;0,1*List1!$G540,0)</f>
        <v>0</v>
      </c>
      <c r="CK540" s="301">
        <f>IF(AI540&gt;0,1*List1!$G540,0)</f>
        <v>0</v>
      </c>
      <c r="CL540" s="301">
        <f>IF(AJ540&gt;0,1*List1!$G540,0)</f>
        <v>0</v>
      </c>
      <c r="CM540" s="302">
        <f>IF(AK540&gt;0,1*List1!$G540,0)</f>
        <v>0</v>
      </c>
      <c r="CN540" s="284">
        <f>IF(AU540&gt;0,1*List1!$G540,0)</f>
        <v>0</v>
      </c>
      <c r="CO540" s="284">
        <f>IF(AV540&gt;0,1*List1!$G540,0)</f>
        <v>0</v>
      </c>
      <c r="CP540" s="284">
        <f>IF(AW540&gt;0,1*List1!$G540,0)</f>
        <v>0</v>
      </c>
      <c r="CQ540" s="284">
        <f>IF(AX540&gt;0,1*List1!$G540,0)</f>
        <v>0</v>
      </c>
      <c r="CR540" s="303">
        <f>IF(BH540&gt;0,1*List1!$G540,0)</f>
        <v>0</v>
      </c>
      <c r="CS540" s="301">
        <f>IF(BI540&gt;0,1*List1!$G540,0)</f>
        <v>0</v>
      </c>
      <c r="CT540" s="301">
        <f>IF(BJ540&gt;0,1*List1!$G540,0)</f>
        <v>0</v>
      </c>
      <c r="CU540" s="302">
        <f>IF(BK540&gt;0,1*List1!$G540,0)</f>
        <v>0</v>
      </c>
      <c r="CV540" s="284">
        <f>IF(BU540&gt;0,1*List1!$G540,0)</f>
        <v>0</v>
      </c>
      <c r="CW540" s="284">
        <f>IF(BV540&gt;0,1*List1!$G540,0)</f>
        <v>0</v>
      </c>
      <c r="CX540" s="284">
        <f>IF(BW540&gt;0,1*List1!$G540,0)</f>
        <v>0</v>
      </c>
      <c r="CY540" s="322">
        <f>IF(BX540&gt;0,1*List1!$G540,0)</f>
        <v>0</v>
      </c>
      <c r="CZ540" s="284"/>
      <c r="DB540" s="294">
        <f>List1!D177</f>
        <v>0</v>
      </c>
      <c r="DC540" s="416" t="str">
        <f t="shared" si="218"/>
        <v>0</v>
      </c>
      <c r="DD540" s="416" t="str">
        <f t="shared" si="219"/>
        <v>0</v>
      </c>
      <c r="DE540" s="416" t="str">
        <f t="shared" si="220"/>
        <v>0</v>
      </c>
      <c r="DF540" s="416" t="str">
        <f t="shared" si="221"/>
        <v>0</v>
      </c>
      <c r="DG540" s="416" t="str">
        <f t="shared" si="222"/>
        <v>0</v>
      </c>
      <c r="DH540" s="416" t="str">
        <f t="shared" si="223"/>
        <v>0</v>
      </c>
      <c r="DI540" s="416" t="str">
        <f t="shared" si="224"/>
        <v>0</v>
      </c>
      <c r="DJ540" s="416" t="str">
        <f t="shared" si="225"/>
        <v>0</v>
      </c>
      <c r="DK540" s="416" t="str">
        <f t="shared" si="226"/>
        <v>0</v>
      </c>
      <c r="DL540" s="416" t="str">
        <f t="shared" si="227"/>
        <v>0</v>
      </c>
      <c r="DM540" s="416" t="str">
        <f t="shared" si="228"/>
        <v>0</v>
      </c>
      <c r="DN540" s="416" t="str">
        <f t="shared" si="229"/>
        <v>0</v>
      </c>
      <c r="DO540" s="416" t="str">
        <f t="shared" si="230"/>
        <v>0</v>
      </c>
      <c r="DP540" s="416" t="str">
        <f t="shared" si="231"/>
        <v>0</v>
      </c>
      <c r="DQ540" s="416" t="str">
        <f t="shared" si="232"/>
        <v>0</v>
      </c>
      <c r="DR540" s="416" t="str">
        <f t="shared" si="233"/>
        <v>0</v>
      </c>
      <c r="DS540" s="416" t="str">
        <f t="shared" si="234"/>
        <v>0</v>
      </c>
      <c r="DT540" s="416" t="str">
        <f t="shared" si="235"/>
        <v>0</v>
      </c>
      <c r="DU540" s="416" t="str">
        <f t="shared" si="236"/>
        <v>0</v>
      </c>
      <c r="DV540" s="416" t="str">
        <f t="shared" si="237"/>
        <v>0</v>
      </c>
      <c r="DW540" s="416" t="str">
        <f t="shared" si="238"/>
        <v>0</v>
      </c>
      <c r="DX540" s="416" t="str">
        <f t="shared" si="239"/>
        <v>0</v>
      </c>
      <c r="DY540" s="416" t="str">
        <f t="shared" si="240"/>
        <v>0</v>
      </c>
      <c r="DZ540" s="416" t="str">
        <f t="shared" si="241"/>
        <v>0</v>
      </c>
      <c r="EA540" s="417"/>
      <c r="EB540" s="417"/>
      <c r="EC540" s="417"/>
      <c r="ED540" s="417" t="str">
        <f>IF(List1!D177&gt;0,DZ540,"")</f>
        <v/>
      </c>
      <c r="EF540" s="416">
        <f>List1!J177</f>
        <v>0</v>
      </c>
      <c r="EG540" s="416" t="str">
        <f t="shared" si="194"/>
        <v>0</v>
      </c>
      <c r="EH540" s="416" t="str">
        <f t="shared" si="195"/>
        <v>0</v>
      </c>
      <c r="EI540" s="416" t="str">
        <f t="shared" si="196"/>
        <v>0</v>
      </c>
      <c r="EJ540" s="416" t="str">
        <f t="shared" si="197"/>
        <v>0</v>
      </c>
      <c r="EK540" s="416" t="str">
        <f t="shared" si="198"/>
        <v>0</v>
      </c>
      <c r="EL540" s="416" t="str">
        <f t="shared" si="199"/>
        <v>0</v>
      </c>
      <c r="EM540" s="416" t="str">
        <f t="shared" si="200"/>
        <v>0</v>
      </c>
      <c r="EN540" s="416" t="str">
        <f t="shared" si="201"/>
        <v>0</v>
      </c>
      <c r="EO540" s="416" t="str">
        <f t="shared" si="202"/>
        <v>0</v>
      </c>
      <c r="EP540" s="416" t="str">
        <f t="shared" si="203"/>
        <v>0</v>
      </c>
      <c r="EQ540" s="416" t="str">
        <f t="shared" si="204"/>
        <v>0</v>
      </c>
      <c r="ER540" s="416" t="str">
        <f t="shared" si="205"/>
        <v>0</v>
      </c>
      <c r="ES540" s="416" t="str">
        <f t="shared" si="206"/>
        <v>0</v>
      </c>
      <c r="ET540" s="416" t="str">
        <f t="shared" si="207"/>
        <v>0</v>
      </c>
      <c r="EU540" s="416" t="str">
        <f t="shared" si="208"/>
        <v>0</v>
      </c>
      <c r="EV540" s="416" t="str">
        <f t="shared" si="209"/>
        <v>0</v>
      </c>
      <c r="EW540" s="416" t="str">
        <f t="shared" si="210"/>
        <v>0</v>
      </c>
      <c r="EX540" s="416" t="str">
        <f t="shared" si="211"/>
        <v>0</v>
      </c>
      <c r="EY540" s="416" t="str">
        <f t="shared" si="212"/>
        <v>0</v>
      </c>
      <c r="EZ540" s="416" t="str">
        <f t="shared" si="213"/>
        <v>0</v>
      </c>
      <c r="FA540" s="416" t="str">
        <f t="shared" si="214"/>
        <v>0</v>
      </c>
      <c r="FB540" s="416" t="str">
        <f t="shared" si="215"/>
        <v>0</v>
      </c>
      <c r="FC540" s="416" t="str">
        <f t="shared" si="216"/>
        <v>0</v>
      </c>
      <c r="FD540" s="416" t="str">
        <f t="shared" si="217"/>
        <v>0</v>
      </c>
      <c r="FF540" s="269" t="str">
        <f>IF(List1!J177&gt;0,List1!FD540,"")</f>
        <v/>
      </c>
    </row>
    <row r="541" spans="2:162" s="269" customFormat="1" ht="19.5" customHeight="1" thickBot="1">
      <c r="B541" s="436">
        <v>123</v>
      </c>
      <c r="C541" s="308">
        <f t="shared" si="191"/>
        <v>0</v>
      </c>
      <c r="D541" s="438" t="str">
        <f t="shared" si="192"/>
        <v/>
      </c>
      <c r="E541" s="439" t="str">
        <f>IF(List1!E178&gt;0,List1!E178,"")</f>
        <v/>
      </c>
      <c r="F541" s="439" t="str">
        <f>IF(List1!F178&gt;0,List1!F178,"")</f>
        <v/>
      </c>
      <c r="G541" s="439" t="str">
        <f>IF(List1!G178&gt;0,List1!G178,"")</f>
        <v/>
      </c>
      <c r="H541" s="439" t="str">
        <f>IF(List1!H178&gt;0,List1!H178,"")</f>
        <v/>
      </c>
      <c r="I541" s="439" t="str">
        <f>IF(List1!I178&gt;0,List1!I178,"")</f>
        <v/>
      </c>
      <c r="J541" s="439" t="str">
        <f t="shared" si="193"/>
        <v/>
      </c>
      <c r="K541" s="439" t="str">
        <f>IF(List1!K178&gt;0,List1!K178,"")</f>
        <v/>
      </c>
      <c r="L541" s="439" t="str">
        <f>IF(List1!L178&gt;0,List1!L178,"")</f>
        <v/>
      </c>
      <c r="M541" s="439" t="str">
        <f>IF(List1!M178&gt;0,List1!M178,"")</f>
        <v/>
      </c>
      <c r="N541" s="439" t="str">
        <f>IF(List1!N178&gt;0,List1!N178,"")</f>
        <v/>
      </c>
      <c r="O541" s="440">
        <v>0</v>
      </c>
      <c r="P541" s="603" t="str">
        <f>IF(List1!P178&gt;0,List1!P178,"")</f>
        <v/>
      </c>
      <c r="Q541" s="603"/>
      <c r="R541" s="603"/>
      <c r="S541" s="603"/>
      <c r="T541" s="603"/>
      <c r="U541" s="603"/>
      <c r="V541" s="603"/>
      <c r="W541" s="268"/>
      <c r="X541" s="307"/>
      <c r="Y541" s="319">
        <f>IF(List1!$K541="A",(1*List1!$E541+80)*List1!$G541,0)</f>
        <v>0</v>
      </c>
      <c r="Z541" s="319">
        <f>IF(List1!$K541="B",(1*List1!$E541+80)*List1!$G541,0)</f>
        <v>0</v>
      </c>
      <c r="AA541" s="319">
        <f>IF(List1!$K541="C",(1*List1!$E541+80)*List1!$G541,0)</f>
        <v>0</v>
      </c>
      <c r="AB541" s="319">
        <f>IF(List1!$K541="D",(1*List1!$E541+80)*List1!$G541,0)</f>
        <v>0</v>
      </c>
      <c r="AC541" s="319">
        <f>IF(List1!$K541="E",(1*List1!$E541+70)*List1!$G541,0)</f>
        <v>0</v>
      </c>
      <c r="AD541" s="319">
        <f>IF(List1!$K541="G",(1*List1!$E541+80)*List1!$G541,0)</f>
        <v>0</v>
      </c>
      <c r="AE541" s="319">
        <f>IF(List1!$K541="J",(1*List1!$E541+80)*List1!$G541,0)</f>
        <v>0</v>
      </c>
      <c r="AF541" s="319">
        <f>IF(List1!$K541="K",(1*List1!$E541+80)*List1!$G541,0)</f>
        <v>0</v>
      </c>
      <c r="AG541" s="319">
        <f>IF(List1!$K541="L",(1*List1!$E541+80)*List1!$G541,0)</f>
        <v>0</v>
      </c>
      <c r="AH541" s="318">
        <f>IF(List1!$K541="FL",(1*List1!$E541)*List1!$G541,0)</f>
        <v>0</v>
      </c>
      <c r="AI541" s="318">
        <f>IF(List1!$K541="FP",List1!$E541*List1!$G541,0)</f>
        <v>0</v>
      </c>
      <c r="AJ541" s="318">
        <f>IF(List1!$K541="DR",List1!$E541*List1!$G541,0)</f>
        <v>0</v>
      </c>
      <c r="AK541" s="318">
        <f>IF(List1!$K541="F",List1!$E541*List1!$G541,0)</f>
        <v>0</v>
      </c>
      <c r="AL541" s="321">
        <f>IF(List1!$L541="A",(1*List1!$E541+80)*List1!$G541,0)</f>
        <v>0</v>
      </c>
      <c r="AM541" s="321">
        <f>IF(List1!$L541="B",(1*List1!$E541+80)*List1!$G541,0)</f>
        <v>0</v>
      </c>
      <c r="AN541" s="321">
        <f>IF(List1!$L541="C",(1*List1!$E541+80)*List1!$G541,0)</f>
        <v>0</v>
      </c>
      <c r="AO541" s="321">
        <f>IF(List1!$L541="D",(1*List1!$E541+80)*List1!$G541,0)</f>
        <v>0</v>
      </c>
      <c r="AP541" s="321">
        <f>IF(List1!$L541="E",(1*List1!$E541+80)*List1!$G541,0)</f>
        <v>0</v>
      </c>
      <c r="AQ541" s="321">
        <f>IF(List1!$L541="G",(1*List1!$E541+80)*List1!$G541,0)</f>
        <v>0</v>
      </c>
      <c r="AR541" s="321">
        <f>IF(List1!$L541="J",(1*List1!$E541+80)*List1!$G541,0)</f>
        <v>0</v>
      </c>
      <c r="AS541" s="321">
        <f>IF(List1!$L541="K",(1*List1!$E541+80)*List1!$G541,0)</f>
        <v>0</v>
      </c>
      <c r="AT541" s="321">
        <f>IF(List1!$L541="L",(1*List1!$E541+80)*List1!$G541,0)</f>
        <v>0</v>
      </c>
      <c r="AU541" s="320">
        <f>IF(List1!$L541="FL",(1*List1!$E541)*List1!$G541,0)</f>
        <v>0</v>
      </c>
      <c r="AV541" s="320">
        <f>IF(List1!$L541="FP",List1!$E541*List1!$G541,0)</f>
        <v>0</v>
      </c>
      <c r="AW541" s="320">
        <f>IF(List1!$L541="DR",List1!$E541*List1!$G541,0)</f>
        <v>0</v>
      </c>
      <c r="AX541" s="320">
        <f>IF(List1!$L541="F",List1!$E541*List1!$G541,0)</f>
        <v>0</v>
      </c>
      <c r="AY541" s="319">
        <f>IF(List1!$M541="A",(1*List1!$F541+80)*List1!$G541,0)</f>
        <v>0</v>
      </c>
      <c r="AZ541" s="319">
        <f>IF(List1!$M541="B",(1*List1!$F541+80)*List1!$G541,0)</f>
        <v>0</v>
      </c>
      <c r="BA541" s="319">
        <f>IF(List1!$M541="C",(1*List1!$F541+80)*List1!$G541,0)</f>
        <v>0</v>
      </c>
      <c r="BB541" s="319">
        <f>IF(List1!$M541="D",(1*List1!$F541+80)*List1!$G541,0)</f>
        <v>0</v>
      </c>
      <c r="BC541" s="319">
        <f>IF(List1!$M541="E",(1*List1!$F541+80)*List1!$G541,0)</f>
        <v>0</v>
      </c>
      <c r="BD541" s="319">
        <f>IF(List1!$M541="G",(1*List1!$F541+80)*List1!$G541,0)</f>
        <v>0</v>
      </c>
      <c r="BE541" s="319">
        <f>IF(List1!$M541="J",(1*List1!$F541+80)*List1!$G541,0)</f>
        <v>0</v>
      </c>
      <c r="BF541" s="319">
        <f>IF(List1!$M541="K",(1*List1!$F541+80)*List1!$G541,0)</f>
        <v>0</v>
      </c>
      <c r="BG541" s="319">
        <f>IF(List1!$M541="L",(1*List1!$F541+80)*List1!$G541,0)</f>
        <v>0</v>
      </c>
      <c r="BH541" s="318">
        <f>IF(List1!$M541="FL",(1*List1!$F541)*List1!$G541,0)</f>
        <v>0</v>
      </c>
      <c r="BI541" s="318">
        <f>IF(List1!$M541="FP",List1!$F541*List1!$G541,0)</f>
        <v>0</v>
      </c>
      <c r="BJ541" s="318">
        <f>IF(List1!$M541="DR",List1!$F541*List1!$G541,0)</f>
        <v>0</v>
      </c>
      <c r="BK541" s="318">
        <f>IF(List1!$M541="F",List1!$F541*List1!$G541,0)</f>
        <v>0</v>
      </c>
      <c r="BL541" s="317">
        <f>IF(List1!$N541="A",(1*List1!$F541+80)*List1!$G541,0)</f>
        <v>0</v>
      </c>
      <c r="BM541" s="317">
        <f>IF(List1!$N541="B",(1*List1!$F541+80)*List1!$G541,0)</f>
        <v>0</v>
      </c>
      <c r="BN541" s="317">
        <f>IF(List1!$N541="C",(1*List1!$F541+80)*List1!$G541,0)</f>
        <v>0</v>
      </c>
      <c r="BO541" s="317">
        <f>IF(List1!$N541="D",(1*List1!$F541+80)*List1!$G541,0)</f>
        <v>0</v>
      </c>
      <c r="BP541" s="317">
        <f>IF(List1!$N541="E",(1*List1!$F541+80)*List1!$G541,0)</f>
        <v>0</v>
      </c>
      <c r="BQ541" s="317">
        <f>IF(List1!$N541="G",(1*List1!$F541+80)*List1!$G541,0)</f>
        <v>0</v>
      </c>
      <c r="BR541" s="317">
        <f>IF(List1!$N541="J",(1*List1!$F541+80)*List1!$G541,0)</f>
        <v>0</v>
      </c>
      <c r="BS541" s="317">
        <f>IF(List1!$N541="K",(1*List1!$F541+80)*List1!$G541,0)</f>
        <v>0</v>
      </c>
      <c r="BT541" s="317">
        <f>IF(List1!$N541="L",(1*List1!$F541+80)*List1!$G541,0)</f>
        <v>0</v>
      </c>
      <c r="BU541" s="316">
        <f>IF(List1!$N541="FL",(1*List1!$F541)*List1!$G541,0)</f>
        <v>0</v>
      </c>
      <c r="BV541" s="315">
        <f>IF(List1!$N541="FP",List1!$F541*List1!$G541,0)</f>
        <v>0</v>
      </c>
      <c r="BW541" s="314">
        <f>IF(List1!$N541="DR",List1!$F541*List1!$G541,0)</f>
        <v>0</v>
      </c>
      <c r="BX541" s="313">
        <f>IF(List1!$N541="F",List1!$F541*List1!$G541,0)</f>
        <v>0</v>
      </c>
      <c r="BZ541" s="312" t="e">
        <f>((List1!$E541*List1!$F541)*List1!$G541)/1000000</f>
        <v>#VALUE!</v>
      </c>
      <c r="CA541" s="280" t="e">
        <f>IF(List1!$J541=$D$403,1*BZ541,0)</f>
        <v>#VALUE!</v>
      </c>
      <c r="CB541" s="280" t="e">
        <f>IF(List1!$J541=$D$404,1*BZ541,0)</f>
        <v>#VALUE!</v>
      </c>
      <c r="CC541" s="280" t="e">
        <f>IF(List1!$J541=$D$405,1*BZ541,0)</f>
        <v>#VALUE!</v>
      </c>
      <c r="CD541" s="280" t="e">
        <f>IF(List1!$J541=$D$406,1*BZ541,0)</f>
        <v>#VALUE!</v>
      </c>
      <c r="CE541" s="280" t="e">
        <f>IF(List1!$J541=$D$407,1*BZ541,0)</f>
        <v>#VALUE!</v>
      </c>
      <c r="CF541" s="311" t="e">
        <f>IF(List1!$J541=$D$408,1*BZ541,0)</f>
        <v>#VALUE!</v>
      </c>
      <c r="CG541" s="280" t="e">
        <f>IF(List1!$J541=$D$409,1*BZ541,0)</f>
        <v>#VALUE!</v>
      </c>
      <c r="CH541" s="280" t="e">
        <f>IF(List1!$J541=$D$410,1*BZ541,0)</f>
        <v>#VALUE!</v>
      </c>
      <c r="CJ541" s="303">
        <f>IF(AH541&gt;0,1*List1!$G541,0)</f>
        <v>0</v>
      </c>
      <c r="CK541" s="301">
        <f>IF(AI541&gt;0,1*List1!$G541,0)</f>
        <v>0</v>
      </c>
      <c r="CL541" s="301">
        <f>IF(AJ541&gt;0,1*List1!$G541,0)</f>
        <v>0</v>
      </c>
      <c r="CM541" s="302">
        <f>IF(AK541&gt;0,1*List1!$G541,0)</f>
        <v>0</v>
      </c>
      <c r="CN541" s="284">
        <f>IF(AU541&gt;0,1*List1!$G541,0)</f>
        <v>0</v>
      </c>
      <c r="CO541" s="284">
        <f>IF(AV541&gt;0,1*List1!$G541,0)</f>
        <v>0</v>
      </c>
      <c r="CP541" s="284">
        <f>IF(AW541&gt;0,1*List1!$G541,0)</f>
        <v>0</v>
      </c>
      <c r="CQ541" s="284">
        <f>IF(AX541&gt;0,1*List1!$G541,0)</f>
        <v>0</v>
      </c>
      <c r="CR541" s="303">
        <f>IF(BH541&gt;0,1*List1!$G541,0)</f>
        <v>0</v>
      </c>
      <c r="CS541" s="301">
        <f>IF(BI541&gt;0,1*List1!$G541,0)</f>
        <v>0</v>
      </c>
      <c r="CT541" s="301">
        <f>IF(BJ541&gt;0,1*List1!$G541,0)</f>
        <v>0</v>
      </c>
      <c r="CU541" s="302">
        <f>IF(BK541&gt;0,1*List1!$G541,0)</f>
        <v>0</v>
      </c>
      <c r="CV541" s="284">
        <f>IF(BU541&gt;0,1*List1!$G541,0)</f>
        <v>0</v>
      </c>
      <c r="CW541" s="284">
        <f>IF(BV541&gt;0,1*List1!$G541,0)</f>
        <v>0</v>
      </c>
      <c r="CX541" s="284">
        <f>IF(BW541&gt;0,1*List1!$G541,0)</f>
        <v>0</v>
      </c>
      <c r="CY541" s="322">
        <f>IF(BX541&gt;0,1*List1!$G541,0)</f>
        <v>0</v>
      </c>
      <c r="CZ541" s="284"/>
      <c r="DB541" s="294">
        <f>List1!D178</f>
        <v>0</v>
      </c>
      <c r="DC541" s="416" t="str">
        <f t="shared" si="218"/>
        <v>0</v>
      </c>
      <c r="DD541" s="416" t="str">
        <f t="shared" si="219"/>
        <v>0</v>
      </c>
      <c r="DE541" s="416" t="str">
        <f t="shared" si="220"/>
        <v>0</v>
      </c>
      <c r="DF541" s="416" t="str">
        <f t="shared" si="221"/>
        <v>0</v>
      </c>
      <c r="DG541" s="416" t="str">
        <f t="shared" si="222"/>
        <v>0</v>
      </c>
      <c r="DH541" s="416" t="str">
        <f t="shared" si="223"/>
        <v>0</v>
      </c>
      <c r="DI541" s="416" t="str">
        <f t="shared" si="224"/>
        <v>0</v>
      </c>
      <c r="DJ541" s="416" t="str">
        <f t="shared" si="225"/>
        <v>0</v>
      </c>
      <c r="DK541" s="416" t="str">
        <f t="shared" si="226"/>
        <v>0</v>
      </c>
      <c r="DL541" s="416" t="str">
        <f t="shared" si="227"/>
        <v>0</v>
      </c>
      <c r="DM541" s="416" t="str">
        <f t="shared" si="228"/>
        <v>0</v>
      </c>
      <c r="DN541" s="416" t="str">
        <f t="shared" si="229"/>
        <v>0</v>
      </c>
      <c r="DO541" s="416" t="str">
        <f t="shared" si="230"/>
        <v>0</v>
      </c>
      <c r="DP541" s="416" t="str">
        <f t="shared" si="231"/>
        <v>0</v>
      </c>
      <c r="DQ541" s="416" t="str">
        <f t="shared" si="232"/>
        <v>0</v>
      </c>
      <c r="DR541" s="416" t="str">
        <f t="shared" si="233"/>
        <v>0</v>
      </c>
      <c r="DS541" s="416" t="str">
        <f t="shared" si="234"/>
        <v>0</v>
      </c>
      <c r="DT541" s="416" t="str">
        <f t="shared" si="235"/>
        <v>0</v>
      </c>
      <c r="DU541" s="416" t="str">
        <f t="shared" si="236"/>
        <v>0</v>
      </c>
      <c r="DV541" s="416" t="str">
        <f t="shared" si="237"/>
        <v>0</v>
      </c>
      <c r="DW541" s="416" t="str">
        <f t="shared" si="238"/>
        <v>0</v>
      </c>
      <c r="DX541" s="416" t="str">
        <f t="shared" si="239"/>
        <v>0</v>
      </c>
      <c r="DY541" s="416" t="str">
        <f t="shared" si="240"/>
        <v>0</v>
      </c>
      <c r="DZ541" s="416" t="str">
        <f t="shared" si="241"/>
        <v>0</v>
      </c>
      <c r="EA541" s="417"/>
      <c r="EB541" s="417"/>
      <c r="EC541" s="417"/>
      <c r="ED541" s="417" t="str">
        <f>IF(List1!D178&gt;0,DZ541,"")</f>
        <v/>
      </c>
      <c r="EF541" s="416">
        <f>List1!J178</f>
        <v>0</v>
      </c>
      <c r="EG541" s="416" t="str">
        <f t="shared" si="194"/>
        <v>0</v>
      </c>
      <c r="EH541" s="416" t="str">
        <f t="shared" si="195"/>
        <v>0</v>
      </c>
      <c r="EI541" s="416" t="str">
        <f t="shared" si="196"/>
        <v>0</v>
      </c>
      <c r="EJ541" s="416" t="str">
        <f t="shared" si="197"/>
        <v>0</v>
      </c>
      <c r="EK541" s="416" t="str">
        <f t="shared" si="198"/>
        <v>0</v>
      </c>
      <c r="EL541" s="416" t="str">
        <f t="shared" si="199"/>
        <v>0</v>
      </c>
      <c r="EM541" s="416" t="str">
        <f t="shared" si="200"/>
        <v>0</v>
      </c>
      <c r="EN541" s="416" t="str">
        <f t="shared" si="201"/>
        <v>0</v>
      </c>
      <c r="EO541" s="416" t="str">
        <f t="shared" si="202"/>
        <v>0</v>
      </c>
      <c r="EP541" s="416" t="str">
        <f t="shared" si="203"/>
        <v>0</v>
      </c>
      <c r="EQ541" s="416" t="str">
        <f t="shared" si="204"/>
        <v>0</v>
      </c>
      <c r="ER541" s="416" t="str">
        <f t="shared" si="205"/>
        <v>0</v>
      </c>
      <c r="ES541" s="416" t="str">
        <f t="shared" si="206"/>
        <v>0</v>
      </c>
      <c r="ET541" s="416" t="str">
        <f t="shared" si="207"/>
        <v>0</v>
      </c>
      <c r="EU541" s="416" t="str">
        <f t="shared" si="208"/>
        <v>0</v>
      </c>
      <c r="EV541" s="416" t="str">
        <f t="shared" si="209"/>
        <v>0</v>
      </c>
      <c r="EW541" s="416" t="str">
        <f t="shared" si="210"/>
        <v>0</v>
      </c>
      <c r="EX541" s="416" t="str">
        <f t="shared" si="211"/>
        <v>0</v>
      </c>
      <c r="EY541" s="416" t="str">
        <f t="shared" si="212"/>
        <v>0</v>
      </c>
      <c r="EZ541" s="416" t="str">
        <f t="shared" si="213"/>
        <v>0</v>
      </c>
      <c r="FA541" s="416" t="str">
        <f t="shared" si="214"/>
        <v>0</v>
      </c>
      <c r="FB541" s="416" t="str">
        <f t="shared" si="215"/>
        <v>0</v>
      </c>
      <c r="FC541" s="416" t="str">
        <f t="shared" si="216"/>
        <v>0</v>
      </c>
      <c r="FD541" s="416" t="str">
        <f t="shared" si="217"/>
        <v>0</v>
      </c>
      <c r="FF541" s="269" t="str">
        <f>IF(List1!J178&gt;0,List1!FD541,"")</f>
        <v/>
      </c>
    </row>
    <row r="542" spans="2:162" s="269" customFormat="1" ht="19.5" customHeight="1" thickBot="1">
      <c r="B542" s="435">
        <v>124</v>
      </c>
      <c r="C542" s="308">
        <f t="shared" si="191"/>
        <v>0</v>
      </c>
      <c r="D542" s="438" t="str">
        <f t="shared" si="192"/>
        <v/>
      </c>
      <c r="E542" s="439" t="str">
        <f>IF(List1!E179&gt;0,List1!E179,"")</f>
        <v/>
      </c>
      <c r="F542" s="439" t="str">
        <f>IF(List1!F179&gt;0,List1!F179,"")</f>
        <v/>
      </c>
      <c r="G542" s="439" t="str">
        <f>IF(List1!G179&gt;0,List1!G179,"")</f>
        <v/>
      </c>
      <c r="H542" s="439" t="str">
        <f>IF(List1!H179&gt;0,List1!H179,"")</f>
        <v/>
      </c>
      <c r="I542" s="439" t="str">
        <f>IF(List1!I179&gt;0,List1!I179,"")</f>
        <v/>
      </c>
      <c r="J542" s="439" t="str">
        <f t="shared" si="193"/>
        <v/>
      </c>
      <c r="K542" s="439" t="str">
        <f>IF(List1!K179&gt;0,List1!K179,"")</f>
        <v/>
      </c>
      <c r="L542" s="439" t="str">
        <f>IF(List1!L179&gt;0,List1!L179,"")</f>
        <v/>
      </c>
      <c r="M542" s="439" t="str">
        <f>IF(List1!M179&gt;0,List1!M179,"")</f>
        <v/>
      </c>
      <c r="N542" s="439" t="str">
        <f>IF(List1!N179&gt;0,List1!N179,"")</f>
        <v/>
      </c>
      <c r="O542" s="440">
        <v>0</v>
      </c>
      <c r="P542" s="603" t="str">
        <f>IF(List1!P179&gt;0,List1!P179,"")</f>
        <v/>
      </c>
      <c r="Q542" s="603"/>
      <c r="R542" s="603"/>
      <c r="S542" s="603"/>
      <c r="T542" s="603"/>
      <c r="U542" s="603"/>
      <c r="V542" s="603"/>
      <c r="W542" s="268"/>
      <c r="X542" s="307"/>
      <c r="Y542" s="319">
        <f>IF(List1!$K542="A",(1*List1!$E542+80)*List1!$G542,0)</f>
        <v>0</v>
      </c>
      <c r="Z542" s="319">
        <f>IF(List1!$K542="B",(1*List1!$E542+80)*List1!$G542,0)</f>
        <v>0</v>
      </c>
      <c r="AA542" s="319">
        <f>IF(List1!$K542="C",(1*List1!$E542+80)*List1!$G542,0)</f>
        <v>0</v>
      </c>
      <c r="AB542" s="319">
        <f>IF(List1!$K542="D",(1*List1!$E542+80)*List1!$G542,0)</f>
        <v>0</v>
      </c>
      <c r="AC542" s="319">
        <f>IF(List1!$K542="E",(1*List1!$E542+70)*List1!$G542,0)</f>
        <v>0</v>
      </c>
      <c r="AD542" s="319">
        <f>IF(List1!$K542="G",(1*List1!$E542+80)*List1!$G542,0)</f>
        <v>0</v>
      </c>
      <c r="AE542" s="319">
        <f>IF(List1!$K542="J",(1*List1!$E542+80)*List1!$G542,0)</f>
        <v>0</v>
      </c>
      <c r="AF542" s="319">
        <f>IF(List1!$K542="K",(1*List1!$E542+80)*List1!$G542,0)</f>
        <v>0</v>
      </c>
      <c r="AG542" s="319">
        <f>IF(List1!$K542="L",(1*List1!$E542+80)*List1!$G542,0)</f>
        <v>0</v>
      </c>
      <c r="AH542" s="318">
        <f>IF(List1!$K542="FL",(1*List1!$E542)*List1!$G542,0)</f>
        <v>0</v>
      </c>
      <c r="AI542" s="318">
        <f>IF(List1!$K542="FP",List1!$E542*List1!$G542,0)</f>
        <v>0</v>
      </c>
      <c r="AJ542" s="318">
        <f>IF(List1!$K542="DR",List1!$E542*List1!$G542,0)</f>
        <v>0</v>
      </c>
      <c r="AK542" s="318">
        <f>IF(List1!$K542="F",List1!$E542*List1!$G542,0)</f>
        <v>0</v>
      </c>
      <c r="AL542" s="321">
        <f>IF(List1!$L542="A",(1*List1!$E542+80)*List1!$G542,0)</f>
        <v>0</v>
      </c>
      <c r="AM542" s="321">
        <f>IF(List1!$L542="B",(1*List1!$E542+80)*List1!$G542,0)</f>
        <v>0</v>
      </c>
      <c r="AN542" s="321">
        <f>IF(List1!$L542="C",(1*List1!$E542+80)*List1!$G542,0)</f>
        <v>0</v>
      </c>
      <c r="AO542" s="321">
        <f>IF(List1!$L542="D",(1*List1!$E542+80)*List1!$G542,0)</f>
        <v>0</v>
      </c>
      <c r="AP542" s="321">
        <f>IF(List1!$L542="E",(1*List1!$E542+80)*List1!$G542,0)</f>
        <v>0</v>
      </c>
      <c r="AQ542" s="321">
        <f>IF(List1!$L542="G",(1*List1!$E542+80)*List1!$G542,0)</f>
        <v>0</v>
      </c>
      <c r="AR542" s="321">
        <f>IF(List1!$L542="J",(1*List1!$E542+80)*List1!$G542,0)</f>
        <v>0</v>
      </c>
      <c r="AS542" s="321">
        <f>IF(List1!$L542="K",(1*List1!$E542+80)*List1!$G542,0)</f>
        <v>0</v>
      </c>
      <c r="AT542" s="321">
        <f>IF(List1!$L542="L",(1*List1!$E542+80)*List1!$G542,0)</f>
        <v>0</v>
      </c>
      <c r="AU542" s="320">
        <f>IF(List1!$L542="FL",(1*List1!$E542)*List1!$G542,0)</f>
        <v>0</v>
      </c>
      <c r="AV542" s="320">
        <f>IF(List1!$L542="FP",List1!$E542*List1!$G542,0)</f>
        <v>0</v>
      </c>
      <c r="AW542" s="320">
        <f>IF(List1!$L542="DR",List1!$E542*List1!$G542,0)</f>
        <v>0</v>
      </c>
      <c r="AX542" s="320">
        <f>IF(List1!$L542="F",List1!$E542*List1!$G542,0)</f>
        <v>0</v>
      </c>
      <c r="AY542" s="319">
        <f>IF(List1!$M542="A",(1*List1!$F542+80)*List1!$G542,0)</f>
        <v>0</v>
      </c>
      <c r="AZ542" s="319">
        <f>IF(List1!$M542="B",(1*List1!$F542+80)*List1!$G542,0)</f>
        <v>0</v>
      </c>
      <c r="BA542" s="319">
        <f>IF(List1!$M542="C",(1*List1!$F542+80)*List1!$G542,0)</f>
        <v>0</v>
      </c>
      <c r="BB542" s="319">
        <f>IF(List1!$M542="D",(1*List1!$F542+80)*List1!$G542,0)</f>
        <v>0</v>
      </c>
      <c r="BC542" s="319">
        <f>IF(List1!$M542="E",(1*List1!$F542+80)*List1!$G542,0)</f>
        <v>0</v>
      </c>
      <c r="BD542" s="319">
        <f>IF(List1!$M542="G",(1*List1!$F542+80)*List1!$G542,0)</f>
        <v>0</v>
      </c>
      <c r="BE542" s="319">
        <f>IF(List1!$M542="J",(1*List1!$F542+80)*List1!$G542,0)</f>
        <v>0</v>
      </c>
      <c r="BF542" s="319">
        <f>IF(List1!$M542="K",(1*List1!$F542+80)*List1!$G542,0)</f>
        <v>0</v>
      </c>
      <c r="BG542" s="319">
        <f>IF(List1!$M542="L",(1*List1!$F542+80)*List1!$G542,0)</f>
        <v>0</v>
      </c>
      <c r="BH542" s="318">
        <f>IF(List1!$M542="FL",(1*List1!$F542)*List1!$G542,0)</f>
        <v>0</v>
      </c>
      <c r="BI542" s="318">
        <f>IF(List1!$M542="FP",List1!$F542*List1!$G542,0)</f>
        <v>0</v>
      </c>
      <c r="BJ542" s="318">
        <f>IF(List1!$M542="DR",List1!$F542*List1!$G542,0)</f>
        <v>0</v>
      </c>
      <c r="BK542" s="318">
        <f>IF(List1!$M542="F",List1!$F542*List1!$G542,0)</f>
        <v>0</v>
      </c>
      <c r="BL542" s="317">
        <f>IF(List1!$N542="A",(1*List1!$F542+80)*List1!$G542,0)</f>
        <v>0</v>
      </c>
      <c r="BM542" s="317">
        <f>IF(List1!$N542="B",(1*List1!$F542+80)*List1!$G542,0)</f>
        <v>0</v>
      </c>
      <c r="BN542" s="317">
        <f>IF(List1!$N542="C",(1*List1!$F542+80)*List1!$G542,0)</f>
        <v>0</v>
      </c>
      <c r="BO542" s="317">
        <f>IF(List1!$N542="D",(1*List1!$F542+80)*List1!$G542,0)</f>
        <v>0</v>
      </c>
      <c r="BP542" s="317">
        <f>IF(List1!$N542="E",(1*List1!$F542+80)*List1!$G542,0)</f>
        <v>0</v>
      </c>
      <c r="BQ542" s="317">
        <f>IF(List1!$N542="G",(1*List1!$F542+80)*List1!$G542,0)</f>
        <v>0</v>
      </c>
      <c r="BR542" s="317">
        <f>IF(List1!$N542="J",(1*List1!$F542+80)*List1!$G542,0)</f>
        <v>0</v>
      </c>
      <c r="BS542" s="317">
        <f>IF(List1!$N542="K",(1*List1!$F542+80)*List1!$G542,0)</f>
        <v>0</v>
      </c>
      <c r="BT542" s="317">
        <f>IF(List1!$N542="L",(1*List1!$F542+80)*List1!$G542,0)</f>
        <v>0</v>
      </c>
      <c r="BU542" s="316">
        <f>IF(List1!$N542="FL",(1*List1!$F542)*List1!$G542,0)</f>
        <v>0</v>
      </c>
      <c r="BV542" s="315">
        <f>IF(List1!$N542="FP",List1!$F542*List1!$G542,0)</f>
        <v>0</v>
      </c>
      <c r="BW542" s="314">
        <f>IF(List1!$N542="DR",List1!$F542*List1!$G542,0)</f>
        <v>0</v>
      </c>
      <c r="BX542" s="313">
        <f>IF(List1!$N542="F",List1!$F542*List1!$G542,0)</f>
        <v>0</v>
      </c>
      <c r="BZ542" s="312" t="e">
        <f>((List1!$E542*List1!$F542)*List1!$G542)/1000000</f>
        <v>#VALUE!</v>
      </c>
      <c r="CA542" s="280" t="e">
        <f>IF(List1!$J542=$D$403,1*BZ542,0)</f>
        <v>#VALUE!</v>
      </c>
      <c r="CB542" s="280" t="e">
        <f>IF(List1!$J542=$D$404,1*BZ542,0)</f>
        <v>#VALUE!</v>
      </c>
      <c r="CC542" s="280" t="e">
        <f>IF(List1!$J542=$D$405,1*BZ542,0)</f>
        <v>#VALUE!</v>
      </c>
      <c r="CD542" s="280" t="e">
        <f>IF(List1!$J542=$D$406,1*BZ542,0)</f>
        <v>#VALUE!</v>
      </c>
      <c r="CE542" s="280" t="e">
        <f>IF(List1!$J542=$D$407,1*BZ542,0)</f>
        <v>#VALUE!</v>
      </c>
      <c r="CF542" s="311" t="e">
        <f>IF(List1!$J542=$D$408,1*BZ542,0)</f>
        <v>#VALUE!</v>
      </c>
      <c r="CG542" s="280" t="e">
        <f>IF(List1!$J542=$D$409,1*BZ542,0)</f>
        <v>#VALUE!</v>
      </c>
      <c r="CH542" s="280" t="e">
        <f>IF(List1!$J542=$D$410,1*BZ542,0)</f>
        <v>#VALUE!</v>
      </c>
      <c r="CJ542" s="303">
        <f>IF(AH542&gt;0,1*List1!$G542,0)</f>
        <v>0</v>
      </c>
      <c r="CK542" s="301">
        <f>IF(AI542&gt;0,1*List1!$G542,0)</f>
        <v>0</v>
      </c>
      <c r="CL542" s="301">
        <f>IF(AJ542&gt;0,1*List1!$G542,0)</f>
        <v>0</v>
      </c>
      <c r="CM542" s="302">
        <f>IF(AK542&gt;0,1*List1!$G542,0)</f>
        <v>0</v>
      </c>
      <c r="CN542" s="284">
        <f>IF(AU542&gt;0,1*List1!$G542,0)</f>
        <v>0</v>
      </c>
      <c r="CO542" s="284">
        <f>IF(AV542&gt;0,1*List1!$G542,0)</f>
        <v>0</v>
      </c>
      <c r="CP542" s="284">
        <f>IF(AW542&gt;0,1*List1!$G542,0)</f>
        <v>0</v>
      </c>
      <c r="CQ542" s="284">
        <f>IF(AX542&gt;0,1*List1!$G542,0)</f>
        <v>0</v>
      </c>
      <c r="CR542" s="303">
        <f>IF(BH542&gt;0,1*List1!$G542,0)</f>
        <v>0</v>
      </c>
      <c r="CS542" s="301">
        <f>IF(BI542&gt;0,1*List1!$G542,0)</f>
        <v>0</v>
      </c>
      <c r="CT542" s="301">
        <f>IF(BJ542&gt;0,1*List1!$G542,0)</f>
        <v>0</v>
      </c>
      <c r="CU542" s="302">
        <f>IF(BK542&gt;0,1*List1!$G542,0)</f>
        <v>0</v>
      </c>
      <c r="CV542" s="284">
        <f>IF(BU542&gt;0,1*List1!$G542,0)</f>
        <v>0</v>
      </c>
      <c r="CW542" s="284">
        <f>IF(BV542&gt;0,1*List1!$G542,0)</f>
        <v>0</v>
      </c>
      <c r="CX542" s="284">
        <f>IF(BW542&gt;0,1*List1!$G542,0)</f>
        <v>0</v>
      </c>
      <c r="CY542" s="322">
        <f>IF(BX542&gt;0,1*List1!$G542,0)</f>
        <v>0</v>
      </c>
      <c r="CZ542" s="284"/>
      <c r="DB542" s="294">
        <f>List1!D179</f>
        <v>0</v>
      </c>
      <c r="DC542" s="416" t="str">
        <f t="shared" si="218"/>
        <v>0</v>
      </c>
      <c r="DD542" s="416" t="str">
        <f t="shared" si="219"/>
        <v>0</v>
      </c>
      <c r="DE542" s="416" t="str">
        <f t="shared" si="220"/>
        <v>0</v>
      </c>
      <c r="DF542" s="416" t="str">
        <f t="shared" si="221"/>
        <v>0</v>
      </c>
      <c r="DG542" s="416" t="str">
        <f t="shared" si="222"/>
        <v>0</v>
      </c>
      <c r="DH542" s="416" t="str">
        <f t="shared" si="223"/>
        <v>0</v>
      </c>
      <c r="DI542" s="416" t="str">
        <f t="shared" si="224"/>
        <v>0</v>
      </c>
      <c r="DJ542" s="416" t="str">
        <f t="shared" si="225"/>
        <v>0</v>
      </c>
      <c r="DK542" s="416" t="str">
        <f t="shared" si="226"/>
        <v>0</v>
      </c>
      <c r="DL542" s="416" t="str">
        <f t="shared" si="227"/>
        <v>0</v>
      </c>
      <c r="DM542" s="416" t="str">
        <f t="shared" si="228"/>
        <v>0</v>
      </c>
      <c r="DN542" s="416" t="str">
        <f t="shared" si="229"/>
        <v>0</v>
      </c>
      <c r="DO542" s="416" t="str">
        <f t="shared" si="230"/>
        <v>0</v>
      </c>
      <c r="DP542" s="416" t="str">
        <f t="shared" si="231"/>
        <v>0</v>
      </c>
      <c r="DQ542" s="416" t="str">
        <f t="shared" si="232"/>
        <v>0</v>
      </c>
      <c r="DR542" s="416" t="str">
        <f t="shared" si="233"/>
        <v>0</v>
      </c>
      <c r="DS542" s="416" t="str">
        <f t="shared" si="234"/>
        <v>0</v>
      </c>
      <c r="DT542" s="416" t="str">
        <f t="shared" si="235"/>
        <v>0</v>
      </c>
      <c r="DU542" s="416" t="str">
        <f t="shared" si="236"/>
        <v>0</v>
      </c>
      <c r="DV542" s="416" t="str">
        <f t="shared" si="237"/>
        <v>0</v>
      </c>
      <c r="DW542" s="416" t="str">
        <f t="shared" si="238"/>
        <v>0</v>
      </c>
      <c r="DX542" s="416" t="str">
        <f t="shared" si="239"/>
        <v>0</v>
      </c>
      <c r="DY542" s="416" t="str">
        <f t="shared" si="240"/>
        <v>0</v>
      </c>
      <c r="DZ542" s="416" t="str">
        <f t="shared" si="241"/>
        <v>0</v>
      </c>
      <c r="EA542" s="417"/>
      <c r="EB542" s="417"/>
      <c r="EC542" s="417"/>
      <c r="ED542" s="417" t="str">
        <f>IF(List1!D179&gt;0,DZ542,"")</f>
        <v/>
      </c>
      <c r="EF542" s="416">
        <f>List1!J179</f>
        <v>0</v>
      </c>
      <c r="EG542" s="416" t="str">
        <f t="shared" si="194"/>
        <v>0</v>
      </c>
      <c r="EH542" s="416" t="str">
        <f t="shared" si="195"/>
        <v>0</v>
      </c>
      <c r="EI542" s="416" t="str">
        <f t="shared" si="196"/>
        <v>0</v>
      </c>
      <c r="EJ542" s="416" t="str">
        <f t="shared" si="197"/>
        <v>0</v>
      </c>
      <c r="EK542" s="416" t="str">
        <f t="shared" si="198"/>
        <v>0</v>
      </c>
      <c r="EL542" s="416" t="str">
        <f t="shared" si="199"/>
        <v>0</v>
      </c>
      <c r="EM542" s="416" t="str">
        <f t="shared" si="200"/>
        <v>0</v>
      </c>
      <c r="EN542" s="416" t="str">
        <f t="shared" si="201"/>
        <v>0</v>
      </c>
      <c r="EO542" s="416" t="str">
        <f t="shared" si="202"/>
        <v>0</v>
      </c>
      <c r="EP542" s="416" t="str">
        <f t="shared" si="203"/>
        <v>0</v>
      </c>
      <c r="EQ542" s="416" t="str">
        <f t="shared" si="204"/>
        <v>0</v>
      </c>
      <c r="ER542" s="416" t="str">
        <f t="shared" si="205"/>
        <v>0</v>
      </c>
      <c r="ES542" s="416" t="str">
        <f t="shared" si="206"/>
        <v>0</v>
      </c>
      <c r="ET542" s="416" t="str">
        <f t="shared" si="207"/>
        <v>0</v>
      </c>
      <c r="EU542" s="416" t="str">
        <f t="shared" si="208"/>
        <v>0</v>
      </c>
      <c r="EV542" s="416" t="str">
        <f t="shared" si="209"/>
        <v>0</v>
      </c>
      <c r="EW542" s="416" t="str">
        <f t="shared" si="210"/>
        <v>0</v>
      </c>
      <c r="EX542" s="416" t="str">
        <f t="shared" si="211"/>
        <v>0</v>
      </c>
      <c r="EY542" s="416" t="str">
        <f t="shared" si="212"/>
        <v>0</v>
      </c>
      <c r="EZ542" s="416" t="str">
        <f t="shared" si="213"/>
        <v>0</v>
      </c>
      <c r="FA542" s="416" t="str">
        <f t="shared" si="214"/>
        <v>0</v>
      </c>
      <c r="FB542" s="416" t="str">
        <f t="shared" si="215"/>
        <v>0</v>
      </c>
      <c r="FC542" s="416" t="str">
        <f t="shared" si="216"/>
        <v>0</v>
      </c>
      <c r="FD542" s="416" t="str">
        <f t="shared" si="217"/>
        <v>0</v>
      </c>
      <c r="FF542" s="269" t="str">
        <f>IF(List1!J179&gt;0,List1!FD542,"")</f>
        <v/>
      </c>
    </row>
    <row r="543" spans="2:162" s="269" customFormat="1" ht="19.5" customHeight="1" thickBot="1">
      <c r="B543" s="436">
        <v>125</v>
      </c>
      <c r="C543" s="308">
        <f t="shared" si="191"/>
        <v>0</v>
      </c>
      <c r="D543" s="438" t="str">
        <f t="shared" si="192"/>
        <v/>
      </c>
      <c r="E543" s="439" t="str">
        <f>IF(List1!E180&gt;0,List1!E180,"")</f>
        <v/>
      </c>
      <c r="F543" s="439" t="str">
        <f>IF(List1!F180&gt;0,List1!F180,"")</f>
        <v/>
      </c>
      <c r="G543" s="439" t="str">
        <f>IF(List1!G180&gt;0,List1!G180,"")</f>
        <v/>
      </c>
      <c r="H543" s="439" t="str">
        <f>IF(List1!H180&gt;0,List1!H180,"")</f>
        <v/>
      </c>
      <c r="I543" s="439" t="str">
        <f>IF(List1!I180&gt;0,List1!I180,"")</f>
        <v/>
      </c>
      <c r="J543" s="439" t="str">
        <f t="shared" si="193"/>
        <v/>
      </c>
      <c r="K543" s="439" t="str">
        <f>IF(List1!K180&gt;0,List1!K180,"")</f>
        <v/>
      </c>
      <c r="L543" s="439" t="str">
        <f>IF(List1!L180&gt;0,List1!L180,"")</f>
        <v/>
      </c>
      <c r="M543" s="439" t="str">
        <f>IF(List1!M180&gt;0,List1!M180,"")</f>
        <v/>
      </c>
      <c r="N543" s="439" t="str">
        <f>IF(List1!N180&gt;0,List1!N180,"")</f>
        <v/>
      </c>
      <c r="O543" s="440">
        <v>0</v>
      </c>
      <c r="P543" s="603" t="str">
        <f>IF(List1!P180&gt;0,List1!P180,"")</f>
        <v/>
      </c>
      <c r="Q543" s="603"/>
      <c r="R543" s="603"/>
      <c r="S543" s="603"/>
      <c r="T543" s="603"/>
      <c r="U543" s="603"/>
      <c r="V543" s="603"/>
      <c r="W543" s="268"/>
      <c r="X543" s="307"/>
      <c r="Y543" s="319">
        <f>IF(List1!$K543="A",(1*List1!$E543+80)*List1!$G543,0)</f>
        <v>0</v>
      </c>
      <c r="Z543" s="319">
        <f>IF(List1!$K543="B",(1*List1!$E543+80)*List1!$G543,0)</f>
        <v>0</v>
      </c>
      <c r="AA543" s="319">
        <f>IF(List1!$K543="C",(1*List1!$E543+80)*List1!$G543,0)</f>
        <v>0</v>
      </c>
      <c r="AB543" s="319">
        <f>IF(List1!$K543="D",(1*List1!$E543+80)*List1!$G543,0)</f>
        <v>0</v>
      </c>
      <c r="AC543" s="319">
        <f>IF(List1!$K543="E",(1*List1!$E543+70)*List1!$G543,0)</f>
        <v>0</v>
      </c>
      <c r="AD543" s="319">
        <f>IF(List1!$K543="G",(1*List1!$E543+80)*List1!$G543,0)</f>
        <v>0</v>
      </c>
      <c r="AE543" s="319">
        <f>IF(List1!$K543="J",(1*List1!$E543+80)*List1!$G543,0)</f>
        <v>0</v>
      </c>
      <c r="AF543" s="319">
        <f>IF(List1!$K543="K",(1*List1!$E543+80)*List1!$G543,0)</f>
        <v>0</v>
      </c>
      <c r="AG543" s="319">
        <f>IF(List1!$K543="L",(1*List1!$E543+80)*List1!$G543,0)</f>
        <v>0</v>
      </c>
      <c r="AH543" s="318">
        <f>IF(List1!$K543="FL",(1*List1!$E543)*List1!$G543,0)</f>
        <v>0</v>
      </c>
      <c r="AI543" s="318">
        <f>IF(List1!$K543="FP",List1!$E543*List1!$G543,0)</f>
        <v>0</v>
      </c>
      <c r="AJ543" s="318">
        <f>IF(List1!$K543="DR",List1!$E543*List1!$G543,0)</f>
        <v>0</v>
      </c>
      <c r="AK543" s="318">
        <f>IF(List1!$K543="F",List1!$E543*List1!$G543,0)</f>
        <v>0</v>
      </c>
      <c r="AL543" s="321">
        <f>IF(List1!$L543="A",(1*List1!$E543+80)*List1!$G543,0)</f>
        <v>0</v>
      </c>
      <c r="AM543" s="321">
        <f>IF(List1!$L543="B",(1*List1!$E543+80)*List1!$G543,0)</f>
        <v>0</v>
      </c>
      <c r="AN543" s="321">
        <f>IF(List1!$L543="C",(1*List1!$E543+80)*List1!$G543,0)</f>
        <v>0</v>
      </c>
      <c r="AO543" s="321">
        <f>IF(List1!$L543="D",(1*List1!$E543+80)*List1!$G543,0)</f>
        <v>0</v>
      </c>
      <c r="AP543" s="321">
        <f>IF(List1!$L543="E",(1*List1!$E543+80)*List1!$G543,0)</f>
        <v>0</v>
      </c>
      <c r="AQ543" s="321">
        <f>IF(List1!$L543="G",(1*List1!$E543+80)*List1!$G543,0)</f>
        <v>0</v>
      </c>
      <c r="AR543" s="321">
        <f>IF(List1!$L543="J",(1*List1!$E543+80)*List1!$G543,0)</f>
        <v>0</v>
      </c>
      <c r="AS543" s="321">
        <f>IF(List1!$L543="K",(1*List1!$E543+80)*List1!$G543,0)</f>
        <v>0</v>
      </c>
      <c r="AT543" s="321">
        <f>IF(List1!$L543="L",(1*List1!$E543+80)*List1!$G543,0)</f>
        <v>0</v>
      </c>
      <c r="AU543" s="320">
        <f>IF(List1!$L543="FL",(1*List1!$E543)*List1!$G543,0)</f>
        <v>0</v>
      </c>
      <c r="AV543" s="320">
        <f>IF(List1!$L543="FP",List1!$E543*List1!$G543,0)</f>
        <v>0</v>
      </c>
      <c r="AW543" s="320">
        <f>IF(List1!$L543="DR",List1!$E543*List1!$G543,0)</f>
        <v>0</v>
      </c>
      <c r="AX543" s="320">
        <f>IF(List1!$L543="F",List1!$E543*List1!$G543,0)</f>
        <v>0</v>
      </c>
      <c r="AY543" s="319">
        <f>IF(List1!$M543="A",(1*List1!$F543+80)*List1!$G543,0)</f>
        <v>0</v>
      </c>
      <c r="AZ543" s="319">
        <f>IF(List1!$M543="B",(1*List1!$F543+80)*List1!$G543,0)</f>
        <v>0</v>
      </c>
      <c r="BA543" s="319">
        <f>IF(List1!$M543="C",(1*List1!$F543+80)*List1!$G543,0)</f>
        <v>0</v>
      </c>
      <c r="BB543" s="319">
        <f>IF(List1!$M543="D",(1*List1!$F543+80)*List1!$G543,0)</f>
        <v>0</v>
      </c>
      <c r="BC543" s="319">
        <f>IF(List1!$M543="E",(1*List1!$F543+80)*List1!$G543,0)</f>
        <v>0</v>
      </c>
      <c r="BD543" s="319">
        <f>IF(List1!$M543="G",(1*List1!$F543+80)*List1!$G543,0)</f>
        <v>0</v>
      </c>
      <c r="BE543" s="319">
        <f>IF(List1!$M543="J",(1*List1!$F543+80)*List1!$G543,0)</f>
        <v>0</v>
      </c>
      <c r="BF543" s="319">
        <f>IF(List1!$M543="K",(1*List1!$F543+80)*List1!$G543,0)</f>
        <v>0</v>
      </c>
      <c r="BG543" s="319">
        <f>IF(List1!$M543="L",(1*List1!$F543+80)*List1!$G543,0)</f>
        <v>0</v>
      </c>
      <c r="BH543" s="318">
        <f>IF(List1!$M543="FL",(1*List1!$F543)*List1!$G543,0)</f>
        <v>0</v>
      </c>
      <c r="BI543" s="318">
        <f>IF(List1!$M543="FP",List1!$F543*List1!$G543,0)</f>
        <v>0</v>
      </c>
      <c r="BJ543" s="318">
        <f>IF(List1!$M543="DR",List1!$F543*List1!$G543,0)</f>
        <v>0</v>
      </c>
      <c r="BK543" s="318">
        <f>IF(List1!$M543="F",List1!$F543*List1!$G543,0)</f>
        <v>0</v>
      </c>
      <c r="BL543" s="317">
        <f>IF(List1!$N543="A",(1*List1!$F543+80)*List1!$G543,0)</f>
        <v>0</v>
      </c>
      <c r="BM543" s="317">
        <f>IF(List1!$N543="B",(1*List1!$F543+80)*List1!$G543,0)</f>
        <v>0</v>
      </c>
      <c r="BN543" s="317">
        <f>IF(List1!$N543="C",(1*List1!$F543+80)*List1!$G543,0)</f>
        <v>0</v>
      </c>
      <c r="BO543" s="317">
        <f>IF(List1!$N543="D",(1*List1!$F543+80)*List1!$G543,0)</f>
        <v>0</v>
      </c>
      <c r="BP543" s="317">
        <f>IF(List1!$N543="E",(1*List1!$F543+80)*List1!$G543,0)</f>
        <v>0</v>
      </c>
      <c r="BQ543" s="317">
        <f>IF(List1!$N543="G",(1*List1!$F543+80)*List1!$G543,0)</f>
        <v>0</v>
      </c>
      <c r="BR543" s="317">
        <f>IF(List1!$N543="J",(1*List1!$F543+80)*List1!$G543,0)</f>
        <v>0</v>
      </c>
      <c r="BS543" s="317">
        <f>IF(List1!$N543="K",(1*List1!$F543+80)*List1!$G543,0)</f>
        <v>0</v>
      </c>
      <c r="BT543" s="317">
        <f>IF(List1!$N543="L",(1*List1!$F543+80)*List1!$G543,0)</f>
        <v>0</v>
      </c>
      <c r="BU543" s="316">
        <f>IF(List1!$N543="FL",(1*List1!$F543)*List1!$G543,0)</f>
        <v>0</v>
      </c>
      <c r="BV543" s="315">
        <f>IF(List1!$N543="FP",List1!$F543*List1!$G543,0)</f>
        <v>0</v>
      </c>
      <c r="BW543" s="314">
        <f>IF(List1!$N543="DR",List1!$F543*List1!$G543,0)</f>
        <v>0</v>
      </c>
      <c r="BX543" s="313">
        <f>IF(List1!$N543="F",List1!$F543*List1!$G543,0)</f>
        <v>0</v>
      </c>
      <c r="BZ543" s="312" t="e">
        <f>((List1!$E543*List1!$F543)*List1!$G543)/1000000</f>
        <v>#VALUE!</v>
      </c>
      <c r="CA543" s="280" t="e">
        <f>IF(List1!$J543=$D$403,1*BZ543,0)</f>
        <v>#VALUE!</v>
      </c>
      <c r="CB543" s="280" t="e">
        <f>IF(List1!$J543=$D$404,1*BZ543,0)</f>
        <v>#VALUE!</v>
      </c>
      <c r="CC543" s="280" t="e">
        <f>IF(List1!$J543=$D$405,1*BZ543,0)</f>
        <v>#VALUE!</v>
      </c>
      <c r="CD543" s="280" t="e">
        <f>IF(List1!$J543=$D$406,1*BZ543,0)</f>
        <v>#VALUE!</v>
      </c>
      <c r="CE543" s="280" t="e">
        <f>IF(List1!$J543=$D$407,1*BZ543,0)</f>
        <v>#VALUE!</v>
      </c>
      <c r="CF543" s="311" t="e">
        <f>IF(List1!$J543=$D$408,1*BZ543,0)</f>
        <v>#VALUE!</v>
      </c>
      <c r="CG543" s="280" t="e">
        <f>IF(List1!$J543=$D$409,1*BZ543,0)</f>
        <v>#VALUE!</v>
      </c>
      <c r="CH543" s="280" t="e">
        <f>IF(List1!$J543=$D$410,1*BZ543,0)</f>
        <v>#VALUE!</v>
      </c>
      <c r="CJ543" s="303">
        <f>IF(AH543&gt;0,1*List1!$G543,0)</f>
        <v>0</v>
      </c>
      <c r="CK543" s="301">
        <f>IF(AI543&gt;0,1*List1!$G543,0)</f>
        <v>0</v>
      </c>
      <c r="CL543" s="301">
        <f>IF(AJ543&gt;0,1*List1!$G543,0)</f>
        <v>0</v>
      </c>
      <c r="CM543" s="302">
        <f>IF(AK543&gt;0,1*List1!$G543,0)</f>
        <v>0</v>
      </c>
      <c r="CN543" s="284">
        <f>IF(AU543&gt;0,1*List1!$G543,0)</f>
        <v>0</v>
      </c>
      <c r="CO543" s="284">
        <f>IF(AV543&gt;0,1*List1!$G543,0)</f>
        <v>0</v>
      </c>
      <c r="CP543" s="284">
        <f>IF(AW543&gt;0,1*List1!$G543,0)</f>
        <v>0</v>
      </c>
      <c r="CQ543" s="284">
        <f>IF(AX543&gt;0,1*List1!$G543,0)</f>
        <v>0</v>
      </c>
      <c r="CR543" s="303">
        <f>IF(BH543&gt;0,1*List1!$G543,0)</f>
        <v>0</v>
      </c>
      <c r="CS543" s="301">
        <f>IF(BI543&gt;0,1*List1!$G543,0)</f>
        <v>0</v>
      </c>
      <c r="CT543" s="301">
        <f>IF(BJ543&gt;0,1*List1!$G543,0)</f>
        <v>0</v>
      </c>
      <c r="CU543" s="302">
        <f>IF(BK543&gt;0,1*List1!$G543,0)</f>
        <v>0</v>
      </c>
      <c r="CV543" s="284">
        <f>IF(BU543&gt;0,1*List1!$G543,0)</f>
        <v>0</v>
      </c>
      <c r="CW543" s="284">
        <f>IF(BV543&gt;0,1*List1!$G543,0)</f>
        <v>0</v>
      </c>
      <c r="CX543" s="284">
        <f>IF(BW543&gt;0,1*List1!$G543,0)</f>
        <v>0</v>
      </c>
      <c r="CY543" s="322">
        <f>IF(BX543&gt;0,1*List1!$G543,0)</f>
        <v>0</v>
      </c>
      <c r="CZ543" s="284"/>
      <c r="DB543" s="294">
        <f>List1!D180</f>
        <v>0</v>
      </c>
      <c r="DC543" s="416" t="str">
        <f t="shared" si="218"/>
        <v>0</v>
      </c>
      <c r="DD543" s="416" t="str">
        <f t="shared" si="219"/>
        <v>0</v>
      </c>
      <c r="DE543" s="416" t="str">
        <f t="shared" si="220"/>
        <v>0</v>
      </c>
      <c r="DF543" s="416" t="str">
        <f t="shared" si="221"/>
        <v>0</v>
      </c>
      <c r="DG543" s="416" t="str">
        <f t="shared" si="222"/>
        <v>0</v>
      </c>
      <c r="DH543" s="416" t="str">
        <f t="shared" si="223"/>
        <v>0</v>
      </c>
      <c r="DI543" s="416" t="str">
        <f t="shared" si="224"/>
        <v>0</v>
      </c>
      <c r="DJ543" s="416" t="str">
        <f t="shared" si="225"/>
        <v>0</v>
      </c>
      <c r="DK543" s="416" t="str">
        <f t="shared" si="226"/>
        <v>0</v>
      </c>
      <c r="DL543" s="416" t="str">
        <f t="shared" si="227"/>
        <v>0</v>
      </c>
      <c r="DM543" s="416" t="str">
        <f t="shared" si="228"/>
        <v>0</v>
      </c>
      <c r="DN543" s="416" t="str">
        <f t="shared" si="229"/>
        <v>0</v>
      </c>
      <c r="DO543" s="416" t="str">
        <f t="shared" si="230"/>
        <v>0</v>
      </c>
      <c r="DP543" s="416" t="str">
        <f t="shared" si="231"/>
        <v>0</v>
      </c>
      <c r="DQ543" s="416" t="str">
        <f t="shared" si="232"/>
        <v>0</v>
      </c>
      <c r="DR543" s="416" t="str">
        <f t="shared" si="233"/>
        <v>0</v>
      </c>
      <c r="DS543" s="416" t="str">
        <f t="shared" si="234"/>
        <v>0</v>
      </c>
      <c r="DT543" s="416" t="str">
        <f t="shared" si="235"/>
        <v>0</v>
      </c>
      <c r="DU543" s="416" t="str">
        <f t="shared" si="236"/>
        <v>0</v>
      </c>
      <c r="DV543" s="416" t="str">
        <f t="shared" si="237"/>
        <v>0</v>
      </c>
      <c r="DW543" s="416" t="str">
        <f t="shared" si="238"/>
        <v>0</v>
      </c>
      <c r="DX543" s="416" t="str">
        <f t="shared" si="239"/>
        <v>0</v>
      </c>
      <c r="DY543" s="416" t="str">
        <f t="shared" si="240"/>
        <v>0</v>
      </c>
      <c r="DZ543" s="416" t="str">
        <f t="shared" si="241"/>
        <v>0</v>
      </c>
      <c r="EA543" s="417"/>
      <c r="EB543" s="417"/>
      <c r="EC543" s="417"/>
      <c r="ED543" s="417" t="str">
        <f>IF(List1!D180&gt;0,DZ543,"")</f>
        <v/>
      </c>
      <c r="EF543" s="416">
        <f>List1!J180</f>
        <v>0</v>
      </c>
      <c r="EG543" s="416" t="str">
        <f t="shared" si="194"/>
        <v>0</v>
      </c>
      <c r="EH543" s="416" t="str">
        <f t="shared" si="195"/>
        <v>0</v>
      </c>
      <c r="EI543" s="416" t="str">
        <f t="shared" si="196"/>
        <v>0</v>
      </c>
      <c r="EJ543" s="416" t="str">
        <f t="shared" si="197"/>
        <v>0</v>
      </c>
      <c r="EK543" s="416" t="str">
        <f t="shared" si="198"/>
        <v>0</v>
      </c>
      <c r="EL543" s="416" t="str">
        <f t="shared" si="199"/>
        <v>0</v>
      </c>
      <c r="EM543" s="416" t="str">
        <f t="shared" si="200"/>
        <v>0</v>
      </c>
      <c r="EN543" s="416" t="str">
        <f t="shared" si="201"/>
        <v>0</v>
      </c>
      <c r="EO543" s="416" t="str">
        <f t="shared" si="202"/>
        <v>0</v>
      </c>
      <c r="EP543" s="416" t="str">
        <f t="shared" si="203"/>
        <v>0</v>
      </c>
      <c r="EQ543" s="416" t="str">
        <f t="shared" si="204"/>
        <v>0</v>
      </c>
      <c r="ER543" s="416" t="str">
        <f t="shared" si="205"/>
        <v>0</v>
      </c>
      <c r="ES543" s="416" t="str">
        <f t="shared" si="206"/>
        <v>0</v>
      </c>
      <c r="ET543" s="416" t="str">
        <f t="shared" si="207"/>
        <v>0</v>
      </c>
      <c r="EU543" s="416" t="str">
        <f t="shared" si="208"/>
        <v>0</v>
      </c>
      <c r="EV543" s="416" t="str">
        <f t="shared" si="209"/>
        <v>0</v>
      </c>
      <c r="EW543" s="416" t="str">
        <f t="shared" si="210"/>
        <v>0</v>
      </c>
      <c r="EX543" s="416" t="str">
        <f t="shared" si="211"/>
        <v>0</v>
      </c>
      <c r="EY543" s="416" t="str">
        <f t="shared" si="212"/>
        <v>0</v>
      </c>
      <c r="EZ543" s="416" t="str">
        <f t="shared" si="213"/>
        <v>0</v>
      </c>
      <c r="FA543" s="416" t="str">
        <f t="shared" si="214"/>
        <v>0</v>
      </c>
      <c r="FB543" s="416" t="str">
        <f t="shared" si="215"/>
        <v>0</v>
      </c>
      <c r="FC543" s="416" t="str">
        <f t="shared" si="216"/>
        <v>0</v>
      </c>
      <c r="FD543" s="416" t="str">
        <f t="shared" si="217"/>
        <v>0</v>
      </c>
      <c r="FF543" s="269" t="str">
        <f>IF(List1!J180&gt;0,List1!FD543,"")</f>
        <v/>
      </c>
    </row>
    <row r="544" spans="2:162" s="269" customFormat="1" ht="19.5" customHeight="1" thickBot="1">
      <c r="B544" s="436">
        <v>126</v>
      </c>
      <c r="C544" s="308">
        <f t="shared" si="191"/>
        <v>0</v>
      </c>
      <c r="D544" s="438" t="str">
        <f t="shared" si="192"/>
        <v/>
      </c>
      <c r="E544" s="439" t="str">
        <f>IF(List1!E181&gt;0,List1!E181,"")</f>
        <v/>
      </c>
      <c r="F544" s="439" t="str">
        <f>IF(List1!F181&gt;0,List1!F181,"")</f>
        <v/>
      </c>
      <c r="G544" s="439" t="str">
        <f>IF(List1!G181&gt;0,List1!G181,"")</f>
        <v/>
      </c>
      <c r="H544" s="439" t="str">
        <f>IF(List1!H181&gt;0,List1!H181,"")</f>
        <v/>
      </c>
      <c r="I544" s="439" t="str">
        <f>IF(List1!I181&gt;0,List1!I181,"")</f>
        <v/>
      </c>
      <c r="J544" s="439" t="str">
        <f t="shared" si="193"/>
        <v/>
      </c>
      <c r="K544" s="439" t="str">
        <f>IF(List1!K181&gt;0,List1!K181,"")</f>
        <v/>
      </c>
      <c r="L544" s="439" t="str">
        <f>IF(List1!L181&gt;0,List1!L181,"")</f>
        <v/>
      </c>
      <c r="M544" s="439" t="str">
        <f>IF(List1!M181&gt;0,List1!M181,"")</f>
        <v/>
      </c>
      <c r="N544" s="439" t="str">
        <f>IF(List1!N181&gt;0,List1!N181,"")</f>
        <v/>
      </c>
      <c r="O544" s="440">
        <v>0</v>
      </c>
      <c r="P544" s="603" t="str">
        <f>IF(List1!P181&gt;0,List1!P181,"")</f>
        <v/>
      </c>
      <c r="Q544" s="603"/>
      <c r="R544" s="603"/>
      <c r="S544" s="603"/>
      <c r="T544" s="603"/>
      <c r="U544" s="603"/>
      <c r="V544" s="603"/>
      <c r="W544" s="268"/>
      <c r="X544" s="307"/>
      <c r="Y544" s="319">
        <f>IF(List1!$K544="A",(1*List1!$E544+80)*List1!$G544,0)</f>
        <v>0</v>
      </c>
      <c r="Z544" s="319">
        <f>IF(List1!$K544="B",(1*List1!$E544+80)*List1!$G544,0)</f>
        <v>0</v>
      </c>
      <c r="AA544" s="319">
        <f>IF(List1!$K544="C",(1*List1!$E544+80)*List1!$G544,0)</f>
        <v>0</v>
      </c>
      <c r="AB544" s="319">
        <f>IF(List1!$K544="D",(1*List1!$E544+80)*List1!$G544,0)</f>
        <v>0</v>
      </c>
      <c r="AC544" s="319">
        <f>IF(List1!$K544="E",(1*List1!$E544+70)*List1!$G544,0)</f>
        <v>0</v>
      </c>
      <c r="AD544" s="319">
        <f>IF(List1!$K544="G",(1*List1!$E544+80)*List1!$G544,0)</f>
        <v>0</v>
      </c>
      <c r="AE544" s="319">
        <f>IF(List1!$K544="J",(1*List1!$E544+80)*List1!$G544,0)</f>
        <v>0</v>
      </c>
      <c r="AF544" s="319">
        <f>IF(List1!$K544="K",(1*List1!$E544+80)*List1!$G544,0)</f>
        <v>0</v>
      </c>
      <c r="AG544" s="319">
        <f>IF(List1!$K544="L",(1*List1!$E544+80)*List1!$G544,0)</f>
        <v>0</v>
      </c>
      <c r="AH544" s="318">
        <f>IF(List1!$K544="FL",(1*List1!$E544)*List1!$G544,0)</f>
        <v>0</v>
      </c>
      <c r="AI544" s="318">
        <f>IF(List1!$K544="FP",List1!$E544*List1!$G544,0)</f>
        <v>0</v>
      </c>
      <c r="AJ544" s="318">
        <f>IF(List1!$K544="DR",List1!$E544*List1!$G544,0)</f>
        <v>0</v>
      </c>
      <c r="AK544" s="318">
        <f>IF(List1!$K544="F",List1!$E544*List1!$G544,0)</f>
        <v>0</v>
      </c>
      <c r="AL544" s="321">
        <f>IF(List1!$L544="A",(1*List1!$E544+80)*List1!$G544,0)</f>
        <v>0</v>
      </c>
      <c r="AM544" s="321">
        <f>IF(List1!$L544="B",(1*List1!$E544+80)*List1!$G544,0)</f>
        <v>0</v>
      </c>
      <c r="AN544" s="321">
        <f>IF(List1!$L544="C",(1*List1!$E544+80)*List1!$G544,0)</f>
        <v>0</v>
      </c>
      <c r="AO544" s="321">
        <f>IF(List1!$L544="D",(1*List1!$E544+80)*List1!$G544,0)</f>
        <v>0</v>
      </c>
      <c r="AP544" s="321">
        <f>IF(List1!$L544="E",(1*List1!$E544+80)*List1!$G544,0)</f>
        <v>0</v>
      </c>
      <c r="AQ544" s="321">
        <f>IF(List1!$L544="G",(1*List1!$E544+80)*List1!$G544,0)</f>
        <v>0</v>
      </c>
      <c r="AR544" s="321">
        <f>IF(List1!$L544="J",(1*List1!$E544+80)*List1!$G544,0)</f>
        <v>0</v>
      </c>
      <c r="AS544" s="321">
        <f>IF(List1!$L544="K",(1*List1!$E544+80)*List1!$G544,0)</f>
        <v>0</v>
      </c>
      <c r="AT544" s="321">
        <f>IF(List1!$L544="L",(1*List1!$E544+80)*List1!$G544,0)</f>
        <v>0</v>
      </c>
      <c r="AU544" s="320">
        <f>IF(List1!$L544="FL",(1*List1!$E544)*List1!$G544,0)</f>
        <v>0</v>
      </c>
      <c r="AV544" s="320">
        <f>IF(List1!$L544="FP",List1!$E544*List1!$G544,0)</f>
        <v>0</v>
      </c>
      <c r="AW544" s="320">
        <f>IF(List1!$L544="DR",List1!$E544*List1!$G544,0)</f>
        <v>0</v>
      </c>
      <c r="AX544" s="320">
        <f>IF(List1!$L544="F",List1!$E544*List1!$G544,0)</f>
        <v>0</v>
      </c>
      <c r="AY544" s="319">
        <f>IF(List1!$M544="A",(1*List1!$F544+80)*List1!$G544,0)</f>
        <v>0</v>
      </c>
      <c r="AZ544" s="319">
        <f>IF(List1!$M544="B",(1*List1!$F544+80)*List1!$G544,0)</f>
        <v>0</v>
      </c>
      <c r="BA544" s="319">
        <f>IF(List1!$M544="C",(1*List1!$F544+80)*List1!$G544,0)</f>
        <v>0</v>
      </c>
      <c r="BB544" s="319">
        <f>IF(List1!$M544="D",(1*List1!$F544+80)*List1!$G544,0)</f>
        <v>0</v>
      </c>
      <c r="BC544" s="319">
        <f>IF(List1!$M544="E",(1*List1!$F544+80)*List1!$G544,0)</f>
        <v>0</v>
      </c>
      <c r="BD544" s="319">
        <f>IF(List1!$M544="G",(1*List1!$F544+80)*List1!$G544,0)</f>
        <v>0</v>
      </c>
      <c r="BE544" s="319">
        <f>IF(List1!$M544="J",(1*List1!$F544+80)*List1!$G544,0)</f>
        <v>0</v>
      </c>
      <c r="BF544" s="319">
        <f>IF(List1!$M544="K",(1*List1!$F544+80)*List1!$G544,0)</f>
        <v>0</v>
      </c>
      <c r="BG544" s="319">
        <f>IF(List1!$M544="L",(1*List1!$F544+80)*List1!$G544,0)</f>
        <v>0</v>
      </c>
      <c r="BH544" s="318">
        <f>IF(List1!$M544="FL",(1*List1!$F544)*List1!$G544,0)</f>
        <v>0</v>
      </c>
      <c r="BI544" s="318">
        <f>IF(List1!$M544="FP",List1!$F544*List1!$G544,0)</f>
        <v>0</v>
      </c>
      <c r="BJ544" s="318">
        <f>IF(List1!$M544="DR",List1!$F544*List1!$G544,0)</f>
        <v>0</v>
      </c>
      <c r="BK544" s="318">
        <f>IF(List1!$M544="F",List1!$F544*List1!$G544,0)</f>
        <v>0</v>
      </c>
      <c r="BL544" s="317">
        <f>IF(List1!$N544="A",(1*List1!$F544+80)*List1!$G544,0)</f>
        <v>0</v>
      </c>
      <c r="BM544" s="317">
        <f>IF(List1!$N544="B",(1*List1!$F544+80)*List1!$G544,0)</f>
        <v>0</v>
      </c>
      <c r="BN544" s="317">
        <f>IF(List1!$N544="C",(1*List1!$F544+80)*List1!$G544,0)</f>
        <v>0</v>
      </c>
      <c r="BO544" s="317">
        <f>IF(List1!$N544="D",(1*List1!$F544+80)*List1!$G544,0)</f>
        <v>0</v>
      </c>
      <c r="BP544" s="317">
        <f>IF(List1!$N544="E",(1*List1!$F544+80)*List1!$G544,0)</f>
        <v>0</v>
      </c>
      <c r="BQ544" s="317">
        <f>IF(List1!$N544="G",(1*List1!$F544+80)*List1!$G544,0)</f>
        <v>0</v>
      </c>
      <c r="BR544" s="317">
        <f>IF(List1!$N544="J",(1*List1!$F544+80)*List1!$G544,0)</f>
        <v>0</v>
      </c>
      <c r="BS544" s="317">
        <f>IF(List1!$N544="K",(1*List1!$F544+80)*List1!$G544,0)</f>
        <v>0</v>
      </c>
      <c r="BT544" s="317">
        <f>IF(List1!$N544="L",(1*List1!$F544+80)*List1!$G544,0)</f>
        <v>0</v>
      </c>
      <c r="BU544" s="316">
        <f>IF(List1!$N544="FL",(1*List1!$F544)*List1!$G544,0)</f>
        <v>0</v>
      </c>
      <c r="BV544" s="315">
        <f>IF(List1!$N544="FP",List1!$F544*List1!$G544,0)</f>
        <v>0</v>
      </c>
      <c r="BW544" s="314">
        <f>IF(List1!$N544="DR",List1!$F544*List1!$G544,0)</f>
        <v>0</v>
      </c>
      <c r="BX544" s="313">
        <f>IF(List1!$N544="F",List1!$F544*List1!$G544,0)</f>
        <v>0</v>
      </c>
      <c r="BZ544" s="312" t="e">
        <f>((List1!$E544*List1!$F544)*List1!$G544)/1000000</f>
        <v>#VALUE!</v>
      </c>
      <c r="CA544" s="280" t="e">
        <f>IF(List1!$J544=$D$403,1*BZ544,0)</f>
        <v>#VALUE!</v>
      </c>
      <c r="CB544" s="280" t="e">
        <f>IF(List1!$J544=$D$404,1*BZ544,0)</f>
        <v>#VALUE!</v>
      </c>
      <c r="CC544" s="280" t="e">
        <f>IF(List1!$J544=$D$405,1*BZ544,0)</f>
        <v>#VALUE!</v>
      </c>
      <c r="CD544" s="280" t="e">
        <f>IF(List1!$J544=$D$406,1*BZ544,0)</f>
        <v>#VALUE!</v>
      </c>
      <c r="CE544" s="280" t="e">
        <f>IF(List1!$J544=$D$407,1*BZ544,0)</f>
        <v>#VALUE!</v>
      </c>
      <c r="CF544" s="311" t="e">
        <f>IF(List1!$J544=$D$408,1*BZ544,0)</f>
        <v>#VALUE!</v>
      </c>
      <c r="CG544" s="280" t="e">
        <f>IF(List1!$J544=$D$409,1*BZ544,0)</f>
        <v>#VALUE!</v>
      </c>
      <c r="CH544" s="280" t="e">
        <f>IF(List1!$J544=$D$410,1*BZ544,0)</f>
        <v>#VALUE!</v>
      </c>
      <c r="CJ544" s="303">
        <f>IF(AH544&gt;0,1*List1!$G544,0)</f>
        <v>0</v>
      </c>
      <c r="CK544" s="301">
        <f>IF(AI544&gt;0,1*List1!$G544,0)</f>
        <v>0</v>
      </c>
      <c r="CL544" s="301">
        <f>IF(AJ544&gt;0,1*List1!$G544,0)</f>
        <v>0</v>
      </c>
      <c r="CM544" s="302">
        <f>IF(AK544&gt;0,1*List1!$G544,0)</f>
        <v>0</v>
      </c>
      <c r="CN544" s="284">
        <f>IF(AU544&gt;0,1*List1!$G544,0)</f>
        <v>0</v>
      </c>
      <c r="CO544" s="284">
        <f>IF(AV544&gt;0,1*List1!$G544,0)</f>
        <v>0</v>
      </c>
      <c r="CP544" s="284">
        <f>IF(AW544&gt;0,1*List1!$G544,0)</f>
        <v>0</v>
      </c>
      <c r="CQ544" s="284">
        <f>IF(AX544&gt;0,1*List1!$G544,0)</f>
        <v>0</v>
      </c>
      <c r="CR544" s="303">
        <f>IF(BH544&gt;0,1*List1!$G544,0)</f>
        <v>0</v>
      </c>
      <c r="CS544" s="301">
        <f>IF(BI544&gt;0,1*List1!$G544,0)</f>
        <v>0</v>
      </c>
      <c r="CT544" s="301">
        <f>IF(BJ544&gt;0,1*List1!$G544,0)</f>
        <v>0</v>
      </c>
      <c r="CU544" s="302">
        <f>IF(BK544&gt;0,1*List1!$G544,0)</f>
        <v>0</v>
      </c>
      <c r="CV544" s="284">
        <f>IF(BU544&gt;0,1*List1!$G544,0)</f>
        <v>0</v>
      </c>
      <c r="CW544" s="284">
        <f>IF(BV544&gt;0,1*List1!$G544,0)</f>
        <v>0</v>
      </c>
      <c r="CX544" s="284">
        <f>IF(BW544&gt;0,1*List1!$G544,0)</f>
        <v>0</v>
      </c>
      <c r="CY544" s="322">
        <f>IF(BX544&gt;0,1*List1!$G544,0)</f>
        <v>0</v>
      </c>
      <c r="CZ544" s="284"/>
      <c r="DB544" s="294">
        <f>List1!D181</f>
        <v>0</v>
      </c>
      <c r="DC544" s="416" t="str">
        <f t="shared" si="218"/>
        <v>0</v>
      </c>
      <c r="DD544" s="416" t="str">
        <f t="shared" si="219"/>
        <v>0</v>
      </c>
      <c r="DE544" s="416" t="str">
        <f t="shared" si="220"/>
        <v>0</v>
      </c>
      <c r="DF544" s="416" t="str">
        <f t="shared" si="221"/>
        <v>0</v>
      </c>
      <c r="DG544" s="416" t="str">
        <f t="shared" si="222"/>
        <v>0</v>
      </c>
      <c r="DH544" s="416" t="str">
        <f t="shared" si="223"/>
        <v>0</v>
      </c>
      <c r="DI544" s="416" t="str">
        <f t="shared" si="224"/>
        <v>0</v>
      </c>
      <c r="DJ544" s="416" t="str">
        <f t="shared" si="225"/>
        <v>0</v>
      </c>
      <c r="DK544" s="416" t="str">
        <f t="shared" si="226"/>
        <v>0</v>
      </c>
      <c r="DL544" s="416" t="str">
        <f t="shared" si="227"/>
        <v>0</v>
      </c>
      <c r="DM544" s="416" t="str">
        <f t="shared" si="228"/>
        <v>0</v>
      </c>
      <c r="DN544" s="416" t="str">
        <f t="shared" si="229"/>
        <v>0</v>
      </c>
      <c r="DO544" s="416" t="str">
        <f t="shared" si="230"/>
        <v>0</v>
      </c>
      <c r="DP544" s="416" t="str">
        <f t="shared" si="231"/>
        <v>0</v>
      </c>
      <c r="DQ544" s="416" t="str">
        <f t="shared" si="232"/>
        <v>0</v>
      </c>
      <c r="DR544" s="416" t="str">
        <f t="shared" si="233"/>
        <v>0</v>
      </c>
      <c r="DS544" s="416" t="str">
        <f t="shared" si="234"/>
        <v>0</v>
      </c>
      <c r="DT544" s="416" t="str">
        <f t="shared" si="235"/>
        <v>0</v>
      </c>
      <c r="DU544" s="416" t="str">
        <f t="shared" si="236"/>
        <v>0</v>
      </c>
      <c r="DV544" s="416" t="str">
        <f t="shared" si="237"/>
        <v>0</v>
      </c>
      <c r="DW544" s="416" t="str">
        <f t="shared" si="238"/>
        <v>0</v>
      </c>
      <c r="DX544" s="416" t="str">
        <f t="shared" si="239"/>
        <v>0</v>
      </c>
      <c r="DY544" s="416" t="str">
        <f t="shared" si="240"/>
        <v>0</v>
      </c>
      <c r="DZ544" s="416" t="str">
        <f t="shared" si="241"/>
        <v>0</v>
      </c>
      <c r="EA544" s="417"/>
      <c r="EB544" s="417"/>
      <c r="EC544" s="417"/>
      <c r="ED544" s="417" t="str">
        <f>IF(List1!D181&gt;0,DZ544,"")</f>
        <v/>
      </c>
      <c r="EF544" s="416">
        <f>List1!J181</f>
        <v>0</v>
      </c>
      <c r="EG544" s="416" t="str">
        <f t="shared" si="194"/>
        <v>0</v>
      </c>
      <c r="EH544" s="416" t="str">
        <f t="shared" si="195"/>
        <v>0</v>
      </c>
      <c r="EI544" s="416" t="str">
        <f t="shared" si="196"/>
        <v>0</v>
      </c>
      <c r="EJ544" s="416" t="str">
        <f t="shared" si="197"/>
        <v>0</v>
      </c>
      <c r="EK544" s="416" t="str">
        <f t="shared" si="198"/>
        <v>0</v>
      </c>
      <c r="EL544" s="416" t="str">
        <f t="shared" si="199"/>
        <v>0</v>
      </c>
      <c r="EM544" s="416" t="str">
        <f t="shared" si="200"/>
        <v>0</v>
      </c>
      <c r="EN544" s="416" t="str">
        <f t="shared" si="201"/>
        <v>0</v>
      </c>
      <c r="EO544" s="416" t="str">
        <f t="shared" si="202"/>
        <v>0</v>
      </c>
      <c r="EP544" s="416" t="str">
        <f t="shared" si="203"/>
        <v>0</v>
      </c>
      <c r="EQ544" s="416" t="str">
        <f t="shared" si="204"/>
        <v>0</v>
      </c>
      <c r="ER544" s="416" t="str">
        <f t="shared" si="205"/>
        <v>0</v>
      </c>
      <c r="ES544" s="416" t="str">
        <f t="shared" si="206"/>
        <v>0</v>
      </c>
      <c r="ET544" s="416" t="str">
        <f t="shared" si="207"/>
        <v>0</v>
      </c>
      <c r="EU544" s="416" t="str">
        <f t="shared" si="208"/>
        <v>0</v>
      </c>
      <c r="EV544" s="416" t="str">
        <f t="shared" si="209"/>
        <v>0</v>
      </c>
      <c r="EW544" s="416" t="str">
        <f t="shared" si="210"/>
        <v>0</v>
      </c>
      <c r="EX544" s="416" t="str">
        <f t="shared" si="211"/>
        <v>0</v>
      </c>
      <c r="EY544" s="416" t="str">
        <f t="shared" si="212"/>
        <v>0</v>
      </c>
      <c r="EZ544" s="416" t="str">
        <f t="shared" si="213"/>
        <v>0</v>
      </c>
      <c r="FA544" s="416" t="str">
        <f t="shared" si="214"/>
        <v>0</v>
      </c>
      <c r="FB544" s="416" t="str">
        <f t="shared" si="215"/>
        <v>0</v>
      </c>
      <c r="FC544" s="416" t="str">
        <f t="shared" si="216"/>
        <v>0</v>
      </c>
      <c r="FD544" s="416" t="str">
        <f t="shared" si="217"/>
        <v>0</v>
      </c>
      <c r="FF544" s="269" t="str">
        <f>IF(List1!J181&gt;0,List1!FD544,"")</f>
        <v/>
      </c>
    </row>
    <row r="545" spans="2:162" s="269" customFormat="1" ht="19.5" customHeight="1" thickBot="1">
      <c r="B545" s="435">
        <v>127</v>
      </c>
      <c r="C545" s="308">
        <f t="shared" si="191"/>
        <v>0</v>
      </c>
      <c r="D545" s="438" t="str">
        <f t="shared" si="192"/>
        <v/>
      </c>
      <c r="E545" s="439" t="str">
        <f>IF(List1!E182&gt;0,List1!E182,"")</f>
        <v/>
      </c>
      <c r="F545" s="439" t="str">
        <f>IF(List1!F182&gt;0,List1!F182,"")</f>
        <v/>
      </c>
      <c r="G545" s="439" t="str">
        <f>IF(List1!G182&gt;0,List1!G182,"")</f>
        <v/>
      </c>
      <c r="H545" s="439" t="str">
        <f>IF(List1!H182&gt;0,List1!H182,"")</f>
        <v/>
      </c>
      <c r="I545" s="439" t="str">
        <f>IF(List1!I182&gt;0,List1!I182,"")</f>
        <v/>
      </c>
      <c r="J545" s="439" t="str">
        <f t="shared" si="193"/>
        <v/>
      </c>
      <c r="K545" s="439" t="str">
        <f>IF(List1!K182&gt;0,List1!K182,"")</f>
        <v/>
      </c>
      <c r="L545" s="439" t="str">
        <f>IF(List1!L182&gt;0,List1!L182,"")</f>
        <v/>
      </c>
      <c r="M545" s="439" t="str">
        <f>IF(List1!M182&gt;0,List1!M182,"")</f>
        <v/>
      </c>
      <c r="N545" s="439" t="str">
        <f>IF(List1!N182&gt;0,List1!N182,"")</f>
        <v/>
      </c>
      <c r="O545" s="440">
        <v>0</v>
      </c>
      <c r="P545" s="603" t="str">
        <f>IF(List1!P182&gt;0,List1!P182,"")</f>
        <v/>
      </c>
      <c r="Q545" s="603"/>
      <c r="R545" s="603"/>
      <c r="S545" s="603"/>
      <c r="T545" s="603"/>
      <c r="U545" s="603"/>
      <c r="V545" s="603"/>
      <c r="W545" s="268"/>
      <c r="X545" s="307"/>
      <c r="Y545" s="319">
        <f>IF(List1!$K545="A",(1*List1!$E545+80)*List1!$G545,0)</f>
        <v>0</v>
      </c>
      <c r="Z545" s="319">
        <f>IF(List1!$K545="B",(1*List1!$E545+80)*List1!$G545,0)</f>
        <v>0</v>
      </c>
      <c r="AA545" s="319">
        <f>IF(List1!$K545="C",(1*List1!$E545+80)*List1!$G545,0)</f>
        <v>0</v>
      </c>
      <c r="AB545" s="319">
        <f>IF(List1!$K545="D",(1*List1!$E545+80)*List1!$G545,0)</f>
        <v>0</v>
      </c>
      <c r="AC545" s="319">
        <f>IF(List1!$K545="E",(1*List1!$E545+70)*List1!$G545,0)</f>
        <v>0</v>
      </c>
      <c r="AD545" s="319">
        <f>IF(List1!$K545="G",(1*List1!$E545+80)*List1!$G545,0)</f>
        <v>0</v>
      </c>
      <c r="AE545" s="319">
        <f>IF(List1!$K545="J",(1*List1!$E545+80)*List1!$G545,0)</f>
        <v>0</v>
      </c>
      <c r="AF545" s="319">
        <f>IF(List1!$K545="K",(1*List1!$E545+80)*List1!$G545,0)</f>
        <v>0</v>
      </c>
      <c r="AG545" s="319">
        <f>IF(List1!$K545="L",(1*List1!$E545+80)*List1!$G545,0)</f>
        <v>0</v>
      </c>
      <c r="AH545" s="318">
        <f>IF(List1!$K545="FL",(1*List1!$E545)*List1!$G545,0)</f>
        <v>0</v>
      </c>
      <c r="AI545" s="318">
        <f>IF(List1!$K545="FP",List1!$E545*List1!$G545,0)</f>
        <v>0</v>
      </c>
      <c r="AJ545" s="318">
        <f>IF(List1!$K545="DR",List1!$E545*List1!$G545,0)</f>
        <v>0</v>
      </c>
      <c r="AK545" s="318">
        <f>IF(List1!$K545="F",List1!$E545*List1!$G545,0)</f>
        <v>0</v>
      </c>
      <c r="AL545" s="321">
        <f>IF(List1!$L545="A",(1*List1!$E545+80)*List1!$G545,0)</f>
        <v>0</v>
      </c>
      <c r="AM545" s="321">
        <f>IF(List1!$L545="B",(1*List1!$E545+80)*List1!$G545,0)</f>
        <v>0</v>
      </c>
      <c r="AN545" s="321">
        <f>IF(List1!$L545="C",(1*List1!$E545+80)*List1!$G545,0)</f>
        <v>0</v>
      </c>
      <c r="AO545" s="321">
        <f>IF(List1!$L545="D",(1*List1!$E545+80)*List1!$G545,0)</f>
        <v>0</v>
      </c>
      <c r="AP545" s="321">
        <f>IF(List1!$L545="E",(1*List1!$E545+80)*List1!$G545,0)</f>
        <v>0</v>
      </c>
      <c r="AQ545" s="321">
        <f>IF(List1!$L545="G",(1*List1!$E545+80)*List1!$G545,0)</f>
        <v>0</v>
      </c>
      <c r="AR545" s="321">
        <f>IF(List1!$L545="J",(1*List1!$E545+80)*List1!$G545,0)</f>
        <v>0</v>
      </c>
      <c r="AS545" s="321">
        <f>IF(List1!$L545="K",(1*List1!$E545+80)*List1!$G545,0)</f>
        <v>0</v>
      </c>
      <c r="AT545" s="321">
        <f>IF(List1!$L545="L",(1*List1!$E545+80)*List1!$G545,0)</f>
        <v>0</v>
      </c>
      <c r="AU545" s="320">
        <f>IF(List1!$L545="FL",(1*List1!$E545)*List1!$G545,0)</f>
        <v>0</v>
      </c>
      <c r="AV545" s="320">
        <f>IF(List1!$L545="FP",List1!$E545*List1!$G545,0)</f>
        <v>0</v>
      </c>
      <c r="AW545" s="320">
        <f>IF(List1!$L545="DR",List1!$E545*List1!$G545,0)</f>
        <v>0</v>
      </c>
      <c r="AX545" s="320">
        <f>IF(List1!$L545="F",List1!$E545*List1!$G545,0)</f>
        <v>0</v>
      </c>
      <c r="AY545" s="319">
        <f>IF(List1!$M545="A",(1*List1!$F545+80)*List1!$G545,0)</f>
        <v>0</v>
      </c>
      <c r="AZ545" s="319">
        <f>IF(List1!$M545="B",(1*List1!$F545+80)*List1!$G545,0)</f>
        <v>0</v>
      </c>
      <c r="BA545" s="319">
        <f>IF(List1!$M545="C",(1*List1!$F545+80)*List1!$G545,0)</f>
        <v>0</v>
      </c>
      <c r="BB545" s="319">
        <f>IF(List1!$M545="D",(1*List1!$F545+80)*List1!$G545,0)</f>
        <v>0</v>
      </c>
      <c r="BC545" s="319">
        <f>IF(List1!$M545="E",(1*List1!$F545+80)*List1!$G545,0)</f>
        <v>0</v>
      </c>
      <c r="BD545" s="319">
        <f>IF(List1!$M545="G",(1*List1!$F545+80)*List1!$G545,0)</f>
        <v>0</v>
      </c>
      <c r="BE545" s="319">
        <f>IF(List1!$M545="J",(1*List1!$F545+80)*List1!$G545,0)</f>
        <v>0</v>
      </c>
      <c r="BF545" s="319">
        <f>IF(List1!$M545="K",(1*List1!$F545+80)*List1!$G545,0)</f>
        <v>0</v>
      </c>
      <c r="BG545" s="319">
        <f>IF(List1!$M545="L",(1*List1!$F545+80)*List1!$G545,0)</f>
        <v>0</v>
      </c>
      <c r="BH545" s="318">
        <f>IF(List1!$M545="FL",(1*List1!$F545)*List1!$G545,0)</f>
        <v>0</v>
      </c>
      <c r="BI545" s="318">
        <f>IF(List1!$M545="FP",List1!$F545*List1!$G545,0)</f>
        <v>0</v>
      </c>
      <c r="BJ545" s="318">
        <f>IF(List1!$M545="DR",List1!$F545*List1!$G545,0)</f>
        <v>0</v>
      </c>
      <c r="BK545" s="318">
        <f>IF(List1!$M545="F",List1!$F545*List1!$G545,0)</f>
        <v>0</v>
      </c>
      <c r="BL545" s="317">
        <f>IF(List1!$N545="A",(1*List1!$F545+80)*List1!$G545,0)</f>
        <v>0</v>
      </c>
      <c r="BM545" s="317">
        <f>IF(List1!$N545="B",(1*List1!$F545+80)*List1!$G545,0)</f>
        <v>0</v>
      </c>
      <c r="BN545" s="317">
        <f>IF(List1!$N545="C",(1*List1!$F545+80)*List1!$G545,0)</f>
        <v>0</v>
      </c>
      <c r="BO545" s="317">
        <f>IF(List1!$N545="D",(1*List1!$F545+80)*List1!$G545,0)</f>
        <v>0</v>
      </c>
      <c r="BP545" s="317">
        <f>IF(List1!$N545="E",(1*List1!$F545+80)*List1!$G545,0)</f>
        <v>0</v>
      </c>
      <c r="BQ545" s="317">
        <f>IF(List1!$N545="G",(1*List1!$F545+80)*List1!$G545,0)</f>
        <v>0</v>
      </c>
      <c r="BR545" s="317">
        <f>IF(List1!$N545="J",(1*List1!$F545+80)*List1!$G545,0)</f>
        <v>0</v>
      </c>
      <c r="BS545" s="317">
        <f>IF(List1!$N545="K",(1*List1!$F545+80)*List1!$G545,0)</f>
        <v>0</v>
      </c>
      <c r="BT545" s="317">
        <f>IF(List1!$N545="L",(1*List1!$F545+80)*List1!$G545,0)</f>
        <v>0</v>
      </c>
      <c r="BU545" s="316">
        <f>IF(List1!$N545="FL",(1*List1!$F545)*List1!$G545,0)</f>
        <v>0</v>
      </c>
      <c r="BV545" s="315">
        <f>IF(List1!$N545="FP",List1!$F545*List1!$G545,0)</f>
        <v>0</v>
      </c>
      <c r="BW545" s="314">
        <f>IF(List1!$N545="DR",List1!$F545*List1!$G545,0)</f>
        <v>0</v>
      </c>
      <c r="BX545" s="313">
        <f>IF(List1!$N545="F",List1!$F545*List1!$G545,0)</f>
        <v>0</v>
      </c>
      <c r="BZ545" s="312" t="e">
        <f>((List1!$E545*List1!$F545)*List1!$G545)/1000000</f>
        <v>#VALUE!</v>
      </c>
      <c r="CA545" s="280" t="e">
        <f>IF(List1!$J545=$D$403,1*BZ545,0)</f>
        <v>#VALUE!</v>
      </c>
      <c r="CB545" s="280" t="e">
        <f>IF(List1!$J545=$D$404,1*BZ545,0)</f>
        <v>#VALUE!</v>
      </c>
      <c r="CC545" s="280" t="e">
        <f>IF(List1!$J545=$D$405,1*BZ545,0)</f>
        <v>#VALUE!</v>
      </c>
      <c r="CD545" s="280" t="e">
        <f>IF(List1!$J545=$D$406,1*BZ545,0)</f>
        <v>#VALUE!</v>
      </c>
      <c r="CE545" s="280" t="e">
        <f>IF(List1!$J545=$D$407,1*BZ545,0)</f>
        <v>#VALUE!</v>
      </c>
      <c r="CF545" s="311" t="e">
        <f>IF(List1!$J545=$D$408,1*BZ545,0)</f>
        <v>#VALUE!</v>
      </c>
      <c r="CG545" s="280" t="e">
        <f>IF(List1!$J545=$D$409,1*BZ545,0)</f>
        <v>#VALUE!</v>
      </c>
      <c r="CH545" s="280" t="e">
        <f>IF(List1!$J545=$D$410,1*BZ545,0)</f>
        <v>#VALUE!</v>
      </c>
      <c r="CJ545" s="303">
        <f>IF(AH545&gt;0,1*List1!$G545,0)</f>
        <v>0</v>
      </c>
      <c r="CK545" s="301">
        <f>IF(AI545&gt;0,1*List1!$G545,0)</f>
        <v>0</v>
      </c>
      <c r="CL545" s="301">
        <f>IF(AJ545&gt;0,1*List1!$G545,0)</f>
        <v>0</v>
      </c>
      <c r="CM545" s="302">
        <f>IF(AK545&gt;0,1*List1!$G545,0)</f>
        <v>0</v>
      </c>
      <c r="CN545" s="284">
        <f>IF(AU545&gt;0,1*List1!$G545,0)</f>
        <v>0</v>
      </c>
      <c r="CO545" s="284">
        <f>IF(AV545&gt;0,1*List1!$G545,0)</f>
        <v>0</v>
      </c>
      <c r="CP545" s="284">
        <f>IF(AW545&gt;0,1*List1!$G545,0)</f>
        <v>0</v>
      </c>
      <c r="CQ545" s="284">
        <f>IF(AX545&gt;0,1*List1!$G545,0)</f>
        <v>0</v>
      </c>
      <c r="CR545" s="303">
        <f>IF(BH545&gt;0,1*List1!$G545,0)</f>
        <v>0</v>
      </c>
      <c r="CS545" s="301">
        <f>IF(BI545&gt;0,1*List1!$G545,0)</f>
        <v>0</v>
      </c>
      <c r="CT545" s="301">
        <f>IF(BJ545&gt;0,1*List1!$G545,0)</f>
        <v>0</v>
      </c>
      <c r="CU545" s="302">
        <f>IF(BK545&gt;0,1*List1!$G545,0)</f>
        <v>0</v>
      </c>
      <c r="CV545" s="284">
        <f>IF(BU545&gt;0,1*List1!$G545,0)</f>
        <v>0</v>
      </c>
      <c r="CW545" s="284">
        <f>IF(BV545&gt;0,1*List1!$G545,0)</f>
        <v>0</v>
      </c>
      <c r="CX545" s="284">
        <f>IF(BW545&gt;0,1*List1!$G545,0)</f>
        <v>0</v>
      </c>
      <c r="CY545" s="322">
        <f>IF(BX545&gt;0,1*List1!$G545,0)</f>
        <v>0</v>
      </c>
      <c r="CZ545" s="284"/>
      <c r="DB545" s="294">
        <f>List1!D182</f>
        <v>0</v>
      </c>
      <c r="DC545" s="416" t="str">
        <f t="shared" si="218"/>
        <v>0</v>
      </c>
      <c r="DD545" s="416" t="str">
        <f t="shared" si="219"/>
        <v>0</v>
      </c>
      <c r="DE545" s="416" t="str">
        <f t="shared" si="220"/>
        <v>0</v>
      </c>
      <c r="DF545" s="416" t="str">
        <f t="shared" si="221"/>
        <v>0</v>
      </c>
      <c r="DG545" s="416" t="str">
        <f t="shared" si="222"/>
        <v>0</v>
      </c>
      <c r="DH545" s="416" t="str">
        <f t="shared" si="223"/>
        <v>0</v>
      </c>
      <c r="DI545" s="416" t="str">
        <f t="shared" si="224"/>
        <v>0</v>
      </c>
      <c r="DJ545" s="416" t="str">
        <f t="shared" si="225"/>
        <v>0</v>
      </c>
      <c r="DK545" s="416" t="str">
        <f t="shared" si="226"/>
        <v>0</v>
      </c>
      <c r="DL545" s="416" t="str">
        <f t="shared" si="227"/>
        <v>0</v>
      </c>
      <c r="DM545" s="416" t="str">
        <f t="shared" si="228"/>
        <v>0</v>
      </c>
      <c r="DN545" s="416" t="str">
        <f t="shared" si="229"/>
        <v>0</v>
      </c>
      <c r="DO545" s="416" t="str">
        <f t="shared" si="230"/>
        <v>0</v>
      </c>
      <c r="DP545" s="416" t="str">
        <f t="shared" si="231"/>
        <v>0</v>
      </c>
      <c r="DQ545" s="416" t="str">
        <f t="shared" si="232"/>
        <v>0</v>
      </c>
      <c r="DR545" s="416" t="str">
        <f t="shared" si="233"/>
        <v>0</v>
      </c>
      <c r="DS545" s="416" t="str">
        <f t="shared" si="234"/>
        <v>0</v>
      </c>
      <c r="DT545" s="416" t="str">
        <f t="shared" si="235"/>
        <v>0</v>
      </c>
      <c r="DU545" s="416" t="str">
        <f t="shared" si="236"/>
        <v>0</v>
      </c>
      <c r="DV545" s="416" t="str">
        <f t="shared" si="237"/>
        <v>0</v>
      </c>
      <c r="DW545" s="416" t="str">
        <f t="shared" si="238"/>
        <v>0</v>
      </c>
      <c r="DX545" s="416" t="str">
        <f t="shared" si="239"/>
        <v>0</v>
      </c>
      <c r="DY545" s="416" t="str">
        <f t="shared" si="240"/>
        <v>0</v>
      </c>
      <c r="DZ545" s="416" t="str">
        <f t="shared" si="241"/>
        <v>0</v>
      </c>
      <c r="EA545" s="417"/>
      <c r="EB545" s="417"/>
      <c r="EC545" s="417"/>
      <c r="ED545" s="417" t="str">
        <f>IF(List1!D182&gt;0,DZ545,"")</f>
        <v/>
      </c>
      <c r="EF545" s="416">
        <f>List1!J182</f>
        <v>0</v>
      </c>
      <c r="EG545" s="416" t="str">
        <f t="shared" si="194"/>
        <v>0</v>
      </c>
      <c r="EH545" s="416" t="str">
        <f t="shared" si="195"/>
        <v>0</v>
      </c>
      <c r="EI545" s="416" t="str">
        <f t="shared" si="196"/>
        <v>0</v>
      </c>
      <c r="EJ545" s="416" t="str">
        <f t="shared" si="197"/>
        <v>0</v>
      </c>
      <c r="EK545" s="416" t="str">
        <f t="shared" si="198"/>
        <v>0</v>
      </c>
      <c r="EL545" s="416" t="str">
        <f t="shared" si="199"/>
        <v>0</v>
      </c>
      <c r="EM545" s="416" t="str">
        <f t="shared" si="200"/>
        <v>0</v>
      </c>
      <c r="EN545" s="416" t="str">
        <f t="shared" si="201"/>
        <v>0</v>
      </c>
      <c r="EO545" s="416" t="str">
        <f t="shared" si="202"/>
        <v>0</v>
      </c>
      <c r="EP545" s="416" t="str">
        <f t="shared" si="203"/>
        <v>0</v>
      </c>
      <c r="EQ545" s="416" t="str">
        <f t="shared" si="204"/>
        <v>0</v>
      </c>
      <c r="ER545" s="416" t="str">
        <f t="shared" si="205"/>
        <v>0</v>
      </c>
      <c r="ES545" s="416" t="str">
        <f t="shared" si="206"/>
        <v>0</v>
      </c>
      <c r="ET545" s="416" t="str">
        <f t="shared" si="207"/>
        <v>0</v>
      </c>
      <c r="EU545" s="416" t="str">
        <f t="shared" si="208"/>
        <v>0</v>
      </c>
      <c r="EV545" s="416" t="str">
        <f t="shared" si="209"/>
        <v>0</v>
      </c>
      <c r="EW545" s="416" t="str">
        <f t="shared" si="210"/>
        <v>0</v>
      </c>
      <c r="EX545" s="416" t="str">
        <f t="shared" si="211"/>
        <v>0</v>
      </c>
      <c r="EY545" s="416" t="str">
        <f t="shared" si="212"/>
        <v>0</v>
      </c>
      <c r="EZ545" s="416" t="str">
        <f t="shared" si="213"/>
        <v>0</v>
      </c>
      <c r="FA545" s="416" t="str">
        <f t="shared" si="214"/>
        <v>0</v>
      </c>
      <c r="FB545" s="416" t="str">
        <f t="shared" si="215"/>
        <v>0</v>
      </c>
      <c r="FC545" s="416" t="str">
        <f t="shared" si="216"/>
        <v>0</v>
      </c>
      <c r="FD545" s="416" t="str">
        <f t="shared" si="217"/>
        <v>0</v>
      </c>
      <c r="FF545" s="269" t="str">
        <f>IF(List1!J182&gt;0,List1!FD545,"")</f>
        <v/>
      </c>
    </row>
    <row r="546" spans="2:162" s="269" customFormat="1" ht="19.5" customHeight="1" thickBot="1">
      <c r="B546" s="436">
        <v>128</v>
      </c>
      <c r="C546" s="308">
        <f t="shared" si="191"/>
        <v>0</v>
      </c>
      <c r="D546" s="438" t="str">
        <f t="shared" si="192"/>
        <v/>
      </c>
      <c r="E546" s="439" t="str">
        <f>IF(List1!E183&gt;0,List1!E183,"")</f>
        <v/>
      </c>
      <c r="F546" s="439" t="str">
        <f>IF(List1!F183&gt;0,List1!F183,"")</f>
        <v/>
      </c>
      <c r="G546" s="439" t="str">
        <f>IF(List1!G183&gt;0,List1!G183,"")</f>
        <v/>
      </c>
      <c r="H546" s="439" t="str">
        <f>IF(List1!H183&gt;0,List1!H183,"")</f>
        <v/>
      </c>
      <c r="I546" s="439" t="str">
        <f>IF(List1!I183&gt;0,List1!I183,"")</f>
        <v/>
      </c>
      <c r="J546" s="439" t="str">
        <f t="shared" si="193"/>
        <v/>
      </c>
      <c r="K546" s="439" t="str">
        <f>IF(List1!K183&gt;0,List1!K183,"")</f>
        <v/>
      </c>
      <c r="L546" s="439" t="str">
        <f>IF(List1!L183&gt;0,List1!L183,"")</f>
        <v/>
      </c>
      <c r="M546" s="439" t="str">
        <f>IF(List1!M183&gt;0,List1!M183,"")</f>
        <v/>
      </c>
      <c r="N546" s="439" t="str">
        <f>IF(List1!N183&gt;0,List1!N183,"")</f>
        <v/>
      </c>
      <c r="O546" s="440">
        <v>0</v>
      </c>
      <c r="P546" s="603" t="str">
        <f>IF(List1!P183&gt;0,List1!P183,"")</f>
        <v/>
      </c>
      <c r="Q546" s="603"/>
      <c r="R546" s="603"/>
      <c r="S546" s="603"/>
      <c r="T546" s="603"/>
      <c r="U546" s="603"/>
      <c r="V546" s="603"/>
      <c r="W546" s="268"/>
      <c r="X546" s="307"/>
      <c r="Y546" s="319">
        <f>IF(List1!$K546="A",(1*List1!$E546+80)*List1!$G546,0)</f>
        <v>0</v>
      </c>
      <c r="Z546" s="319">
        <f>IF(List1!$K546="B",(1*List1!$E546+80)*List1!$G546,0)</f>
        <v>0</v>
      </c>
      <c r="AA546" s="319">
        <f>IF(List1!$K546="C",(1*List1!$E546+80)*List1!$G546,0)</f>
        <v>0</v>
      </c>
      <c r="AB546" s="319">
        <f>IF(List1!$K546="D",(1*List1!$E546+80)*List1!$G546,0)</f>
        <v>0</v>
      </c>
      <c r="AC546" s="319">
        <f>IF(List1!$K546="E",(1*List1!$E546+70)*List1!$G546,0)</f>
        <v>0</v>
      </c>
      <c r="AD546" s="319">
        <f>IF(List1!$K546="G",(1*List1!$E546+80)*List1!$G546,0)</f>
        <v>0</v>
      </c>
      <c r="AE546" s="319">
        <f>IF(List1!$K546="J",(1*List1!$E546+80)*List1!$G546,0)</f>
        <v>0</v>
      </c>
      <c r="AF546" s="319">
        <f>IF(List1!$K546="K",(1*List1!$E546+80)*List1!$G546,0)</f>
        <v>0</v>
      </c>
      <c r="AG546" s="319">
        <f>IF(List1!$K546="L",(1*List1!$E546+80)*List1!$G546,0)</f>
        <v>0</v>
      </c>
      <c r="AH546" s="318">
        <f>IF(List1!$K546="FL",(1*List1!$E546)*List1!$G546,0)</f>
        <v>0</v>
      </c>
      <c r="AI546" s="318">
        <f>IF(List1!$K546="FP",List1!$E546*List1!$G546,0)</f>
        <v>0</v>
      </c>
      <c r="AJ546" s="318">
        <f>IF(List1!$K546="DR",List1!$E546*List1!$G546,0)</f>
        <v>0</v>
      </c>
      <c r="AK546" s="318">
        <f>IF(List1!$K546="F",List1!$E546*List1!$G546,0)</f>
        <v>0</v>
      </c>
      <c r="AL546" s="321">
        <f>IF(List1!$L546="A",(1*List1!$E546+80)*List1!$G546,0)</f>
        <v>0</v>
      </c>
      <c r="AM546" s="321">
        <f>IF(List1!$L546="B",(1*List1!$E546+80)*List1!$G546,0)</f>
        <v>0</v>
      </c>
      <c r="AN546" s="321">
        <f>IF(List1!$L546="C",(1*List1!$E546+80)*List1!$G546,0)</f>
        <v>0</v>
      </c>
      <c r="AO546" s="321">
        <f>IF(List1!$L546="D",(1*List1!$E546+80)*List1!$G546,0)</f>
        <v>0</v>
      </c>
      <c r="AP546" s="321">
        <f>IF(List1!$L546="E",(1*List1!$E546+80)*List1!$G546,0)</f>
        <v>0</v>
      </c>
      <c r="AQ546" s="321">
        <f>IF(List1!$L546="G",(1*List1!$E546+80)*List1!$G546,0)</f>
        <v>0</v>
      </c>
      <c r="AR546" s="321">
        <f>IF(List1!$L546="J",(1*List1!$E546+80)*List1!$G546,0)</f>
        <v>0</v>
      </c>
      <c r="AS546" s="321">
        <f>IF(List1!$L546="K",(1*List1!$E546+80)*List1!$G546,0)</f>
        <v>0</v>
      </c>
      <c r="AT546" s="321">
        <f>IF(List1!$L546="L",(1*List1!$E546+80)*List1!$G546,0)</f>
        <v>0</v>
      </c>
      <c r="AU546" s="320">
        <f>IF(List1!$L546="FL",(1*List1!$E546)*List1!$G546,0)</f>
        <v>0</v>
      </c>
      <c r="AV546" s="320">
        <f>IF(List1!$L546="FP",List1!$E546*List1!$G546,0)</f>
        <v>0</v>
      </c>
      <c r="AW546" s="320">
        <f>IF(List1!$L546="DR",List1!$E546*List1!$G546,0)</f>
        <v>0</v>
      </c>
      <c r="AX546" s="320">
        <f>IF(List1!$L546="F",List1!$E546*List1!$G546,0)</f>
        <v>0</v>
      </c>
      <c r="AY546" s="319">
        <f>IF(List1!$M546="A",(1*List1!$F546+80)*List1!$G546,0)</f>
        <v>0</v>
      </c>
      <c r="AZ546" s="319">
        <f>IF(List1!$M546="B",(1*List1!$F546+80)*List1!$G546,0)</f>
        <v>0</v>
      </c>
      <c r="BA546" s="319">
        <f>IF(List1!$M546="C",(1*List1!$F546+80)*List1!$G546,0)</f>
        <v>0</v>
      </c>
      <c r="BB546" s="319">
        <f>IF(List1!$M546="D",(1*List1!$F546+80)*List1!$G546,0)</f>
        <v>0</v>
      </c>
      <c r="BC546" s="319">
        <f>IF(List1!$M546="E",(1*List1!$F546+80)*List1!$G546,0)</f>
        <v>0</v>
      </c>
      <c r="BD546" s="319">
        <f>IF(List1!$M546="G",(1*List1!$F546+80)*List1!$G546,0)</f>
        <v>0</v>
      </c>
      <c r="BE546" s="319">
        <f>IF(List1!$M546="J",(1*List1!$F546+80)*List1!$G546,0)</f>
        <v>0</v>
      </c>
      <c r="BF546" s="319">
        <f>IF(List1!$M546="K",(1*List1!$F546+80)*List1!$G546,0)</f>
        <v>0</v>
      </c>
      <c r="BG546" s="319">
        <f>IF(List1!$M546="L",(1*List1!$F546+80)*List1!$G546,0)</f>
        <v>0</v>
      </c>
      <c r="BH546" s="318">
        <f>IF(List1!$M546="FL",(1*List1!$F546)*List1!$G546,0)</f>
        <v>0</v>
      </c>
      <c r="BI546" s="318">
        <f>IF(List1!$M546="FP",List1!$F546*List1!$G546,0)</f>
        <v>0</v>
      </c>
      <c r="BJ546" s="318">
        <f>IF(List1!$M546="DR",List1!$F546*List1!$G546,0)</f>
        <v>0</v>
      </c>
      <c r="BK546" s="318">
        <f>IF(List1!$M546="F",List1!$F546*List1!$G546,0)</f>
        <v>0</v>
      </c>
      <c r="BL546" s="317">
        <f>IF(List1!$N546="A",(1*List1!$F546+80)*List1!$G546,0)</f>
        <v>0</v>
      </c>
      <c r="BM546" s="317">
        <f>IF(List1!$N546="B",(1*List1!$F546+80)*List1!$G546,0)</f>
        <v>0</v>
      </c>
      <c r="BN546" s="317">
        <f>IF(List1!$N546="C",(1*List1!$F546+80)*List1!$G546,0)</f>
        <v>0</v>
      </c>
      <c r="BO546" s="317">
        <f>IF(List1!$N546="D",(1*List1!$F546+80)*List1!$G546,0)</f>
        <v>0</v>
      </c>
      <c r="BP546" s="317">
        <f>IF(List1!$N546="E",(1*List1!$F546+80)*List1!$G546,0)</f>
        <v>0</v>
      </c>
      <c r="BQ546" s="317">
        <f>IF(List1!$N546="G",(1*List1!$F546+80)*List1!$G546,0)</f>
        <v>0</v>
      </c>
      <c r="BR546" s="317">
        <f>IF(List1!$N546="J",(1*List1!$F546+80)*List1!$G546,0)</f>
        <v>0</v>
      </c>
      <c r="BS546" s="317">
        <f>IF(List1!$N546="K",(1*List1!$F546+80)*List1!$G546,0)</f>
        <v>0</v>
      </c>
      <c r="BT546" s="317">
        <f>IF(List1!$N546="L",(1*List1!$F546+80)*List1!$G546,0)</f>
        <v>0</v>
      </c>
      <c r="BU546" s="316">
        <f>IF(List1!$N546="FL",(1*List1!$F546)*List1!$G546,0)</f>
        <v>0</v>
      </c>
      <c r="BV546" s="315">
        <f>IF(List1!$N546="FP",List1!$F546*List1!$G546,0)</f>
        <v>0</v>
      </c>
      <c r="BW546" s="314">
        <f>IF(List1!$N546="DR",List1!$F546*List1!$G546,0)</f>
        <v>0</v>
      </c>
      <c r="BX546" s="313">
        <f>IF(List1!$N546="F",List1!$F546*List1!$G546,0)</f>
        <v>0</v>
      </c>
      <c r="BZ546" s="312" t="e">
        <f>((List1!$E546*List1!$F546)*List1!$G546)/1000000</f>
        <v>#VALUE!</v>
      </c>
      <c r="CA546" s="280" t="e">
        <f>IF(List1!$J546=$D$403,1*BZ546,0)</f>
        <v>#VALUE!</v>
      </c>
      <c r="CB546" s="280" t="e">
        <f>IF(List1!$J546=$D$404,1*BZ546,0)</f>
        <v>#VALUE!</v>
      </c>
      <c r="CC546" s="280" t="e">
        <f>IF(List1!$J546=$D$405,1*BZ546,0)</f>
        <v>#VALUE!</v>
      </c>
      <c r="CD546" s="280" t="e">
        <f>IF(List1!$J546=$D$406,1*BZ546,0)</f>
        <v>#VALUE!</v>
      </c>
      <c r="CE546" s="280" t="e">
        <f>IF(List1!$J546=$D$407,1*BZ546,0)</f>
        <v>#VALUE!</v>
      </c>
      <c r="CF546" s="311" t="e">
        <f>IF(List1!$J546=$D$408,1*BZ546,0)</f>
        <v>#VALUE!</v>
      </c>
      <c r="CG546" s="280" t="e">
        <f>IF(List1!$J546=$D$409,1*BZ546,0)</f>
        <v>#VALUE!</v>
      </c>
      <c r="CH546" s="280" t="e">
        <f>IF(List1!$J546=$D$410,1*BZ546,0)</f>
        <v>#VALUE!</v>
      </c>
      <c r="CJ546" s="303">
        <f>IF(AH546&gt;0,1*List1!$G546,0)</f>
        <v>0</v>
      </c>
      <c r="CK546" s="301">
        <f>IF(AI546&gt;0,1*List1!$G546,0)</f>
        <v>0</v>
      </c>
      <c r="CL546" s="301">
        <f>IF(AJ546&gt;0,1*List1!$G546,0)</f>
        <v>0</v>
      </c>
      <c r="CM546" s="302">
        <f>IF(AK546&gt;0,1*List1!$G546,0)</f>
        <v>0</v>
      </c>
      <c r="CN546" s="284">
        <f>IF(AU546&gt;0,1*List1!$G546,0)</f>
        <v>0</v>
      </c>
      <c r="CO546" s="284">
        <f>IF(AV546&gt;0,1*List1!$G546,0)</f>
        <v>0</v>
      </c>
      <c r="CP546" s="284">
        <f>IF(AW546&gt;0,1*List1!$G546,0)</f>
        <v>0</v>
      </c>
      <c r="CQ546" s="284">
        <f>IF(AX546&gt;0,1*List1!$G546,0)</f>
        <v>0</v>
      </c>
      <c r="CR546" s="303">
        <f>IF(BH546&gt;0,1*List1!$G546,0)</f>
        <v>0</v>
      </c>
      <c r="CS546" s="301">
        <f>IF(BI546&gt;0,1*List1!$G546,0)</f>
        <v>0</v>
      </c>
      <c r="CT546" s="301">
        <f>IF(BJ546&gt;0,1*List1!$G546,0)</f>
        <v>0</v>
      </c>
      <c r="CU546" s="302">
        <f>IF(BK546&gt;0,1*List1!$G546,0)</f>
        <v>0</v>
      </c>
      <c r="CV546" s="284">
        <f>IF(BU546&gt;0,1*List1!$G546,0)</f>
        <v>0</v>
      </c>
      <c r="CW546" s="284">
        <f>IF(BV546&gt;0,1*List1!$G546,0)</f>
        <v>0</v>
      </c>
      <c r="CX546" s="284">
        <f>IF(BW546&gt;0,1*List1!$G546,0)</f>
        <v>0</v>
      </c>
      <c r="CY546" s="322">
        <f>IF(BX546&gt;0,1*List1!$G546,0)</f>
        <v>0</v>
      </c>
      <c r="CZ546" s="284"/>
      <c r="DB546" s="294">
        <f>List1!D183</f>
        <v>0</v>
      </c>
      <c r="DC546" s="416" t="str">
        <f t="shared" si="218"/>
        <v>0</v>
      </c>
      <c r="DD546" s="416" t="str">
        <f t="shared" si="219"/>
        <v>0</v>
      </c>
      <c r="DE546" s="416" t="str">
        <f t="shared" si="220"/>
        <v>0</v>
      </c>
      <c r="DF546" s="416" t="str">
        <f t="shared" si="221"/>
        <v>0</v>
      </c>
      <c r="DG546" s="416" t="str">
        <f t="shared" si="222"/>
        <v>0</v>
      </c>
      <c r="DH546" s="416" t="str">
        <f t="shared" si="223"/>
        <v>0</v>
      </c>
      <c r="DI546" s="416" t="str">
        <f t="shared" si="224"/>
        <v>0</v>
      </c>
      <c r="DJ546" s="416" t="str">
        <f t="shared" si="225"/>
        <v>0</v>
      </c>
      <c r="DK546" s="416" t="str">
        <f t="shared" si="226"/>
        <v>0</v>
      </c>
      <c r="DL546" s="416" t="str">
        <f t="shared" si="227"/>
        <v>0</v>
      </c>
      <c r="DM546" s="416" t="str">
        <f t="shared" si="228"/>
        <v>0</v>
      </c>
      <c r="DN546" s="416" t="str">
        <f t="shared" si="229"/>
        <v>0</v>
      </c>
      <c r="DO546" s="416" t="str">
        <f t="shared" si="230"/>
        <v>0</v>
      </c>
      <c r="DP546" s="416" t="str">
        <f t="shared" si="231"/>
        <v>0</v>
      </c>
      <c r="DQ546" s="416" t="str">
        <f t="shared" si="232"/>
        <v>0</v>
      </c>
      <c r="DR546" s="416" t="str">
        <f t="shared" si="233"/>
        <v>0</v>
      </c>
      <c r="DS546" s="416" t="str">
        <f t="shared" si="234"/>
        <v>0</v>
      </c>
      <c r="DT546" s="416" t="str">
        <f t="shared" si="235"/>
        <v>0</v>
      </c>
      <c r="DU546" s="416" t="str">
        <f t="shared" si="236"/>
        <v>0</v>
      </c>
      <c r="DV546" s="416" t="str">
        <f t="shared" si="237"/>
        <v>0</v>
      </c>
      <c r="DW546" s="416" t="str">
        <f t="shared" si="238"/>
        <v>0</v>
      </c>
      <c r="DX546" s="416" t="str">
        <f t="shared" si="239"/>
        <v>0</v>
      </c>
      <c r="DY546" s="416" t="str">
        <f t="shared" si="240"/>
        <v>0</v>
      </c>
      <c r="DZ546" s="416" t="str">
        <f t="shared" si="241"/>
        <v>0</v>
      </c>
      <c r="EA546" s="417"/>
      <c r="EB546" s="417"/>
      <c r="EC546" s="417"/>
      <c r="ED546" s="417" t="str">
        <f>IF(List1!D183&gt;0,DZ546,"")</f>
        <v/>
      </c>
      <c r="EF546" s="416">
        <f>List1!J183</f>
        <v>0</v>
      </c>
      <c r="EG546" s="416" t="str">
        <f t="shared" si="194"/>
        <v>0</v>
      </c>
      <c r="EH546" s="416" t="str">
        <f t="shared" si="195"/>
        <v>0</v>
      </c>
      <c r="EI546" s="416" t="str">
        <f t="shared" si="196"/>
        <v>0</v>
      </c>
      <c r="EJ546" s="416" t="str">
        <f t="shared" si="197"/>
        <v>0</v>
      </c>
      <c r="EK546" s="416" t="str">
        <f t="shared" si="198"/>
        <v>0</v>
      </c>
      <c r="EL546" s="416" t="str">
        <f t="shared" si="199"/>
        <v>0</v>
      </c>
      <c r="EM546" s="416" t="str">
        <f t="shared" si="200"/>
        <v>0</v>
      </c>
      <c r="EN546" s="416" t="str">
        <f t="shared" si="201"/>
        <v>0</v>
      </c>
      <c r="EO546" s="416" t="str">
        <f t="shared" si="202"/>
        <v>0</v>
      </c>
      <c r="EP546" s="416" t="str">
        <f t="shared" si="203"/>
        <v>0</v>
      </c>
      <c r="EQ546" s="416" t="str">
        <f t="shared" si="204"/>
        <v>0</v>
      </c>
      <c r="ER546" s="416" t="str">
        <f t="shared" si="205"/>
        <v>0</v>
      </c>
      <c r="ES546" s="416" t="str">
        <f t="shared" si="206"/>
        <v>0</v>
      </c>
      <c r="ET546" s="416" t="str">
        <f t="shared" si="207"/>
        <v>0</v>
      </c>
      <c r="EU546" s="416" t="str">
        <f t="shared" si="208"/>
        <v>0</v>
      </c>
      <c r="EV546" s="416" t="str">
        <f t="shared" si="209"/>
        <v>0</v>
      </c>
      <c r="EW546" s="416" t="str">
        <f t="shared" si="210"/>
        <v>0</v>
      </c>
      <c r="EX546" s="416" t="str">
        <f t="shared" si="211"/>
        <v>0</v>
      </c>
      <c r="EY546" s="416" t="str">
        <f t="shared" si="212"/>
        <v>0</v>
      </c>
      <c r="EZ546" s="416" t="str">
        <f t="shared" si="213"/>
        <v>0</v>
      </c>
      <c r="FA546" s="416" t="str">
        <f t="shared" si="214"/>
        <v>0</v>
      </c>
      <c r="FB546" s="416" t="str">
        <f t="shared" si="215"/>
        <v>0</v>
      </c>
      <c r="FC546" s="416" t="str">
        <f t="shared" si="216"/>
        <v>0</v>
      </c>
      <c r="FD546" s="416" t="str">
        <f t="shared" si="217"/>
        <v>0</v>
      </c>
      <c r="FF546" s="269" t="str">
        <f>IF(List1!J183&gt;0,List1!FD546,"")</f>
        <v/>
      </c>
    </row>
    <row r="547" spans="2:162" s="269" customFormat="1" ht="19.5" customHeight="1" thickBot="1">
      <c r="B547" s="436">
        <v>129</v>
      </c>
      <c r="C547" s="308">
        <f t="shared" ref="C547:C565" si="242">LEN(D547)</f>
        <v>0</v>
      </c>
      <c r="D547" s="438" t="str">
        <f t="shared" ref="D547:D565" si="243">IF(ED547&gt;0,ED547,"")</f>
        <v/>
      </c>
      <c r="E547" s="439" t="str">
        <f>IF(List1!E184&gt;0,List1!E184,"")</f>
        <v/>
      </c>
      <c r="F547" s="439" t="str">
        <f>IF(List1!F184&gt;0,List1!F184,"")</f>
        <v/>
      </c>
      <c r="G547" s="439" t="str">
        <f>IF(List1!G184&gt;0,List1!G184,"")</f>
        <v/>
      </c>
      <c r="H547" s="439" t="str">
        <f>IF(List1!H184&gt;0,List1!H184,"")</f>
        <v/>
      </c>
      <c r="I547" s="439" t="str">
        <f>IF(List1!I184&gt;0,List1!I184,"")</f>
        <v/>
      </c>
      <c r="J547" s="439" t="str">
        <f t="shared" ref="J547:J565" si="244">IF(FF547&gt;0,FF547,"")</f>
        <v/>
      </c>
      <c r="K547" s="439" t="str">
        <f>IF(List1!K184&gt;0,List1!K184,"")</f>
        <v/>
      </c>
      <c r="L547" s="439" t="str">
        <f>IF(List1!L184&gt;0,List1!L184,"")</f>
        <v/>
      </c>
      <c r="M547" s="439" t="str">
        <f>IF(List1!M184&gt;0,List1!M184,"")</f>
        <v/>
      </c>
      <c r="N547" s="439" t="str">
        <f>IF(List1!N184&gt;0,List1!N184,"")</f>
        <v/>
      </c>
      <c r="O547" s="440">
        <v>0</v>
      </c>
      <c r="P547" s="603" t="str">
        <f>IF(List1!P184&gt;0,List1!P184,"")</f>
        <v/>
      </c>
      <c r="Q547" s="603"/>
      <c r="R547" s="603"/>
      <c r="S547" s="603"/>
      <c r="T547" s="603"/>
      <c r="U547" s="603"/>
      <c r="V547" s="603"/>
      <c r="W547" s="268"/>
      <c r="X547" s="307"/>
      <c r="Y547" s="319">
        <f>IF(List1!$K547="A",(1*List1!$E547+80)*List1!$G547,0)</f>
        <v>0</v>
      </c>
      <c r="Z547" s="319">
        <f>IF(List1!$K547="B",(1*List1!$E547+80)*List1!$G547,0)</f>
        <v>0</v>
      </c>
      <c r="AA547" s="319">
        <f>IF(List1!$K547="C",(1*List1!$E547+80)*List1!$G547,0)</f>
        <v>0</v>
      </c>
      <c r="AB547" s="319">
        <f>IF(List1!$K547="D",(1*List1!$E547+80)*List1!$G547,0)</f>
        <v>0</v>
      </c>
      <c r="AC547" s="319">
        <f>IF(List1!$K547="E",(1*List1!$E547+70)*List1!$G547,0)</f>
        <v>0</v>
      </c>
      <c r="AD547" s="319">
        <f>IF(List1!$K547="G",(1*List1!$E547+80)*List1!$G547,0)</f>
        <v>0</v>
      </c>
      <c r="AE547" s="319">
        <f>IF(List1!$K547="J",(1*List1!$E547+80)*List1!$G547,0)</f>
        <v>0</v>
      </c>
      <c r="AF547" s="319">
        <f>IF(List1!$K547="K",(1*List1!$E547+80)*List1!$G547,0)</f>
        <v>0</v>
      </c>
      <c r="AG547" s="319">
        <f>IF(List1!$K547="L",(1*List1!$E547+80)*List1!$G547,0)</f>
        <v>0</v>
      </c>
      <c r="AH547" s="318">
        <f>IF(List1!$K547="FL",(1*List1!$E547)*List1!$G547,0)</f>
        <v>0</v>
      </c>
      <c r="AI547" s="318">
        <f>IF(List1!$K547="FP",List1!$E547*List1!$G547,0)</f>
        <v>0</v>
      </c>
      <c r="AJ547" s="318">
        <f>IF(List1!$K547="DR",List1!$E547*List1!$G547,0)</f>
        <v>0</v>
      </c>
      <c r="AK547" s="318">
        <f>IF(List1!$K547="F",List1!$E547*List1!$G547,0)</f>
        <v>0</v>
      </c>
      <c r="AL547" s="321">
        <f>IF(List1!$L547="A",(1*List1!$E547+80)*List1!$G547,0)</f>
        <v>0</v>
      </c>
      <c r="AM547" s="321">
        <f>IF(List1!$L547="B",(1*List1!$E547+80)*List1!$G547,0)</f>
        <v>0</v>
      </c>
      <c r="AN547" s="321">
        <f>IF(List1!$L547="C",(1*List1!$E547+80)*List1!$G547,0)</f>
        <v>0</v>
      </c>
      <c r="AO547" s="321">
        <f>IF(List1!$L547="D",(1*List1!$E547+80)*List1!$G547,0)</f>
        <v>0</v>
      </c>
      <c r="AP547" s="321">
        <f>IF(List1!$L547="E",(1*List1!$E547+80)*List1!$G547,0)</f>
        <v>0</v>
      </c>
      <c r="AQ547" s="321">
        <f>IF(List1!$L547="G",(1*List1!$E547+80)*List1!$G547,0)</f>
        <v>0</v>
      </c>
      <c r="AR547" s="321">
        <f>IF(List1!$L547="J",(1*List1!$E547+80)*List1!$G547,0)</f>
        <v>0</v>
      </c>
      <c r="AS547" s="321">
        <f>IF(List1!$L547="K",(1*List1!$E547+80)*List1!$G547,0)</f>
        <v>0</v>
      </c>
      <c r="AT547" s="321">
        <f>IF(List1!$L547="L",(1*List1!$E547+80)*List1!$G547,0)</f>
        <v>0</v>
      </c>
      <c r="AU547" s="320">
        <f>IF(List1!$L547="FL",(1*List1!$E547)*List1!$G547,0)</f>
        <v>0</v>
      </c>
      <c r="AV547" s="320">
        <f>IF(List1!$L547="FP",List1!$E547*List1!$G547,0)</f>
        <v>0</v>
      </c>
      <c r="AW547" s="320">
        <f>IF(List1!$L547="DR",List1!$E547*List1!$G547,0)</f>
        <v>0</v>
      </c>
      <c r="AX547" s="320">
        <f>IF(List1!$L547="F",List1!$E547*List1!$G547,0)</f>
        <v>0</v>
      </c>
      <c r="AY547" s="319">
        <f>IF(List1!$M547="A",(1*List1!$F547+80)*List1!$G547,0)</f>
        <v>0</v>
      </c>
      <c r="AZ547" s="319">
        <f>IF(List1!$M547="B",(1*List1!$F547+80)*List1!$G547,0)</f>
        <v>0</v>
      </c>
      <c r="BA547" s="319">
        <f>IF(List1!$M547="C",(1*List1!$F547+80)*List1!$G547,0)</f>
        <v>0</v>
      </c>
      <c r="BB547" s="319">
        <f>IF(List1!$M547="D",(1*List1!$F547+80)*List1!$G547,0)</f>
        <v>0</v>
      </c>
      <c r="BC547" s="319">
        <f>IF(List1!$M547="E",(1*List1!$F547+80)*List1!$G547,0)</f>
        <v>0</v>
      </c>
      <c r="BD547" s="319">
        <f>IF(List1!$M547="G",(1*List1!$F547+80)*List1!$G547,0)</f>
        <v>0</v>
      </c>
      <c r="BE547" s="319">
        <f>IF(List1!$M547="J",(1*List1!$F547+80)*List1!$G547,0)</f>
        <v>0</v>
      </c>
      <c r="BF547" s="319">
        <f>IF(List1!$M547="K",(1*List1!$F547+80)*List1!$G547,0)</f>
        <v>0</v>
      </c>
      <c r="BG547" s="319">
        <f>IF(List1!$M547="L",(1*List1!$F547+80)*List1!$G547,0)</f>
        <v>0</v>
      </c>
      <c r="BH547" s="318">
        <f>IF(List1!$M547="FL",(1*List1!$F547)*List1!$G547,0)</f>
        <v>0</v>
      </c>
      <c r="BI547" s="318">
        <f>IF(List1!$M547="FP",List1!$F547*List1!$G547,0)</f>
        <v>0</v>
      </c>
      <c r="BJ547" s="318">
        <f>IF(List1!$M547="DR",List1!$F547*List1!$G547,0)</f>
        <v>0</v>
      </c>
      <c r="BK547" s="318">
        <f>IF(List1!$M547="F",List1!$F547*List1!$G547,0)</f>
        <v>0</v>
      </c>
      <c r="BL547" s="317">
        <f>IF(List1!$N547="A",(1*List1!$F547+80)*List1!$G547,0)</f>
        <v>0</v>
      </c>
      <c r="BM547" s="317">
        <f>IF(List1!$N547="B",(1*List1!$F547+80)*List1!$G547,0)</f>
        <v>0</v>
      </c>
      <c r="BN547" s="317">
        <f>IF(List1!$N547="C",(1*List1!$F547+80)*List1!$G547,0)</f>
        <v>0</v>
      </c>
      <c r="BO547" s="317">
        <f>IF(List1!$N547="D",(1*List1!$F547+80)*List1!$G547,0)</f>
        <v>0</v>
      </c>
      <c r="BP547" s="317">
        <f>IF(List1!$N547="E",(1*List1!$F547+80)*List1!$G547,0)</f>
        <v>0</v>
      </c>
      <c r="BQ547" s="317">
        <f>IF(List1!$N547="G",(1*List1!$F547+80)*List1!$G547,0)</f>
        <v>0</v>
      </c>
      <c r="BR547" s="317">
        <f>IF(List1!$N547="J",(1*List1!$F547+80)*List1!$G547,0)</f>
        <v>0</v>
      </c>
      <c r="BS547" s="317">
        <f>IF(List1!$N547="K",(1*List1!$F547+80)*List1!$G547,0)</f>
        <v>0</v>
      </c>
      <c r="BT547" s="317">
        <f>IF(List1!$N547="L",(1*List1!$F547+80)*List1!$G547,0)</f>
        <v>0</v>
      </c>
      <c r="BU547" s="316">
        <f>IF(List1!$N547="FL",(1*List1!$F547)*List1!$G547,0)</f>
        <v>0</v>
      </c>
      <c r="BV547" s="315">
        <f>IF(List1!$N547="FP",List1!$F547*List1!$G547,0)</f>
        <v>0</v>
      </c>
      <c r="BW547" s="314">
        <f>IF(List1!$N547="DR",List1!$F547*List1!$G547,0)</f>
        <v>0</v>
      </c>
      <c r="BX547" s="313">
        <f>IF(List1!$N547="F",List1!$F547*List1!$G547,0)</f>
        <v>0</v>
      </c>
      <c r="BZ547" s="312" t="e">
        <f>((List1!$E547*List1!$F547)*List1!$G547)/1000000</f>
        <v>#VALUE!</v>
      </c>
      <c r="CA547" s="280" t="e">
        <f>IF(List1!$J547=$D$403,1*BZ547,0)</f>
        <v>#VALUE!</v>
      </c>
      <c r="CB547" s="280" t="e">
        <f>IF(List1!$J547=$D$404,1*BZ547,0)</f>
        <v>#VALUE!</v>
      </c>
      <c r="CC547" s="280" t="e">
        <f>IF(List1!$J547=$D$405,1*BZ547,0)</f>
        <v>#VALUE!</v>
      </c>
      <c r="CD547" s="280" t="e">
        <f>IF(List1!$J547=$D$406,1*BZ547,0)</f>
        <v>#VALUE!</v>
      </c>
      <c r="CE547" s="280" t="e">
        <f>IF(List1!$J547=$D$407,1*BZ547,0)</f>
        <v>#VALUE!</v>
      </c>
      <c r="CF547" s="311" t="e">
        <f>IF(List1!$J547=$D$408,1*BZ547,0)</f>
        <v>#VALUE!</v>
      </c>
      <c r="CG547" s="280" t="e">
        <f>IF(List1!$J547=$D$409,1*BZ547,0)</f>
        <v>#VALUE!</v>
      </c>
      <c r="CH547" s="280" t="e">
        <f>IF(List1!$J547=$D$410,1*BZ547,0)</f>
        <v>#VALUE!</v>
      </c>
      <c r="CJ547" s="303">
        <f>IF(AH547&gt;0,1*List1!$G547,0)</f>
        <v>0</v>
      </c>
      <c r="CK547" s="301">
        <f>IF(AI547&gt;0,1*List1!$G547,0)</f>
        <v>0</v>
      </c>
      <c r="CL547" s="301">
        <f>IF(AJ547&gt;0,1*List1!$G547,0)</f>
        <v>0</v>
      </c>
      <c r="CM547" s="302">
        <f>IF(AK547&gt;0,1*List1!$G547,0)</f>
        <v>0</v>
      </c>
      <c r="CN547" s="284">
        <f>IF(AU547&gt;0,1*List1!$G547,0)</f>
        <v>0</v>
      </c>
      <c r="CO547" s="284">
        <f>IF(AV547&gt;0,1*List1!$G547,0)</f>
        <v>0</v>
      </c>
      <c r="CP547" s="284">
        <f>IF(AW547&gt;0,1*List1!$G547,0)</f>
        <v>0</v>
      </c>
      <c r="CQ547" s="284">
        <f>IF(AX547&gt;0,1*List1!$G547,0)</f>
        <v>0</v>
      </c>
      <c r="CR547" s="303">
        <f>IF(BH547&gt;0,1*List1!$G547,0)</f>
        <v>0</v>
      </c>
      <c r="CS547" s="301">
        <f>IF(BI547&gt;0,1*List1!$G547,0)</f>
        <v>0</v>
      </c>
      <c r="CT547" s="301">
        <f>IF(BJ547&gt;0,1*List1!$G547,0)</f>
        <v>0</v>
      </c>
      <c r="CU547" s="302">
        <f>IF(BK547&gt;0,1*List1!$G547,0)</f>
        <v>0</v>
      </c>
      <c r="CV547" s="284">
        <f>IF(BU547&gt;0,1*List1!$G547,0)</f>
        <v>0</v>
      </c>
      <c r="CW547" s="284">
        <f>IF(BV547&gt;0,1*List1!$G547,0)</f>
        <v>0</v>
      </c>
      <c r="CX547" s="284">
        <f>IF(BW547&gt;0,1*List1!$G547,0)</f>
        <v>0</v>
      </c>
      <c r="CY547" s="322">
        <f>IF(BX547&gt;0,1*List1!$G547,0)</f>
        <v>0</v>
      </c>
      <c r="CZ547" s="284"/>
      <c r="DB547" s="294">
        <f>List1!D184</f>
        <v>0</v>
      </c>
      <c r="DC547" s="416" t="str">
        <f t="shared" si="218"/>
        <v>0</v>
      </c>
      <c r="DD547" s="416" t="str">
        <f t="shared" si="219"/>
        <v>0</v>
      </c>
      <c r="DE547" s="416" t="str">
        <f t="shared" si="220"/>
        <v>0</v>
      </c>
      <c r="DF547" s="416" t="str">
        <f t="shared" si="221"/>
        <v>0</v>
      </c>
      <c r="DG547" s="416" t="str">
        <f t="shared" si="222"/>
        <v>0</v>
      </c>
      <c r="DH547" s="416" t="str">
        <f t="shared" si="223"/>
        <v>0</v>
      </c>
      <c r="DI547" s="416" t="str">
        <f t="shared" si="224"/>
        <v>0</v>
      </c>
      <c r="DJ547" s="416" t="str">
        <f t="shared" si="225"/>
        <v>0</v>
      </c>
      <c r="DK547" s="416" t="str">
        <f t="shared" si="226"/>
        <v>0</v>
      </c>
      <c r="DL547" s="416" t="str">
        <f t="shared" si="227"/>
        <v>0</v>
      </c>
      <c r="DM547" s="416" t="str">
        <f t="shared" si="228"/>
        <v>0</v>
      </c>
      <c r="DN547" s="416" t="str">
        <f t="shared" si="229"/>
        <v>0</v>
      </c>
      <c r="DO547" s="416" t="str">
        <f t="shared" si="230"/>
        <v>0</v>
      </c>
      <c r="DP547" s="416" t="str">
        <f t="shared" si="231"/>
        <v>0</v>
      </c>
      <c r="DQ547" s="416" t="str">
        <f t="shared" si="232"/>
        <v>0</v>
      </c>
      <c r="DR547" s="416" t="str">
        <f t="shared" si="233"/>
        <v>0</v>
      </c>
      <c r="DS547" s="416" t="str">
        <f t="shared" si="234"/>
        <v>0</v>
      </c>
      <c r="DT547" s="416" t="str">
        <f t="shared" si="235"/>
        <v>0</v>
      </c>
      <c r="DU547" s="416" t="str">
        <f t="shared" si="236"/>
        <v>0</v>
      </c>
      <c r="DV547" s="416" t="str">
        <f t="shared" si="237"/>
        <v>0</v>
      </c>
      <c r="DW547" s="416" t="str">
        <f t="shared" si="238"/>
        <v>0</v>
      </c>
      <c r="DX547" s="416" t="str">
        <f t="shared" si="239"/>
        <v>0</v>
      </c>
      <c r="DY547" s="416" t="str">
        <f t="shared" si="240"/>
        <v>0</v>
      </c>
      <c r="DZ547" s="416" t="str">
        <f t="shared" si="241"/>
        <v>0</v>
      </c>
      <c r="EA547" s="417"/>
      <c r="EB547" s="417"/>
      <c r="EC547" s="417"/>
      <c r="ED547" s="417" t="str">
        <f>IF(List1!D184&gt;0,DZ547,"")</f>
        <v/>
      </c>
      <c r="EF547" s="416">
        <f>List1!J184</f>
        <v>0</v>
      </c>
      <c r="EG547" s="416" t="str">
        <f t="shared" ref="EG547:EG566" si="245">SUBSTITUTE(EF547,"ě","e")</f>
        <v>0</v>
      </c>
      <c r="EH547" s="416" t="str">
        <f t="shared" ref="EH547:EH566" si="246">SUBSTITUTE(EG547,"š","s")</f>
        <v>0</v>
      </c>
      <c r="EI547" s="416" t="str">
        <f t="shared" ref="EI547:EI566" si="247">SUBSTITUTE(EH547,"č","c")</f>
        <v>0</v>
      </c>
      <c r="EJ547" s="416" t="str">
        <f t="shared" ref="EJ547:EJ566" si="248">SUBSTITUTE(EI547,"ř","r")</f>
        <v>0</v>
      </c>
      <c r="EK547" s="416" t="str">
        <f t="shared" ref="EK547:EK566" si="249">SUBSTITUTE(EJ547,"ž","z")</f>
        <v>0</v>
      </c>
      <c r="EL547" s="416" t="str">
        <f t="shared" ref="EL547:EL566" si="250">SUBSTITUTE(EK547,"ý","y")</f>
        <v>0</v>
      </c>
      <c r="EM547" s="416" t="str">
        <f t="shared" ref="EM547:EM566" si="251">SUBSTITUTE(EL547,"á","a")</f>
        <v>0</v>
      </c>
      <c r="EN547" s="416" t="str">
        <f t="shared" ref="EN547:EN566" si="252">SUBSTITUTE(EM547,"í","i")</f>
        <v>0</v>
      </c>
      <c r="EO547" s="416" t="str">
        <f t="shared" ref="EO547:EO566" si="253">SUBSTITUTE(EN547,"é","e")</f>
        <v>0</v>
      </c>
      <c r="EP547" s="416" t="str">
        <f t="shared" ref="EP547:EP566" si="254">SUBSTITUTE(EO547,"ů","u")</f>
        <v>0</v>
      </c>
      <c r="EQ547" s="416" t="str">
        <f t="shared" ref="EQ547:EQ566" si="255">SUBSTITUTE(EP547,"ú","u")</f>
        <v>0</v>
      </c>
      <c r="ER547" s="416" t="str">
        <f t="shared" ref="ER547:ER566" si="256">SUBSTITUTE(EQ547,"ň","n")</f>
        <v>0</v>
      </c>
      <c r="ES547" s="416" t="str">
        <f t="shared" ref="ES547:ES566" si="257">SUBSTITUTE(ER547,"Ě","E")</f>
        <v>0</v>
      </c>
      <c r="ET547" s="416" t="str">
        <f t="shared" ref="ET547:ET566" si="258">SUBSTITUTE(ES547,"Š","S")</f>
        <v>0</v>
      </c>
      <c r="EU547" s="416" t="str">
        <f t="shared" ref="EU547:EU566" si="259">SUBSTITUTE(ET547,"Č","C")</f>
        <v>0</v>
      </c>
      <c r="EV547" s="416" t="str">
        <f t="shared" ref="EV547:EV566" si="260">SUBSTITUTE(EU547,"Ř","R")</f>
        <v>0</v>
      </c>
      <c r="EW547" s="416" t="str">
        <f t="shared" ref="EW547:EW566" si="261">SUBSTITUTE(EV547,"Ž","Z")</f>
        <v>0</v>
      </c>
      <c r="EX547" s="416" t="str">
        <f t="shared" ref="EX547:EX566" si="262">SUBSTITUTE(EW547,"Ý","Y")</f>
        <v>0</v>
      </c>
      <c r="EY547" s="416" t="str">
        <f t="shared" ref="EY547:EY566" si="263">SUBSTITUTE(EX547,"Á","A")</f>
        <v>0</v>
      </c>
      <c r="EZ547" s="416" t="str">
        <f t="shared" ref="EZ547:EZ566" si="264">SUBSTITUTE(EY547,"Í","I")</f>
        <v>0</v>
      </c>
      <c r="FA547" s="416" t="str">
        <f t="shared" ref="FA547:FA566" si="265">SUBSTITUTE(EZ547,"É","E")</f>
        <v>0</v>
      </c>
      <c r="FB547" s="416" t="str">
        <f t="shared" ref="FB547:FB566" si="266">SUBSTITUTE(FA547,"Ú","U")</f>
        <v>0</v>
      </c>
      <c r="FC547" s="416" t="str">
        <f t="shared" ref="FC547:FC566" si="267">SUBSTITUTE(FB547,"Ů","U")</f>
        <v>0</v>
      </c>
      <c r="FD547" s="416" t="str">
        <f t="shared" ref="FD547:FD566" si="268">SUBSTITUTE(FC547,"Ň","N")</f>
        <v>0</v>
      </c>
      <c r="FF547" s="269" t="str">
        <f>IF(List1!J184&gt;0,List1!FD547,"")</f>
        <v/>
      </c>
    </row>
    <row r="548" spans="2:162" s="269" customFormat="1" ht="19.5" customHeight="1" thickBot="1">
      <c r="B548" s="435">
        <v>130</v>
      </c>
      <c r="C548" s="308">
        <f t="shared" si="242"/>
        <v>0</v>
      </c>
      <c r="D548" s="438" t="str">
        <f t="shared" si="243"/>
        <v/>
      </c>
      <c r="E548" s="439" t="str">
        <f>IF(List1!E185&gt;0,List1!E185,"")</f>
        <v/>
      </c>
      <c r="F548" s="439" t="str">
        <f>IF(List1!F185&gt;0,List1!F185,"")</f>
        <v/>
      </c>
      <c r="G548" s="439" t="str">
        <f>IF(List1!G185&gt;0,List1!G185,"")</f>
        <v/>
      </c>
      <c r="H548" s="439" t="str">
        <f>IF(List1!H185&gt;0,List1!H185,"")</f>
        <v/>
      </c>
      <c r="I548" s="439" t="str">
        <f>IF(List1!I185&gt;0,List1!I185,"")</f>
        <v/>
      </c>
      <c r="J548" s="439" t="str">
        <f t="shared" si="244"/>
        <v/>
      </c>
      <c r="K548" s="439" t="str">
        <f>IF(List1!K185&gt;0,List1!K185,"")</f>
        <v/>
      </c>
      <c r="L548" s="439" t="str">
        <f>IF(List1!L185&gt;0,List1!L185,"")</f>
        <v/>
      </c>
      <c r="M548" s="439" t="str">
        <f>IF(List1!M185&gt;0,List1!M185,"")</f>
        <v/>
      </c>
      <c r="N548" s="439" t="str">
        <f>IF(List1!N185&gt;0,List1!N185,"")</f>
        <v/>
      </c>
      <c r="O548" s="440">
        <v>0</v>
      </c>
      <c r="P548" s="603" t="str">
        <f>IF(List1!P185&gt;0,List1!P185,"")</f>
        <v/>
      </c>
      <c r="Q548" s="603"/>
      <c r="R548" s="603"/>
      <c r="S548" s="603"/>
      <c r="T548" s="603"/>
      <c r="U548" s="603"/>
      <c r="V548" s="603"/>
      <c r="W548" s="268"/>
      <c r="X548" s="307"/>
      <c r="Y548" s="319">
        <f>IF(List1!$K548="A",(1*List1!$E548+80)*List1!$G548,0)</f>
        <v>0</v>
      </c>
      <c r="Z548" s="319">
        <f>IF(List1!$K548="B",(1*List1!$E548+80)*List1!$G548,0)</f>
        <v>0</v>
      </c>
      <c r="AA548" s="319">
        <f>IF(List1!$K548="C",(1*List1!$E548+80)*List1!$G548,0)</f>
        <v>0</v>
      </c>
      <c r="AB548" s="319">
        <f>IF(List1!$K548="D",(1*List1!$E548+80)*List1!$G548,0)</f>
        <v>0</v>
      </c>
      <c r="AC548" s="319">
        <f>IF(List1!$K548="E",(1*List1!$E548+70)*List1!$G548,0)</f>
        <v>0</v>
      </c>
      <c r="AD548" s="319">
        <f>IF(List1!$K548="G",(1*List1!$E548+80)*List1!$G548,0)</f>
        <v>0</v>
      </c>
      <c r="AE548" s="319">
        <f>IF(List1!$K548="J",(1*List1!$E548+80)*List1!$G548,0)</f>
        <v>0</v>
      </c>
      <c r="AF548" s="319">
        <f>IF(List1!$K548="K",(1*List1!$E548+80)*List1!$G548,0)</f>
        <v>0</v>
      </c>
      <c r="AG548" s="319">
        <f>IF(List1!$K548="L",(1*List1!$E548+80)*List1!$G548,0)</f>
        <v>0</v>
      </c>
      <c r="AH548" s="318">
        <f>IF(List1!$K548="FL",(1*List1!$E548)*List1!$G548,0)</f>
        <v>0</v>
      </c>
      <c r="AI548" s="318">
        <f>IF(List1!$K548="FP",List1!$E548*List1!$G548,0)</f>
        <v>0</v>
      </c>
      <c r="AJ548" s="318">
        <f>IF(List1!$K548="DR",List1!$E548*List1!$G548,0)</f>
        <v>0</v>
      </c>
      <c r="AK548" s="318">
        <f>IF(List1!$K548="F",List1!$E548*List1!$G548,0)</f>
        <v>0</v>
      </c>
      <c r="AL548" s="321">
        <f>IF(List1!$L548="A",(1*List1!$E548+80)*List1!$G548,0)</f>
        <v>0</v>
      </c>
      <c r="AM548" s="321">
        <f>IF(List1!$L548="B",(1*List1!$E548+80)*List1!$G548,0)</f>
        <v>0</v>
      </c>
      <c r="AN548" s="321">
        <f>IF(List1!$L548="C",(1*List1!$E548+80)*List1!$G548,0)</f>
        <v>0</v>
      </c>
      <c r="AO548" s="321">
        <f>IF(List1!$L548="D",(1*List1!$E548+80)*List1!$G548,0)</f>
        <v>0</v>
      </c>
      <c r="AP548" s="321">
        <f>IF(List1!$L548="E",(1*List1!$E548+80)*List1!$G548,0)</f>
        <v>0</v>
      </c>
      <c r="AQ548" s="321">
        <f>IF(List1!$L548="G",(1*List1!$E548+80)*List1!$G548,0)</f>
        <v>0</v>
      </c>
      <c r="AR548" s="321">
        <f>IF(List1!$L548="J",(1*List1!$E548+80)*List1!$G548,0)</f>
        <v>0</v>
      </c>
      <c r="AS548" s="321">
        <f>IF(List1!$L548="K",(1*List1!$E548+80)*List1!$G548,0)</f>
        <v>0</v>
      </c>
      <c r="AT548" s="321">
        <f>IF(List1!$L548="L",(1*List1!$E548+80)*List1!$G548,0)</f>
        <v>0</v>
      </c>
      <c r="AU548" s="320">
        <f>IF(List1!$L548="FL",(1*List1!$E548)*List1!$G548,0)</f>
        <v>0</v>
      </c>
      <c r="AV548" s="320">
        <f>IF(List1!$L548="FP",List1!$E548*List1!$G548,0)</f>
        <v>0</v>
      </c>
      <c r="AW548" s="320">
        <f>IF(List1!$L548="DR",List1!$E548*List1!$G548,0)</f>
        <v>0</v>
      </c>
      <c r="AX548" s="320">
        <f>IF(List1!$L548="F",List1!$E548*List1!$G548,0)</f>
        <v>0</v>
      </c>
      <c r="AY548" s="319">
        <f>IF(List1!$M548="A",(1*List1!$F548+80)*List1!$G548,0)</f>
        <v>0</v>
      </c>
      <c r="AZ548" s="319">
        <f>IF(List1!$M548="B",(1*List1!$F548+80)*List1!$G548,0)</f>
        <v>0</v>
      </c>
      <c r="BA548" s="319">
        <f>IF(List1!$M548="C",(1*List1!$F548+80)*List1!$G548,0)</f>
        <v>0</v>
      </c>
      <c r="BB548" s="319">
        <f>IF(List1!$M548="D",(1*List1!$F548+80)*List1!$G548,0)</f>
        <v>0</v>
      </c>
      <c r="BC548" s="319">
        <f>IF(List1!$M548="E",(1*List1!$F548+80)*List1!$G548,0)</f>
        <v>0</v>
      </c>
      <c r="BD548" s="319">
        <f>IF(List1!$M548="G",(1*List1!$F548+80)*List1!$G548,0)</f>
        <v>0</v>
      </c>
      <c r="BE548" s="319">
        <f>IF(List1!$M548="J",(1*List1!$F548+80)*List1!$G548,0)</f>
        <v>0</v>
      </c>
      <c r="BF548" s="319">
        <f>IF(List1!$M548="K",(1*List1!$F548+80)*List1!$G548,0)</f>
        <v>0</v>
      </c>
      <c r="BG548" s="319">
        <f>IF(List1!$M548="L",(1*List1!$F548+80)*List1!$G548,0)</f>
        <v>0</v>
      </c>
      <c r="BH548" s="318">
        <f>IF(List1!$M548="FL",(1*List1!$F548)*List1!$G548,0)</f>
        <v>0</v>
      </c>
      <c r="BI548" s="318">
        <f>IF(List1!$M548="FP",List1!$F548*List1!$G548,0)</f>
        <v>0</v>
      </c>
      <c r="BJ548" s="318">
        <f>IF(List1!$M548="DR",List1!$F548*List1!$G548,0)</f>
        <v>0</v>
      </c>
      <c r="BK548" s="318">
        <f>IF(List1!$M548="F",List1!$F548*List1!$G548,0)</f>
        <v>0</v>
      </c>
      <c r="BL548" s="317">
        <f>IF(List1!$N548="A",(1*List1!$F548+80)*List1!$G548,0)</f>
        <v>0</v>
      </c>
      <c r="BM548" s="317">
        <f>IF(List1!$N548="B",(1*List1!$F548+80)*List1!$G548,0)</f>
        <v>0</v>
      </c>
      <c r="BN548" s="317">
        <f>IF(List1!$N548="C",(1*List1!$F548+80)*List1!$G548,0)</f>
        <v>0</v>
      </c>
      <c r="BO548" s="317">
        <f>IF(List1!$N548="D",(1*List1!$F548+80)*List1!$G548,0)</f>
        <v>0</v>
      </c>
      <c r="BP548" s="317">
        <f>IF(List1!$N548="E",(1*List1!$F548+80)*List1!$G548,0)</f>
        <v>0</v>
      </c>
      <c r="BQ548" s="317">
        <f>IF(List1!$N548="G",(1*List1!$F548+80)*List1!$G548,0)</f>
        <v>0</v>
      </c>
      <c r="BR548" s="317">
        <f>IF(List1!$N548="J",(1*List1!$F548+80)*List1!$G548,0)</f>
        <v>0</v>
      </c>
      <c r="BS548" s="317">
        <f>IF(List1!$N548="K",(1*List1!$F548+80)*List1!$G548,0)</f>
        <v>0</v>
      </c>
      <c r="BT548" s="317">
        <f>IF(List1!$N548="L",(1*List1!$F548+80)*List1!$G548,0)</f>
        <v>0</v>
      </c>
      <c r="BU548" s="316">
        <f>IF(List1!$N548="FL",(1*List1!$F548)*List1!$G548,0)</f>
        <v>0</v>
      </c>
      <c r="BV548" s="315">
        <f>IF(List1!$N548="FP",List1!$F548*List1!$G548,0)</f>
        <v>0</v>
      </c>
      <c r="BW548" s="314">
        <f>IF(List1!$N548="DR",List1!$F548*List1!$G548,0)</f>
        <v>0</v>
      </c>
      <c r="BX548" s="313">
        <f>IF(List1!$N548="F",List1!$F548*List1!$G548,0)</f>
        <v>0</v>
      </c>
      <c r="BZ548" s="312" t="e">
        <f>((List1!$E548*List1!$F548)*List1!$G548)/1000000</f>
        <v>#VALUE!</v>
      </c>
      <c r="CA548" s="280" t="e">
        <f>IF(List1!$J548=$D$403,1*BZ548,0)</f>
        <v>#VALUE!</v>
      </c>
      <c r="CB548" s="280" t="e">
        <f>IF(List1!$J548=$D$404,1*BZ548,0)</f>
        <v>#VALUE!</v>
      </c>
      <c r="CC548" s="280" t="e">
        <f>IF(List1!$J548=$D$405,1*BZ548,0)</f>
        <v>#VALUE!</v>
      </c>
      <c r="CD548" s="280" t="e">
        <f>IF(List1!$J548=$D$406,1*BZ548,0)</f>
        <v>#VALUE!</v>
      </c>
      <c r="CE548" s="280" t="e">
        <f>IF(List1!$J548=$D$407,1*BZ548,0)</f>
        <v>#VALUE!</v>
      </c>
      <c r="CF548" s="311" t="e">
        <f>IF(List1!$J548=$D$408,1*BZ548,0)</f>
        <v>#VALUE!</v>
      </c>
      <c r="CG548" s="280" t="e">
        <f>IF(List1!$J548=$D$409,1*BZ548,0)</f>
        <v>#VALUE!</v>
      </c>
      <c r="CH548" s="280" t="e">
        <f>IF(List1!$J548=$D$410,1*BZ548,0)</f>
        <v>#VALUE!</v>
      </c>
      <c r="CJ548" s="303">
        <f>IF(AH548&gt;0,1*List1!$G548,0)</f>
        <v>0</v>
      </c>
      <c r="CK548" s="301">
        <f>IF(AI548&gt;0,1*List1!$G548,0)</f>
        <v>0</v>
      </c>
      <c r="CL548" s="301">
        <f>IF(AJ548&gt;0,1*List1!$G548,0)</f>
        <v>0</v>
      </c>
      <c r="CM548" s="302">
        <f>IF(AK548&gt;0,1*List1!$G548,0)</f>
        <v>0</v>
      </c>
      <c r="CN548" s="284">
        <f>IF(AU548&gt;0,1*List1!$G548,0)</f>
        <v>0</v>
      </c>
      <c r="CO548" s="284">
        <f>IF(AV548&gt;0,1*List1!$G548,0)</f>
        <v>0</v>
      </c>
      <c r="CP548" s="284">
        <f>IF(AW548&gt;0,1*List1!$G548,0)</f>
        <v>0</v>
      </c>
      <c r="CQ548" s="284">
        <f>IF(AX548&gt;0,1*List1!$G548,0)</f>
        <v>0</v>
      </c>
      <c r="CR548" s="303">
        <f>IF(BH548&gt;0,1*List1!$G548,0)</f>
        <v>0</v>
      </c>
      <c r="CS548" s="301">
        <f>IF(BI548&gt;0,1*List1!$G548,0)</f>
        <v>0</v>
      </c>
      <c r="CT548" s="301">
        <f>IF(BJ548&gt;0,1*List1!$G548,0)</f>
        <v>0</v>
      </c>
      <c r="CU548" s="302">
        <f>IF(BK548&gt;0,1*List1!$G548,0)</f>
        <v>0</v>
      </c>
      <c r="CV548" s="284">
        <f>IF(BU548&gt;0,1*List1!$G548,0)</f>
        <v>0</v>
      </c>
      <c r="CW548" s="284">
        <f>IF(BV548&gt;0,1*List1!$G548,0)</f>
        <v>0</v>
      </c>
      <c r="CX548" s="284">
        <f>IF(BW548&gt;0,1*List1!$G548,0)</f>
        <v>0</v>
      </c>
      <c r="CY548" s="322">
        <f>IF(BX548&gt;0,1*List1!$G548,0)</f>
        <v>0</v>
      </c>
      <c r="CZ548" s="284"/>
      <c r="DB548" s="294">
        <f>List1!D185</f>
        <v>0</v>
      </c>
      <c r="DC548" s="416" t="str">
        <f t="shared" si="218"/>
        <v>0</v>
      </c>
      <c r="DD548" s="416" t="str">
        <f t="shared" si="219"/>
        <v>0</v>
      </c>
      <c r="DE548" s="416" t="str">
        <f t="shared" si="220"/>
        <v>0</v>
      </c>
      <c r="DF548" s="416" t="str">
        <f t="shared" si="221"/>
        <v>0</v>
      </c>
      <c r="DG548" s="416" t="str">
        <f t="shared" si="222"/>
        <v>0</v>
      </c>
      <c r="DH548" s="416" t="str">
        <f t="shared" si="223"/>
        <v>0</v>
      </c>
      <c r="DI548" s="416" t="str">
        <f t="shared" si="224"/>
        <v>0</v>
      </c>
      <c r="DJ548" s="416" t="str">
        <f t="shared" si="225"/>
        <v>0</v>
      </c>
      <c r="DK548" s="416" t="str">
        <f t="shared" si="226"/>
        <v>0</v>
      </c>
      <c r="DL548" s="416" t="str">
        <f t="shared" si="227"/>
        <v>0</v>
      </c>
      <c r="DM548" s="416" t="str">
        <f t="shared" si="228"/>
        <v>0</v>
      </c>
      <c r="DN548" s="416" t="str">
        <f t="shared" si="229"/>
        <v>0</v>
      </c>
      <c r="DO548" s="416" t="str">
        <f t="shared" si="230"/>
        <v>0</v>
      </c>
      <c r="DP548" s="416" t="str">
        <f t="shared" si="231"/>
        <v>0</v>
      </c>
      <c r="DQ548" s="416" t="str">
        <f t="shared" si="232"/>
        <v>0</v>
      </c>
      <c r="DR548" s="416" t="str">
        <f t="shared" si="233"/>
        <v>0</v>
      </c>
      <c r="DS548" s="416" t="str">
        <f t="shared" si="234"/>
        <v>0</v>
      </c>
      <c r="DT548" s="416" t="str">
        <f t="shared" si="235"/>
        <v>0</v>
      </c>
      <c r="DU548" s="416" t="str">
        <f t="shared" si="236"/>
        <v>0</v>
      </c>
      <c r="DV548" s="416" t="str">
        <f t="shared" si="237"/>
        <v>0</v>
      </c>
      <c r="DW548" s="416" t="str">
        <f t="shared" si="238"/>
        <v>0</v>
      </c>
      <c r="DX548" s="416" t="str">
        <f t="shared" si="239"/>
        <v>0</v>
      </c>
      <c r="DY548" s="416" t="str">
        <f t="shared" si="240"/>
        <v>0</v>
      </c>
      <c r="DZ548" s="416" t="str">
        <f t="shared" si="241"/>
        <v>0</v>
      </c>
      <c r="EA548" s="417"/>
      <c r="EB548" s="417"/>
      <c r="EC548" s="417"/>
      <c r="ED548" s="417" t="str">
        <f>IF(List1!D185&gt;0,DZ548,"")</f>
        <v/>
      </c>
      <c r="EF548" s="416">
        <f>List1!J185</f>
        <v>0</v>
      </c>
      <c r="EG548" s="416" t="str">
        <f t="shared" si="245"/>
        <v>0</v>
      </c>
      <c r="EH548" s="416" t="str">
        <f t="shared" si="246"/>
        <v>0</v>
      </c>
      <c r="EI548" s="416" t="str">
        <f t="shared" si="247"/>
        <v>0</v>
      </c>
      <c r="EJ548" s="416" t="str">
        <f t="shared" si="248"/>
        <v>0</v>
      </c>
      <c r="EK548" s="416" t="str">
        <f t="shared" si="249"/>
        <v>0</v>
      </c>
      <c r="EL548" s="416" t="str">
        <f t="shared" si="250"/>
        <v>0</v>
      </c>
      <c r="EM548" s="416" t="str">
        <f t="shared" si="251"/>
        <v>0</v>
      </c>
      <c r="EN548" s="416" t="str">
        <f t="shared" si="252"/>
        <v>0</v>
      </c>
      <c r="EO548" s="416" t="str">
        <f t="shared" si="253"/>
        <v>0</v>
      </c>
      <c r="EP548" s="416" t="str">
        <f t="shared" si="254"/>
        <v>0</v>
      </c>
      <c r="EQ548" s="416" t="str">
        <f t="shared" si="255"/>
        <v>0</v>
      </c>
      <c r="ER548" s="416" t="str">
        <f t="shared" si="256"/>
        <v>0</v>
      </c>
      <c r="ES548" s="416" t="str">
        <f t="shared" si="257"/>
        <v>0</v>
      </c>
      <c r="ET548" s="416" t="str">
        <f t="shared" si="258"/>
        <v>0</v>
      </c>
      <c r="EU548" s="416" t="str">
        <f t="shared" si="259"/>
        <v>0</v>
      </c>
      <c r="EV548" s="416" t="str">
        <f t="shared" si="260"/>
        <v>0</v>
      </c>
      <c r="EW548" s="416" t="str">
        <f t="shared" si="261"/>
        <v>0</v>
      </c>
      <c r="EX548" s="416" t="str">
        <f t="shared" si="262"/>
        <v>0</v>
      </c>
      <c r="EY548" s="416" t="str">
        <f t="shared" si="263"/>
        <v>0</v>
      </c>
      <c r="EZ548" s="416" t="str">
        <f t="shared" si="264"/>
        <v>0</v>
      </c>
      <c r="FA548" s="416" t="str">
        <f t="shared" si="265"/>
        <v>0</v>
      </c>
      <c r="FB548" s="416" t="str">
        <f t="shared" si="266"/>
        <v>0</v>
      </c>
      <c r="FC548" s="416" t="str">
        <f t="shared" si="267"/>
        <v>0</v>
      </c>
      <c r="FD548" s="416" t="str">
        <f t="shared" si="268"/>
        <v>0</v>
      </c>
      <c r="FF548" s="269" t="str">
        <f>IF(List1!J185&gt;0,List1!FD548,"")</f>
        <v/>
      </c>
    </row>
    <row r="549" spans="2:162" s="269" customFormat="1" ht="19.5" customHeight="1" thickBot="1">
      <c r="B549" s="436">
        <v>131</v>
      </c>
      <c r="C549" s="308">
        <f t="shared" si="242"/>
        <v>0</v>
      </c>
      <c r="D549" s="438" t="str">
        <f t="shared" si="243"/>
        <v/>
      </c>
      <c r="E549" s="439" t="str">
        <f>IF(List1!E186&gt;0,List1!E186,"")</f>
        <v/>
      </c>
      <c r="F549" s="439" t="str">
        <f>IF(List1!F186&gt;0,List1!F186,"")</f>
        <v/>
      </c>
      <c r="G549" s="439" t="str">
        <f>IF(List1!G186&gt;0,List1!G186,"")</f>
        <v/>
      </c>
      <c r="H549" s="439" t="str">
        <f>IF(List1!H186&gt;0,List1!H186,"")</f>
        <v/>
      </c>
      <c r="I549" s="439" t="str">
        <f>IF(List1!I186&gt;0,List1!I186,"")</f>
        <v/>
      </c>
      <c r="J549" s="439" t="str">
        <f t="shared" si="244"/>
        <v/>
      </c>
      <c r="K549" s="439" t="str">
        <f>IF(List1!K186&gt;0,List1!K186,"")</f>
        <v/>
      </c>
      <c r="L549" s="439" t="str">
        <f>IF(List1!L186&gt;0,List1!L186,"")</f>
        <v/>
      </c>
      <c r="M549" s="439" t="str">
        <f>IF(List1!M186&gt;0,List1!M186,"")</f>
        <v/>
      </c>
      <c r="N549" s="439" t="str">
        <f>IF(List1!N186&gt;0,List1!N186,"")</f>
        <v/>
      </c>
      <c r="O549" s="440">
        <v>0</v>
      </c>
      <c r="P549" s="603" t="str">
        <f>IF(List1!P186&gt;0,List1!P186,"")</f>
        <v/>
      </c>
      <c r="Q549" s="603"/>
      <c r="R549" s="603"/>
      <c r="S549" s="603"/>
      <c r="T549" s="603"/>
      <c r="U549" s="603"/>
      <c r="V549" s="603"/>
      <c r="W549" s="268"/>
      <c r="X549" s="307"/>
      <c r="Y549" s="319">
        <f>IF(List1!$K549="A",(1*List1!$E549+80)*List1!$G549,0)</f>
        <v>0</v>
      </c>
      <c r="Z549" s="319">
        <f>IF(List1!$K549="B",(1*List1!$E549+80)*List1!$G549,0)</f>
        <v>0</v>
      </c>
      <c r="AA549" s="319">
        <f>IF(List1!$K549="C",(1*List1!$E549+80)*List1!$G549,0)</f>
        <v>0</v>
      </c>
      <c r="AB549" s="319">
        <f>IF(List1!$K549="D",(1*List1!$E549+80)*List1!$G549,0)</f>
        <v>0</v>
      </c>
      <c r="AC549" s="319">
        <f>IF(List1!$K549="E",(1*List1!$E549+70)*List1!$G549,0)</f>
        <v>0</v>
      </c>
      <c r="AD549" s="319">
        <f>IF(List1!$K549="G",(1*List1!$E549+80)*List1!$G549,0)</f>
        <v>0</v>
      </c>
      <c r="AE549" s="319">
        <f>IF(List1!$K549="J",(1*List1!$E549+80)*List1!$G549,0)</f>
        <v>0</v>
      </c>
      <c r="AF549" s="319">
        <f>IF(List1!$K549="K",(1*List1!$E549+80)*List1!$G549,0)</f>
        <v>0</v>
      </c>
      <c r="AG549" s="319">
        <f>IF(List1!$K549="L",(1*List1!$E549+80)*List1!$G549,0)</f>
        <v>0</v>
      </c>
      <c r="AH549" s="318">
        <f>IF(List1!$K549="FL",(1*List1!$E549)*List1!$G549,0)</f>
        <v>0</v>
      </c>
      <c r="AI549" s="318">
        <f>IF(List1!$K549="FP",List1!$E549*List1!$G549,0)</f>
        <v>0</v>
      </c>
      <c r="AJ549" s="318">
        <f>IF(List1!$K549="DR",List1!$E549*List1!$G549,0)</f>
        <v>0</v>
      </c>
      <c r="AK549" s="318">
        <f>IF(List1!$K549="F",List1!$E549*List1!$G549,0)</f>
        <v>0</v>
      </c>
      <c r="AL549" s="321">
        <f>IF(List1!$L549="A",(1*List1!$E549+80)*List1!$G549,0)</f>
        <v>0</v>
      </c>
      <c r="AM549" s="321">
        <f>IF(List1!$L549="B",(1*List1!$E549+80)*List1!$G549,0)</f>
        <v>0</v>
      </c>
      <c r="AN549" s="321">
        <f>IF(List1!$L549="C",(1*List1!$E549+80)*List1!$G549,0)</f>
        <v>0</v>
      </c>
      <c r="AO549" s="321">
        <f>IF(List1!$L549="D",(1*List1!$E549+80)*List1!$G549,0)</f>
        <v>0</v>
      </c>
      <c r="AP549" s="321">
        <f>IF(List1!$L549="E",(1*List1!$E549+80)*List1!$G549,0)</f>
        <v>0</v>
      </c>
      <c r="AQ549" s="321">
        <f>IF(List1!$L549="G",(1*List1!$E549+80)*List1!$G549,0)</f>
        <v>0</v>
      </c>
      <c r="AR549" s="321">
        <f>IF(List1!$L549="J",(1*List1!$E549+80)*List1!$G549,0)</f>
        <v>0</v>
      </c>
      <c r="AS549" s="321">
        <f>IF(List1!$L549="K",(1*List1!$E549+80)*List1!$G549,0)</f>
        <v>0</v>
      </c>
      <c r="AT549" s="321">
        <f>IF(List1!$L549="L",(1*List1!$E549+80)*List1!$G549,0)</f>
        <v>0</v>
      </c>
      <c r="AU549" s="320">
        <f>IF(List1!$L549="FL",(1*List1!$E549)*List1!$G549,0)</f>
        <v>0</v>
      </c>
      <c r="AV549" s="320">
        <f>IF(List1!$L549="FP",List1!$E549*List1!$G549,0)</f>
        <v>0</v>
      </c>
      <c r="AW549" s="320">
        <f>IF(List1!$L549="DR",List1!$E549*List1!$G549,0)</f>
        <v>0</v>
      </c>
      <c r="AX549" s="320">
        <f>IF(List1!$L549="F",List1!$E549*List1!$G549,0)</f>
        <v>0</v>
      </c>
      <c r="AY549" s="319">
        <f>IF(List1!$M549="A",(1*List1!$F549+80)*List1!$G549,0)</f>
        <v>0</v>
      </c>
      <c r="AZ549" s="319">
        <f>IF(List1!$M549="B",(1*List1!$F549+80)*List1!$G549,0)</f>
        <v>0</v>
      </c>
      <c r="BA549" s="319">
        <f>IF(List1!$M549="C",(1*List1!$F549+80)*List1!$G549,0)</f>
        <v>0</v>
      </c>
      <c r="BB549" s="319">
        <f>IF(List1!$M549="D",(1*List1!$F549+80)*List1!$G549,0)</f>
        <v>0</v>
      </c>
      <c r="BC549" s="319">
        <f>IF(List1!$M549="E",(1*List1!$F549+80)*List1!$G549,0)</f>
        <v>0</v>
      </c>
      <c r="BD549" s="319">
        <f>IF(List1!$M549="G",(1*List1!$F549+80)*List1!$G549,0)</f>
        <v>0</v>
      </c>
      <c r="BE549" s="319">
        <f>IF(List1!$M549="J",(1*List1!$F549+80)*List1!$G549,0)</f>
        <v>0</v>
      </c>
      <c r="BF549" s="319">
        <f>IF(List1!$M549="K",(1*List1!$F549+80)*List1!$G549,0)</f>
        <v>0</v>
      </c>
      <c r="BG549" s="319">
        <f>IF(List1!$M549="L",(1*List1!$F549+80)*List1!$G549,0)</f>
        <v>0</v>
      </c>
      <c r="BH549" s="318">
        <f>IF(List1!$M549="FL",(1*List1!$F549)*List1!$G549,0)</f>
        <v>0</v>
      </c>
      <c r="BI549" s="318">
        <f>IF(List1!$M549="FP",List1!$F549*List1!$G549,0)</f>
        <v>0</v>
      </c>
      <c r="BJ549" s="318">
        <f>IF(List1!$M549="DR",List1!$F549*List1!$G549,0)</f>
        <v>0</v>
      </c>
      <c r="BK549" s="318">
        <f>IF(List1!$M549="F",List1!$F549*List1!$G549,0)</f>
        <v>0</v>
      </c>
      <c r="BL549" s="317">
        <f>IF(List1!$N549="A",(1*List1!$F549+80)*List1!$G549,0)</f>
        <v>0</v>
      </c>
      <c r="BM549" s="317">
        <f>IF(List1!$N549="B",(1*List1!$F549+80)*List1!$G549,0)</f>
        <v>0</v>
      </c>
      <c r="BN549" s="317">
        <f>IF(List1!$N549="C",(1*List1!$F549+80)*List1!$G549,0)</f>
        <v>0</v>
      </c>
      <c r="BO549" s="317">
        <f>IF(List1!$N549="D",(1*List1!$F549+80)*List1!$G549,0)</f>
        <v>0</v>
      </c>
      <c r="BP549" s="317">
        <f>IF(List1!$N549="E",(1*List1!$F549+80)*List1!$G549,0)</f>
        <v>0</v>
      </c>
      <c r="BQ549" s="317">
        <f>IF(List1!$N549="G",(1*List1!$F549+80)*List1!$G549,0)</f>
        <v>0</v>
      </c>
      <c r="BR549" s="317">
        <f>IF(List1!$N549="J",(1*List1!$F549+80)*List1!$G549,0)</f>
        <v>0</v>
      </c>
      <c r="BS549" s="317">
        <f>IF(List1!$N549="K",(1*List1!$F549+80)*List1!$G549,0)</f>
        <v>0</v>
      </c>
      <c r="BT549" s="317">
        <f>IF(List1!$N549="L",(1*List1!$F549+80)*List1!$G549,0)</f>
        <v>0</v>
      </c>
      <c r="BU549" s="316">
        <f>IF(List1!$N549="FL",(1*List1!$F549)*List1!$G549,0)</f>
        <v>0</v>
      </c>
      <c r="BV549" s="315">
        <f>IF(List1!$N549="FP",List1!$F549*List1!$G549,0)</f>
        <v>0</v>
      </c>
      <c r="BW549" s="314">
        <f>IF(List1!$N549="DR",List1!$F549*List1!$G549,0)</f>
        <v>0</v>
      </c>
      <c r="BX549" s="313">
        <f>IF(List1!$N549="F",List1!$F549*List1!$G549,0)</f>
        <v>0</v>
      </c>
      <c r="BZ549" s="312" t="e">
        <f>((List1!$E549*List1!$F549)*List1!$G549)/1000000</f>
        <v>#VALUE!</v>
      </c>
      <c r="CA549" s="280" t="e">
        <f>IF(List1!$J549=$D$403,1*BZ549,0)</f>
        <v>#VALUE!</v>
      </c>
      <c r="CB549" s="280" t="e">
        <f>IF(List1!$J549=$D$404,1*BZ549,0)</f>
        <v>#VALUE!</v>
      </c>
      <c r="CC549" s="280" t="e">
        <f>IF(List1!$J549=$D$405,1*BZ549,0)</f>
        <v>#VALUE!</v>
      </c>
      <c r="CD549" s="280" t="e">
        <f>IF(List1!$J549=$D$406,1*BZ549,0)</f>
        <v>#VALUE!</v>
      </c>
      <c r="CE549" s="280" t="e">
        <f>IF(List1!$J549=$D$407,1*BZ549,0)</f>
        <v>#VALUE!</v>
      </c>
      <c r="CF549" s="311" t="e">
        <f>IF(List1!$J549=$D$408,1*BZ549,0)</f>
        <v>#VALUE!</v>
      </c>
      <c r="CG549" s="280" t="e">
        <f>IF(List1!$J549=$D$409,1*BZ549,0)</f>
        <v>#VALUE!</v>
      </c>
      <c r="CH549" s="280" t="e">
        <f>IF(List1!$J549=$D$410,1*BZ549,0)</f>
        <v>#VALUE!</v>
      </c>
      <c r="CJ549" s="303">
        <f>IF(AH549&gt;0,1*List1!$G549,0)</f>
        <v>0</v>
      </c>
      <c r="CK549" s="301">
        <f>IF(AI549&gt;0,1*List1!$G549,0)</f>
        <v>0</v>
      </c>
      <c r="CL549" s="301">
        <f>IF(AJ549&gt;0,1*List1!$G549,0)</f>
        <v>0</v>
      </c>
      <c r="CM549" s="302">
        <f>IF(AK549&gt;0,1*List1!$G549,0)</f>
        <v>0</v>
      </c>
      <c r="CN549" s="284">
        <f>IF(AU549&gt;0,1*List1!$G549,0)</f>
        <v>0</v>
      </c>
      <c r="CO549" s="284">
        <f>IF(AV549&gt;0,1*List1!$G549,0)</f>
        <v>0</v>
      </c>
      <c r="CP549" s="284">
        <f>IF(AW549&gt;0,1*List1!$G549,0)</f>
        <v>0</v>
      </c>
      <c r="CQ549" s="284">
        <f>IF(AX549&gt;0,1*List1!$G549,0)</f>
        <v>0</v>
      </c>
      <c r="CR549" s="303">
        <f>IF(BH549&gt;0,1*List1!$G549,0)</f>
        <v>0</v>
      </c>
      <c r="CS549" s="301">
        <f>IF(BI549&gt;0,1*List1!$G549,0)</f>
        <v>0</v>
      </c>
      <c r="CT549" s="301">
        <f>IF(BJ549&gt;0,1*List1!$G549,0)</f>
        <v>0</v>
      </c>
      <c r="CU549" s="302">
        <f>IF(BK549&gt;0,1*List1!$G549,0)</f>
        <v>0</v>
      </c>
      <c r="CV549" s="284">
        <f>IF(BU549&gt;0,1*List1!$G549,0)</f>
        <v>0</v>
      </c>
      <c r="CW549" s="284">
        <f>IF(BV549&gt;0,1*List1!$G549,0)</f>
        <v>0</v>
      </c>
      <c r="CX549" s="284">
        <f>IF(BW549&gt;0,1*List1!$G549,0)</f>
        <v>0</v>
      </c>
      <c r="CY549" s="322">
        <f>IF(BX549&gt;0,1*List1!$G549,0)</f>
        <v>0</v>
      </c>
      <c r="CZ549" s="284"/>
      <c r="DB549" s="294">
        <f>List1!D186</f>
        <v>0</v>
      </c>
      <c r="DC549" s="416" t="str">
        <f t="shared" si="218"/>
        <v>0</v>
      </c>
      <c r="DD549" s="416" t="str">
        <f t="shared" si="219"/>
        <v>0</v>
      </c>
      <c r="DE549" s="416" t="str">
        <f t="shared" si="220"/>
        <v>0</v>
      </c>
      <c r="DF549" s="416" t="str">
        <f t="shared" si="221"/>
        <v>0</v>
      </c>
      <c r="DG549" s="416" t="str">
        <f t="shared" si="222"/>
        <v>0</v>
      </c>
      <c r="DH549" s="416" t="str">
        <f t="shared" si="223"/>
        <v>0</v>
      </c>
      <c r="DI549" s="416" t="str">
        <f t="shared" si="224"/>
        <v>0</v>
      </c>
      <c r="DJ549" s="416" t="str">
        <f t="shared" si="225"/>
        <v>0</v>
      </c>
      <c r="DK549" s="416" t="str">
        <f t="shared" si="226"/>
        <v>0</v>
      </c>
      <c r="DL549" s="416" t="str">
        <f t="shared" si="227"/>
        <v>0</v>
      </c>
      <c r="DM549" s="416" t="str">
        <f t="shared" si="228"/>
        <v>0</v>
      </c>
      <c r="DN549" s="416" t="str">
        <f t="shared" si="229"/>
        <v>0</v>
      </c>
      <c r="DO549" s="416" t="str">
        <f t="shared" si="230"/>
        <v>0</v>
      </c>
      <c r="DP549" s="416" t="str">
        <f t="shared" si="231"/>
        <v>0</v>
      </c>
      <c r="DQ549" s="416" t="str">
        <f t="shared" si="232"/>
        <v>0</v>
      </c>
      <c r="DR549" s="416" t="str">
        <f t="shared" si="233"/>
        <v>0</v>
      </c>
      <c r="DS549" s="416" t="str">
        <f t="shared" si="234"/>
        <v>0</v>
      </c>
      <c r="DT549" s="416" t="str">
        <f t="shared" si="235"/>
        <v>0</v>
      </c>
      <c r="DU549" s="416" t="str">
        <f t="shared" si="236"/>
        <v>0</v>
      </c>
      <c r="DV549" s="416" t="str">
        <f t="shared" si="237"/>
        <v>0</v>
      </c>
      <c r="DW549" s="416" t="str">
        <f t="shared" si="238"/>
        <v>0</v>
      </c>
      <c r="DX549" s="416" t="str">
        <f t="shared" si="239"/>
        <v>0</v>
      </c>
      <c r="DY549" s="416" t="str">
        <f t="shared" si="240"/>
        <v>0</v>
      </c>
      <c r="DZ549" s="416" t="str">
        <f t="shared" si="241"/>
        <v>0</v>
      </c>
      <c r="EA549" s="417"/>
      <c r="EB549" s="417"/>
      <c r="EC549" s="417"/>
      <c r="ED549" s="417" t="str">
        <f>IF(List1!D186&gt;0,DZ549,"")</f>
        <v/>
      </c>
      <c r="EF549" s="416">
        <f>List1!J186</f>
        <v>0</v>
      </c>
      <c r="EG549" s="416" t="str">
        <f t="shared" si="245"/>
        <v>0</v>
      </c>
      <c r="EH549" s="416" t="str">
        <f t="shared" si="246"/>
        <v>0</v>
      </c>
      <c r="EI549" s="416" t="str">
        <f t="shared" si="247"/>
        <v>0</v>
      </c>
      <c r="EJ549" s="416" t="str">
        <f t="shared" si="248"/>
        <v>0</v>
      </c>
      <c r="EK549" s="416" t="str">
        <f t="shared" si="249"/>
        <v>0</v>
      </c>
      <c r="EL549" s="416" t="str">
        <f t="shared" si="250"/>
        <v>0</v>
      </c>
      <c r="EM549" s="416" t="str">
        <f t="shared" si="251"/>
        <v>0</v>
      </c>
      <c r="EN549" s="416" t="str">
        <f t="shared" si="252"/>
        <v>0</v>
      </c>
      <c r="EO549" s="416" t="str">
        <f t="shared" si="253"/>
        <v>0</v>
      </c>
      <c r="EP549" s="416" t="str">
        <f t="shared" si="254"/>
        <v>0</v>
      </c>
      <c r="EQ549" s="416" t="str">
        <f t="shared" si="255"/>
        <v>0</v>
      </c>
      <c r="ER549" s="416" t="str">
        <f t="shared" si="256"/>
        <v>0</v>
      </c>
      <c r="ES549" s="416" t="str">
        <f t="shared" si="257"/>
        <v>0</v>
      </c>
      <c r="ET549" s="416" t="str">
        <f t="shared" si="258"/>
        <v>0</v>
      </c>
      <c r="EU549" s="416" t="str">
        <f t="shared" si="259"/>
        <v>0</v>
      </c>
      <c r="EV549" s="416" t="str">
        <f t="shared" si="260"/>
        <v>0</v>
      </c>
      <c r="EW549" s="416" t="str">
        <f t="shared" si="261"/>
        <v>0</v>
      </c>
      <c r="EX549" s="416" t="str">
        <f t="shared" si="262"/>
        <v>0</v>
      </c>
      <c r="EY549" s="416" t="str">
        <f t="shared" si="263"/>
        <v>0</v>
      </c>
      <c r="EZ549" s="416" t="str">
        <f t="shared" si="264"/>
        <v>0</v>
      </c>
      <c r="FA549" s="416" t="str">
        <f t="shared" si="265"/>
        <v>0</v>
      </c>
      <c r="FB549" s="416" t="str">
        <f t="shared" si="266"/>
        <v>0</v>
      </c>
      <c r="FC549" s="416" t="str">
        <f t="shared" si="267"/>
        <v>0</v>
      </c>
      <c r="FD549" s="416" t="str">
        <f t="shared" si="268"/>
        <v>0</v>
      </c>
      <c r="FF549" s="269" t="str">
        <f>IF(List1!J186&gt;0,List1!FD549,"")</f>
        <v/>
      </c>
    </row>
    <row r="550" spans="2:162" s="269" customFormat="1" ht="19.5" customHeight="1" thickBot="1">
      <c r="B550" s="436">
        <v>132</v>
      </c>
      <c r="C550" s="308">
        <f t="shared" si="242"/>
        <v>0</v>
      </c>
      <c r="D550" s="438" t="str">
        <f t="shared" si="243"/>
        <v/>
      </c>
      <c r="E550" s="439" t="str">
        <f>IF(List1!E187&gt;0,List1!E187,"")</f>
        <v/>
      </c>
      <c r="F550" s="439" t="str">
        <f>IF(List1!F187&gt;0,List1!F187,"")</f>
        <v/>
      </c>
      <c r="G550" s="439" t="str">
        <f>IF(List1!G187&gt;0,List1!G187,"")</f>
        <v/>
      </c>
      <c r="H550" s="439" t="str">
        <f>IF(List1!H187&gt;0,List1!H187,"")</f>
        <v/>
      </c>
      <c r="I550" s="439" t="str">
        <f>IF(List1!I187&gt;0,List1!I187,"")</f>
        <v/>
      </c>
      <c r="J550" s="439" t="str">
        <f t="shared" si="244"/>
        <v/>
      </c>
      <c r="K550" s="439" t="str">
        <f>IF(List1!K187&gt;0,List1!K187,"")</f>
        <v/>
      </c>
      <c r="L550" s="439" t="str">
        <f>IF(List1!L187&gt;0,List1!L187,"")</f>
        <v/>
      </c>
      <c r="M550" s="439" t="str">
        <f>IF(List1!M187&gt;0,List1!M187,"")</f>
        <v/>
      </c>
      <c r="N550" s="439" t="str">
        <f>IF(List1!N187&gt;0,List1!N187,"")</f>
        <v/>
      </c>
      <c r="O550" s="440">
        <v>0</v>
      </c>
      <c r="P550" s="603" t="str">
        <f>IF(List1!P187&gt;0,List1!P187,"")</f>
        <v/>
      </c>
      <c r="Q550" s="603"/>
      <c r="R550" s="603"/>
      <c r="S550" s="603"/>
      <c r="T550" s="603"/>
      <c r="U550" s="603"/>
      <c r="V550" s="603"/>
      <c r="W550" s="268"/>
      <c r="X550" s="307"/>
      <c r="Y550" s="319">
        <f>IF(List1!$K550="A",(1*List1!$E550+80)*List1!$G550,0)</f>
        <v>0</v>
      </c>
      <c r="Z550" s="319">
        <f>IF(List1!$K550="B",(1*List1!$E550+80)*List1!$G550,0)</f>
        <v>0</v>
      </c>
      <c r="AA550" s="319">
        <f>IF(List1!$K550="C",(1*List1!$E550+80)*List1!$G550,0)</f>
        <v>0</v>
      </c>
      <c r="AB550" s="319">
        <f>IF(List1!$K550="D",(1*List1!$E550+80)*List1!$G550,0)</f>
        <v>0</v>
      </c>
      <c r="AC550" s="319">
        <f>IF(List1!$K550="E",(1*List1!$E550+70)*List1!$G550,0)</f>
        <v>0</v>
      </c>
      <c r="AD550" s="319">
        <f>IF(List1!$K550="G",(1*List1!$E550+80)*List1!$G550,0)</f>
        <v>0</v>
      </c>
      <c r="AE550" s="319">
        <f>IF(List1!$K550="J",(1*List1!$E550+80)*List1!$G550,0)</f>
        <v>0</v>
      </c>
      <c r="AF550" s="319">
        <f>IF(List1!$K550="K",(1*List1!$E550+80)*List1!$G550,0)</f>
        <v>0</v>
      </c>
      <c r="AG550" s="319">
        <f>IF(List1!$K550="L",(1*List1!$E550+80)*List1!$G550,0)</f>
        <v>0</v>
      </c>
      <c r="AH550" s="318">
        <f>IF(List1!$K550="FL",(1*List1!$E550)*List1!$G550,0)</f>
        <v>0</v>
      </c>
      <c r="AI550" s="318">
        <f>IF(List1!$K550="FP",List1!$E550*List1!$G550,0)</f>
        <v>0</v>
      </c>
      <c r="AJ550" s="318">
        <f>IF(List1!$K550="DR",List1!$E550*List1!$G550,0)</f>
        <v>0</v>
      </c>
      <c r="AK550" s="318">
        <f>IF(List1!$K550="F",List1!$E550*List1!$G550,0)</f>
        <v>0</v>
      </c>
      <c r="AL550" s="321">
        <f>IF(List1!$L550="A",(1*List1!$E550+80)*List1!$G550,0)</f>
        <v>0</v>
      </c>
      <c r="AM550" s="321">
        <f>IF(List1!$L550="B",(1*List1!$E550+80)*List1!$G550,0)</f>
        <v>0</v>
      </c>
      <c r="AN550" s="321">
        <f>IF(List1!$L550="C",(1*List1!$E550+80)*List1!$G550,0)</f>
        <v>0</v>
      </c>
      <c r="AO550" s="321">
        <f>IF(List1!$L550="D",(1*List1!$E550+80)*List1!$G550,0)</f>
        <v>0</v>
      </c>
      <c r="AP550" s="321">
        <f>IF(List1!$L550="E",(1*List1!$E550+80)*List1!$G550,0)</f>
        <v>0</v>
      </c>
      <c r="AQ550" s="321">
        <f>IF(List1!$L550="G",(1*List1!$E550+80)*List1!$G550,0)</f>
        <v>0</v>
      </c>
      <c r="AR550" s="321">
        <f>IF(List1!$L550="J",(1*List1!$E550+80)*List1!$G550,0)</f>
        <v>0</v>
      </c>
      <c r="AS550" s="321">
        <f>IF(List1!$L550="K",(1*List1!$E550+80)*List1!$G550,0)</f>
        <v>0</v>
      </c>
      <c r="AT550" s="321">
        <f>IF(List1!$L550="L",(1*List1!$E550+80)*List1!$G550,0)</f>
        <v>0</v>
      </c>
      <c r="AU550" s="320">
        <f>IF(List1!$L550="FL",(1*List1!$E550)*List1!$G550,0)</f>
        <v>0</v>
      </c>
      <c r="AV550" s="320">
        <f>IF(List1!$L550="FP",List1!$E550*List1!$G550,0)</f>
        <v>0</v>
      </c>
      <c r="AW550" s="320">
        <f>IF(List1!$L550="DR",List1!$E550*List1!$G550,0)</f>
        <v>0</v>
      </c>
      <c r="AX550" s="320">
        <f>IF(List1!$L550="F",List1!$E550*List1!$G550,0)</f>
        <v>0</v>
      </c>
      <c r="AY550" s="319">
        <f>IF(List1!$M550="A",(1*List1!$F550+80)*List1!$G550,0)</f>
        <v>0</v>
      </c>
      <c r="AZ550" s="319">
        <f>IF(List1!$M550="B",(1*List1!$F550+80)*List1!$G550,0)</f>
        <v>0</v>
      </c>
      <c r="BA550" s="319">
        <f>IF(List1!$M550="C",(1*List1!$F550+80)*List1!$G550,0)</f>
        <v>0</v>
      </c>
      <c r="BB550" s="319">
        <f>IF(List1!$M550="D",(1*List1!$F550+80)*List1!$G550,0)</f>
        <v>0</v>
      </c>
      <c r="BC550" s="319">
        <f>IF(List1!$M550="E",(1*List1!$F550+80)*List1!$G550,0)</f>
        <v>0</v>
      </c>
      <c r="BD550" s="319">
        <f>IF(List1!$M550="G",(1*List1!$F550+80)*List1!$G550,0)</f>
        <v>0</v>
      </c>
      <c r="BE550" s="319">
        <f>IF(List1!$M550="J",(1*List1!$F550+80)*List1!$G550,0)</f>
        <v>0</v>
      </c>
      <c r="BF550" s="319">
        <f>IF(List1!$M550="K",(1*List1!$F550+80)*List1!$G550,0)</f>
        <v>0</v>
      </c>
      <c r="BG550" s="319">
        <f>IF(List1!$M550="L",(1*List1!$F550+80)*List1!$G550,0)</f>
        <v>0</v>
      </c>
      <c r="BH550" s="318">
        <f>IF(List1!$M550="FL",(1*List1!$F550)*List1!$G550,0)</f>
        <v>0</v>
      </c>
      <c r="BI550" s="318">
        <f>IF(List1!$M550="FP",List1!$F550*List1!$G550,0)</f>
        <v>0</v>
      </c>
      <c r="BJ550" s="318">
        <f>IF(List1!$M550="DR",List1!$F550*List1!$G550,0)</f>
        <v>0</v>
      </c>
      <c r="BK550" s="318">
        <f>IF(List1!$M550="F",List1!$F550*List1!$G550,0)</f>
        <v>0</v>
      </c>
      <c r="BL550" s="317">
        <f>IF(List1!$N550="A",(1*List1!$F550+80)*List1!$G550,0)</f>
        <v>0</v>
      </c>
      <c r="BM550" s="317">
        <f>IF(List1!$N550="B",(1*List1!$F550+80)*List1!$G550,0)</f>
        <v>0</v>
      </c>
      <c r="BN550" s="317">
        <f>IF(List1!$N550="C",(1*List1!$F550+80)*List1!$G550,0)</f>
        <v>0</v>
      </c>
      <c r="BO550" s="317">
        <f>IF(List1!$N550="D",(1*List1!$F550+80)*List1!$G550,0)</f>
        <v>0</v>
      </c>
      <c r="BP550" s="317">
        <f>IF(List1!$N550="E",(1*List1!$F550+80)*List1!$G550,0)</f>
        <v>0</v>
      </c>
      <c r="BQ550" s="317">
        <f>IF(List1!$N550="G",(1*List1!$F550+80)*List1!$G550,0)</f>
        <v>0</v>
      </c>
      <c r="BR550" s="317">
        <f>IF(List1!$N550="J",(1*List1!$F550+80)*List1!$G550,0)</f>
        <v>0</v>
      </c>
      <c r="BS550" s="317">
        <f>IF(List1!$N550="K",(1*List1!$F550+80)*List1!$G550,0)</f>
        <v>0</v>
      </c>
      <c r="BT550" s="317">
        <f>IF(List1!$N550="L",(1*List1!$F550+80)*List1!$G550,0)</f>
        <v>0</v>
      </c>
      <c r="BU550" s="316">
        <f>IF(List1!$N550="FL",(1*List1!$F550)*List1!$G550,0)</f>
        <v>0</v>
      </c>
      <c r="BV550" s="315">
        <f>IF(List1!$N550="FP",List1!$F550*List1!$G550,0)</f>
        <v>0</v>
      </c>
      <c r="BW550" s="314">
        <f>IF(List1!$N550="DR",List1!$F550*List1!$G550,0)</f>
        <v>0</v>
      </c>
      <c r="BX550" s="313">
        <f>IF(List1!$N550="F",List1!$F550*List1!$G550,0)</f>
        <v>0</v>
      </c>
      <c r="BZ550" s="312" t="e">
        <f>((List1!$E550*List1!$F550)*List1!$G550)/1000000</f>
        <v>#VALUE!</v>
      </c>
      <c r="CA550" s="280" t="e">
        <f>IF(List1!$J550=$D$403,1*BZ550,0)</f>
        <v>#VALUE!</v>
      </c>
      <c r="CB550" s="280" t="e">
        <f>IF(List1!$J550=$D$404,1*BZ550,0)</f>
        <v>#VALUE!</v>
      </c>
      <c r="CC550" s="280" t="e">
        <f>IF(List1!$J550=$D$405,1*BZ550,0)</f>
        <v>#VALUE!</v>
      </c>
      <c r="CD550" s="280" t="e">
        <f>IF(List1!$J550=$D$406,1*BZ550,0)</f>
        <v>#VALUE!</v>
      </c>
      <c r="CE550" s="280" t="e">
        <f>IF(List1!$J550=$D$407,1*BZ550,0)</f>
        <v>#VALUE!</v>
      </c>
      <c r="CF550" s="311" t="e">
        <f>IF(List1!$J550=$D$408,1*BZ550,0)</f>
        <v>#VALUE!</v>
      </c>
      <c r="CG550" s="280" t="e">
        <f>IF(List1!$J550=$D$409,1*BZ550,0)</f>
        <v>#VALUE!</v>
      </c>
      <c r="CH550" s="280" t="e">
        <f>IF(List1!$J550=$D$410,1*BZ550,0)</f>
        <v>#VALUE!</v>
      </c>
      <c r="CJ550" s="303">
        <f>IF(AH550&gt;0,1*List1!$G550,0)</f>
        <v>0</v>
      </c>
      <c r="CK550" s="301">
        <f>IF(AI550&gt;0,1*List1!$G550,0)</f>
        <v>0</v>
      </c>
      <c r="CL550" s="301">
        <f>IF(AJ550&gt;0,1*List1!$G550,0)</f>
        <v>0</v>
      </c>
      <c r="CM550" s="302">
        <f>IF(AK550&gt;0,1*List1!$G550,0)</f>
        <v>0</v>
      </c>
      <c r="CN550" s="284">
        <f>IF(AU550&gt;0,1*List1!$G550,0)</f>
        <v>0</v>
      </c>
      <c r="CO550" s="284">
        <f>IF(AV550&gt;0,1*List1!$G550,0)</f>
        <v>0</v>
      </c>
      <c r="CP550" s="284">
        <f>IF(AW550&gt;0,1*List1!$G550,0)</f>
        <v>0</v>
      </c>
      <c r="CQ550" s="284">
        <f>IF(AX550&gt;0,1*List1!$G550,0)</f>
        <v>0</v>
      </c>
      <c r="CR550" s="303">
        <f>IF(BH550&gt;0,1*List1!$G550,0)</f>
        <v>0</v>
      </c>
      <c r="CS550" s="301">
        <f>IF(BI550&gt;0,1*List1!$G550,0)</f>
        <v>0</v>
      </c>
      <c r="CT550" s="301">
        <f>IF(BJ550&gt;0,1*List1!$G550,0)</f>
        <v>0</v>
      </c>
      <c r="CU550" s="302">
        <f>IF(BK550&gt;0,1*List1!$G550,0)</f>
        <v>0</v>
      </c>
      <c r="CV550" s="284">
        <f>IF(BU550&gt;0,1*List1!$G550,0)</f>
        <v>0</v>
      </c>
      <c r="CW550" s="284">
        <f>IF(BV550&gt;0,1*List1!$G550,0)</f>
        <v>0</v>
      </c>
      <c r="CX550" s="284">
        <f>IF(BW550&gt;0,1*List1!$G550,0)</f>
        <v>0</v>
      </c>
      <c r="CY550" s="322">
        <f>IF(BX550&gt;0,1*List1!$G550,0)</f>
        <v>0</v>
      </c>
      <c r="CZ550" s="284"/>
      <c r="DB550" s="294">
        <f>List1!D187</f>
        <v>0</v>
      </c>
      <c r="DC550" s="416" t="str">
        <f t="shared" si="218"/>
        <v>0</v>
      </c>
      <c r="DD550" s="416" t="str">
        <f t="shared" si="219"/>
        <v>0</v>
      </c>
      <c r="DE550" s="416" t="str">
        <f t="shared" si="220"/>
        <v>0</v>
      </c>
      <c r="DF550" s="416" t="str">
        <f t="shared" si="221"/>
        <v>0</v>
      </c>
      <c r="DG550" s="416" t="str">
        <f t="shared" si="222"/>
        <v>0</v>
      </c>
      <c r="DH550" s="416" t="str">
        <f t="shared" si="223"/>
        <v>0</v>
      </c>
      <c r="DI550" s="416" t="str">
        <f t="shared" si="224"/>
        <v>0</v>
      </c>
      <c r="DJ550" s="416" t="str">
        <f t="shared" si="225"/>
        <v>0</v>
      </c>
      <c r="DK550" s="416" t="str">
        <f t="shared" si="226"/>
        <v>0</v>
      </c>
      <c r="DL550" s="416" t="str">
        <f t="shared" si="227"/>
        <v>0</v>
      </c>
      <c r="DM550" s="416" t="str">
        <f t="shared" si="228"/>
        <v>0</v>
      </c>
      <c r="DN550" s="416" t="str">
        <f t="shared" si="229"/>
        <v>0</v>
      </c>
      <c r="DO550" s="416" t="str">
        <f t="shared" si="230"/>
        <v>0</v>
      </c>
      <c r="DP550" s="416" t="str">
        <f t="shared" si="231"/>
        <v>0</v>
      </c>
      <c r="DQ550" s="416" t="str">
        <f t="shared" si="232"/>
        <v>0</v>
      </c>
      <c r="DR550" s="416" t="str">
        <f t="shared" si="233"/>
        <v>0</v>
      </c>
      <c r="DS550" s="416" t="str">
        <f t="shared" si="234"/>
        <v>0</v>
      </c>
      <c r="DT550" s="416" t="str">
        <f t="shared" si="235"/>
        <v>0</v>
      </c>
      <c r="DU550" s="416" t="str">
        <f t="shared" si="236"/>
        <v>0</v>
      </c>
      <c r="DV550" s="416" t="str">
        <f t="shared" si="237"/>
        <v>0</v>
      </c>
      <c r="DW550" s="416" t="str">
        <f t="shared" si="238"/>
        <v>0</v>
      </c>
      <c r="DX550" s="416" t="str">
        <f t="shared" si="239"/>
        <v>0</v>
      </c>
      <c r="DY550" s="416" t="str">
        <f t="shared" si="240"/>
        <v>0</v>
      </c>
      <c r="DZ550" s="416" t="str">
        <f t="shared" si="241"/>
        <v>0</v>
      </c>
      <c r="EA550" s="417"/>
      <c r="EB550" s="417"/>
      <c r="EC550" s="417"/>
      <c r="ED550" s="417" t="str">
        <f>IF(List1!D187&gt;0,DZ550,"")</f>
        <v/>
      </c>
      <c r="EF550" s="416">
        <f>List1!J187</f>
        <v>0</v>
      </c>
      <c r="EG550" s="416" t="str">
        <f t="shared" si="245"/>
        <v>0</v>
      </c>
      <c r="EH550" s="416" t="str">
        <f t="shared" si="246"/>
        <v>0</v>
      </c>
      <c r="EI550" s="416" t="str">
        <f t="shared" si="247"/>
        <v>0</v>
      </c>
      <c r="EJ550" s="416" t="str">
        <f t="shared" si="248"/>
        <v>0</v>
      </c>
      <c r="EK550" s="416" t="str">
        <f t="shared" si="249"/>
        <v>0</v>
      </c>
      <c r="EL550" s="416" t="str">
        <f t="shared" si="250"/>
        <v>0</v>
      </c>
      <c r="EM550" s="416" t="str">
        <f t="shared" si="251"/>
        <v>0</v>
      </c>
      <c r="EN550" s="416" t="str">
        <f t="shared" si="252"/>
        <v>0</v>
      </c>
      <c r="EO550" s="416" t="str">
        <f t="shared" si="253"/>
        <v>0</v>
      </c>
      <c r="EP550" s="416" t="str">
        <f t="shared" si="254"/>
        <v>0</v>
      </c>
      <c r="EQ550" s="416" t="str">
        <f t="shared" si="255"/>
        <v>0</v>
      </c>
      <c r="ER550" s="416" t="str">
        <f t="shared" si="256"/>
        <v>0</v>
      </c>
      <c r="ES550" s="416" t="str">
        <f t="shared" si="257"/>
        <v>0</v>
      </c>
      <c r="ET550" s="416" t="str">
        <f t="shared" si="258"/>
        <v>0</v>
      </c>
      <c r="EU550" s="416" t="str">
        <f t="shared" si="259"/>
        <v>0</v>
      </c>
      <c r="EV550" s="416" t="str">
        <f t="shared" si="260"/>
        <v>0</v>
      </c>
      <c r="EW550" s="416" t="str">
        <f t="shared" si="261"/>
        <v>0</v>
      </c>
      <c r="EX550" s="416" t="str">
        <f t="shared" si="262"/>
        <v>0</v>
      </c>
      <c r="EY550" s="416" t="str">
        <f t="shared" si="263"/>
        <v>0</v>
      </c>
      <c r="EZ550" s="416" t="str">
        <f t="shared" si="264"/>
        <v>0</v>
      </c>
      <c r="FA550" s="416" t="str">
        <f t="shared" si="265"/>
        <v>0</v>
      </c>
      <c r="FB550" s="416" t="str">
        <f t="shared" si="266"/>
        <v>0</v>
      </c>
      <c r="FC550" s="416" t="str">
        <f t="shared" si="267"/>
        <v>0</v>
      </c>
      <c r="FD550" s="416" t="str">
        <f t="shared" si="268"/>
        <v>0</v>
      </c>
      <c r="FF550" s="269" t="str">
        <f>IF(List1!J187&gt;0,List1!FD550,"")</f>
        <v/>
      </c>
    </row>
    <row r="551" spans="2:162" s="269" customFormat="1" ht="19.5" customHeight="1" thickBot="1">
      <c r="B551" s="435">
        <v>133</v>
      </c>
      <c r="C551" s="308">
        <f t="shared" si="242"/>
        <v>0</v>
      </c>
      <c r="D551" s="438" t="str">
        <f t="shared" si="243"/>
        <v/>
      </c>
      <c r="E551" s="439" t="str">
        <f>IF(List1!E188&gt;0,List1!E188,"")</f>
        <v/>
      </c>
      <c r="F551" s="439" t="str">
        <f>IF(List1!F188&gt;0,List1!F188,"")</f>
        <v/>
      </c>
      <c r="G551" s="439" t="str">
        <f>IF(List1!G188&gt;0,List1!G188,"")</f>
        <v/>
      </c>
      <c r="H551" s="439" t="str">
        <f>IF(List1!H188&gt;0,List1!H188,"")</f>
        <v/>
      </c>
      <c r="I551" s="439" t="str">
        <f>IF(List1!I188&gt;0,List1!I188,"")</f>
        <v/>
      </c>
      <c r="J551" s="439" t="str">
        <f t="shared" si="244"/>
        <v/>
      </c>
      <c r="K551" s="439" t="str">
        <f>IF(List1!K188&gt;0,List1!K188,"")</f>
        <v/>
      </c>
      <c r="L551" s="439" t="str">
        <f>IF(List1!L188&gt;0,List1!L188,"")</f>
        <v/>
      </c>
      <c r="M551" s="439" t="str">
        <f>IF(List1!M188&gt;0,List1!M188,"")</f>
        <v/>
      </c>
      <c r="N551" s="439" t="str">
        <f>IF(List1!N188&gt;0,List1!N188,"")</f>
        <v/>
      </c>
      <c r="O551" s="440">
        <v>0</v>
      </c>
      <c r="P551" s="603" t="str">
        <f>IF(List1!P188&gt;0,List1!P188,"")</f>
        <v/>
      </c>
      <c r="Q551" s="603"/>
      <c r="R551" s="603"/>
      <c r="S551" s="603"/>
      <c r="T551" s="603"/>
      <c r="U551" s="603"/>
      <c r="V551" s="603"/>
      <c r="W551" s="268"/>
      <c r="X551" s="307"/>
      <c r="Y551" s="319">
        <f>IF(List1!$K551="A",(1*List1!$E551+80)*List1!$G551,0)</f>
        <v>0</v>
      </c>
      <c r="Z551" s="319">
        <f>IF(List1!$K551="B",(1*List1!$E551+80)*List1!$G551,0)</f>
        <v>0</v>
      </c>
      <c r="AA551" s="319">
        <f>IF(List1!$K551="C",(1*List1!$E551+80)*List1!$G551,0)</f>
        <v>0</v>
      </c>
      <c r="AB551" s="319">
        <f>IF(List1!$K551="D",(1*List1!$E551+80)*List1!$G551,0)</f>
        <v>0</v>
      </c>
      <c r="AC551" s="319">
        <f>IF(List1!$K551="E",(1*List1!$E551+70)*List1!$G551,0)</f>
        <v>0</v>
      </c>
      <c r="AD551" s="319">
        <f>IF(List1!$K551="G",(1*List1!$E551+80)*List1!$G551,0)</f>
        <v>0</v>
      </c>
      <c r="AE551" s="319">
        <f>IF(List1!$K551="J",(1*List1!$E551+80)*List1!$G551,0)</f>
        <v>0</v>
      </c>
      <c r="AF551" s="319">
        <f>IF(List1!$K551="K",(1*List1!$E551+80)*List1!$G551,0)</f>
        <v>0</v>
      </c>
      <c r="AG551" s="319">
        <f>IF(List1!$K551="L",(1*List1!$E551+80)*List1!$G551,0)</f>
        <v>0</v>
      </c>
      <c r="AH551" s="318">
        <f>IF(List1!$K551="FL",(1*List1!$E551)*List1!$G551,0)</f>
        <v>0</v>
      </c>
      <c r="AI551" s="318">
        <f>IF(List1!$K551="FP",List1!$E551*List1!$G551,0)</f>
        <v>0</v>
      </c>
      <c r="AJ551" s="318">
        <f>IF(List1!$K551="DR",List1!$E551*List1!$G551,0)</f>
        <v>0</v>
      </c>
      <c r="AK551" s="318">
        <f>IF(List1!$K551="F",List1!$E551*List1!$G551,0)</f>
        <v>0</v>
      </c>
      <c r="AL551" s="321">
        <f>IF(List1!$L551="A",(1*List1!$E551+80)*List1!$G551,0)</f>
        <v>0</v>
      </c>
      <c r="AM551" s="321">
        <f>IF(List1!$L551="B",(1*List1!$E551+80)*List1!$G551,0)</f>
        <v>0</v>
      </c>
      <c r="AN551" s="321">
        <f>IF(List1!$L551="C",(1*List1!$E551+80)*List1!$G551,0)</f>
        <v>0</v>
      </c>
      <c r="AO551" s="321">
        <f>IF(List1!$L551="D",(1*List1!$E551+80)*List1!$G551,0)</f>
        <v>0</v>
      </c>
      <c r="AP551" s="321">
        <f>IF(List1!$L551="E",(1*List1!$E551+80)*List1!$G551,0)</f>
        <v>0</v>
      </c>
      <c r="AQ551" s="321">
        <f>IF(List1!$L551="G",(1*List1!$E551+80)*List1!$G551,0)</f>
        <v>0</v>
      </c>
      <c r="AR551" s="321">
        <f>IF(List1!$L551="J",(1*List1!$E551+80)*List1!$G551,0)</f>
        <v>0</v>
      </c>
      <c r="AS551" s="321">
        <f>IF(List1!$L551="K",(1*List1!$E551+80)*List1!$G551,0)</f>
        <v>0</v>
      </c>
      <c r="AT551" s="321">
        <f>IF(List1!$L551="L",(1*List1!$E551+80)*List1!$G551,0)</f>
        <v>0</v>
      </c>
      <c r="AU551" s="320">
        <f>IF(List1!$L551="FL",(1*List1!$E551)*List1!$G551,0)</f>
        <v>0</v>
      </c>
      <c r="AV551" s="320">
        <f>IF(List1!$L551="FP",List1!$E551*List1!$G551,0)</f>
        <v>0</v>
      </c>
      <c r="AW551" s="320">
        <f>IF(List1!$L551="DR",List1!$E551*List1!$G551,0)</f>
        <v>0</v>
      </c>
      <c r="AX551" s="320">
        <f>IF(List1!$L551="F",List1!$E551*List1!$G551,0)</f>
        <v>0</v>
      </c>
      <c r="AY551" s="319">
        <f>IF(List1!$M551="A",(1*List1!$F551+80)*List1!$G551,0)</f>
        <v>0</v>
      </c>
      <c r="AZ551" s="319">
        <f>IF(List1!$M551="B",(1*List1!$F551+80)*List1!$G551,0)</f>
        <v>0</v>
      </c>
      <c r="BA551" s="319">
        <f>IF(List1!$M551="C",(1*List1!$F551+80)*List1!$G551,0)</f>
        <v>0</v>
      </c>
      <c r="BB551" s="319">
        <f>IF(List1!$M551="D",(1*List1!$F551+80)*List1!$G551,0)</f>
        <v>0</v>
      </c>
      <c r="BC551" s="319">
        <f>IF(List1!$M551="E",(1*List1!$F551+80)*List1!$G551,0)</f>
        <v>0</v>
      </c>
      <c r="BD551" s="319">
        <f>IF(List1!$M551="G",(1*List1!$F551+80)*List1!$G551,0)</f>
        <v>0</v>
      </c>
      <c r="BE551" s="319">
        <f>IF(List1!$M551="J",(1*List1!$F551+80)*List1!$G551,0)</f>
        <v>0</v>
      </c>
      <c r="BF551" s="319">
        <f>IF(List1!$M551="K",(1*List1!$F551+80)*List1!$G551,0)</f>
        <v>0</v>
      </c>
      <c r="BG551" s="319">
        <f>IF(List1!$M551="L",(1*List1!$F551+80)*List1!$G551,0)</f>
        <v>0</v>
      </c>
      <c r="BH551" s="318">
        <f>IF(List1!$M551="FL",(1*List1!$F551)*List1!$G551,0)</f>
        <v>0</v>
      </c>
      <c r="BI551" s="318">
        <f>IF(List1!$M551="FP",List1!$F551*List1!$G551,0)</f>
        <v>0</v>
      </c>
      <c r="BJ551" s="318">
        <f>IF(List1!$M551="DR",List1!$F551*List1!$G551,0)</f>
        <v>0</v>
      </c>
      <c r="BK551" s="318">
        <f>IF(List1!$M551="F",List1!$F551*List1!$G551,0)</f>
        <v>0</v>
      </c>
      <c r="BL551" s="317">
        <f>IF(List1!$N551="A",(1*List1!$F551+80)*List1!$G551,0)</f>
        <v>0</v>
      </c>
      <c r="BM551" s="317">
        <f>IF(List1!$N551="B",(1*List1!$F551+80)*List1!$G551,0)</f>
        <v>0</v>
      </c>
      <c r="BN551" s="317">
        <f>IF(List1!$N551="C",(1*List1!$F551+80)*List1!$G551,0)</f>
        <v>0</v>
      </c>
      <c r="BO551" s="317">
        <f>IF(List1!$N551="D",(1*List1!$F551+80)*List1!$G551,0)</f>
        <v>0</v>
      </c>
      <c r="BP551" s="317">
        <f>IF(List1!$N551="E",(1*List1!$F551+80)*List1!$G551,0)</f>
        <v>0</v>
      </c>
      <c r="BQ551" s="317">
        <f>IF(List1!$N551="G",(1*List1!$F551+80)*List1!$G551,0)</f>
        <v>0</v>
      </c>
      <c r="BR551" s="317">
        <f>IF(List1!$N551="J",(1*List1!$F551+80)*List1!$G551,0)</f>
        <v>0</v>
      </c>
      <c r="BS551" s="317">
        <f>IF(List1!$N551="K",(1*List1!$F551+80)*List1!$G551,0)</f>
        <v>0</v>
      </c>
      <c r="BT551" s="317">
        <f>IF(List1!$N551="L",(1*List1!$F551+80)*List1!$G551,0)</f>
        <v>0</v>
      </c>
      <c r="BU551" s="316">
        <f>IF(List1!$N551="FL",(1*List1!$F551)*List1!$G551,0)</f>
        <v>0</v>
      </c>
      <c r="BV551" s="315">
        <f>IF(List1!$N551="FP",List1!$F551*List1!$G551,0)</f>
        <v>0</v>
      </c>
      <c r="BW551" s="314">
        <f>IF(List1!$N551="DR",List1!$F551*List1!$G551,0)</f>
        <v>0</v>
      </c>
      <c r="BX551" s="313">
        <f>IF(List1!$N551="F",List1!$F551*List1!$G551,0)</f>
        <v>0</v>
      </c>
      <c r="BZ551" s="312" t="e">
        <f>((List1!$E551*List1!$F551)*List1!$G551)/1000000</f>
        <v>#VALUE!</v>
      </c>
      <c r="CA551" s="280" t="e">
        <f>IF(List1!$J551=$D$403,1*BZ551,0)</f>
        <v>#VALUE!</v>
      </c>
      <c r="CB551" s="280" t="e">
        <f>IF(List1!$J551=$D$404,1*BZ551,0)</f>
        <v>#VALUE!</v>
      </c>
      <c r="CC551" s="280" t="e">
        <f>IF(List1!$J551=$D$405,1*BZ551,0)</f>
        <v>#VALUE!</v>
      </c>
      <c r="CD551" s="280" t="e">
        <f>IF(List1!$J551=$D$406,1*BZ551,0)</f>
        <v>#VALUE!</v>
      </c>
      <c r="CE551" s="280" t="e">
        <f>IF(List1!$J551=$D$407,1*BZ551,0)</f>
        <v>#VALUE!</v>
      </c>
      <c r="CF551" s="311" t="e">
        <f>IF(List1!$J551=$D$408,1*BZ551,0)</f>
        <v>#VALUE!</v>
      </c>
      <c r="CG551" s="280" t="e">
        <f>IF(List1!$J551=$D$409,1*BZ551,0)</f>
        <v>#VALUE!</v>
      </c>
      <c r="CH551" s="280" t="e">
        <f>IF(List1!$J551=$D$410,1*BZ551,0)</f>
        <v>#VALUE!</v>
      </c>
      <c r="CJ551" s="303">
        <f>IF(AH551&gt;0,1*List1!$G551,0)</f>
        <v>0</v>
      </c>
      <c r="CK551" s="301">
        <f>IF(AI551&gt;0,1*List1!$G551,0)</f>
        <v>0</v>
      </c>
      <c r="CL551" s="301">
        <f>IF(AJ551&gt;0,1*List1!$G551,0)</f>
        <v>0</v>
      </c>
      <c r="CM551" s="302">
        <f>IF(AK551&gt;0,1*List1!$G551,0)</f>
        <v>0</v>
      </c>
      <c r="CN551" s="284">
        <f>IF(AU551&gt;0,1*List1!$G551,0)</f>
        <v>0</v>
      </c>
      <c r="CO551" s="284">
        <f>IF(AV551&gt;0,1*List1!$G551,0)</f>
        <v>0</v>
      </c>
      <c r="CP551" s="284">
        <f>IF(AW551&gt;0,1*List1!$G551,0)</f>
        <v>0</v>
      </c>
      <c r="CQ551" s="284">
        <f>IF(AX551&gt;0,1*List1!$G551,0)</f>
        <v>0</v>
      </c>
      <c r="CR551" s="303">
        <f>IF(BH551&gt;0,1*List1!$G551,0)</f>
        <v>0</v>
      </c>
      <c r="CS551" s="301">
        <f>IF(BI551&gt;0,1*List1!$G551,0)</f>
        <v>0</v>
      </c>
      <c r="CT551" s="301">
        <f>IF(BJ551&gt;0,1*List1!$G551,0)</f>
        <v>0</v>
      </c>
      <c r="CU551" s="302">
        <f>IF(BK551&gt;0,1*List1!$G551,0)</f>
        <v>0</v>
      </c>
      <c r="CV551" s="284">
        <f>IF(BU551&gt;0,1*List1!$G551,0)</f>
        <v>0</v>
      </c>
      <c r="CW551" s="284">
        <f>IF(BV551&gt;0,1*List1!$G551,0)</f>
        <v>0</v>
      </c>
      <c r="CX551" s="284">
        <f>IF(BW551&gt;0,1*List1!$G551,0)</f>
        <v>0</v>
      </c>
      <c r="CY551" s="322">
        <f>IF(BX551&gt;0,1*List1!$G551,0)</f>
        <v>0</v>
      </c>
      <c r="CZ551" s="284"/>
      <c r="DB551" s="294">
        <f>List1!D188</f>
        <v>0</v>
      </c>
      <c r="DC551" s="416" t="str">
        <f t="shared" si="218"/>
        <v>0</v>
      </c>
      <c r="DD551" s="416" t="str">
        <f t="shared" si="219"/>
        <v>0</v>
      </c>
      <c r="DE551" s="416" t="str">
        <f t="shared" si="220"/>
        <v>0</v>
      </c>
      <c r="DF551" s="416" t="str">
        <f t="shared" si="221"/>
        <v>0</v>
      </c>
      <c r="DG551" s="416" t="str">
        <f t="shared" si="222"/>
        <v>0</v>
      </c>
      <c r="DH551" s="416" t="str">
        <f t="shared" si="223"/>
        <v>0</v>
      </c>
      <c r="DI551" s="416" t="str">
        <f t="shared" si="224"/>
        <v>0</v>
      </c>
      <c r="DJ551" s="416" t="str">
        <f t="shared" si="225"/>
        <v>0</v>
      </c>
      <c r="DK551" s="416" t="str">
        <f t="shared" si="226"/>
        <v>0</v>
      </c>
      <c r="DL551" s="416" t="str">
        <f t="shared" si="227"/>
        <v>0</v>
      </c>
      <c r="DM551" s="416" t="str">
        <f t="shared" si="228"/>
        <v>0</v>
      </c>
      <c r="DN551" s="416" t="str">
        <f t="shared" si="229"/>
        <v>0</v>
      </c>
      <c r="DO551" s="416" t="str">
        <f t="shared" si="230"/>
        <v>0</v>
      </c>
      <c r="DP551" s="416" t="str">
        <f t="shared" si="231"/>
        <v>0</v>
      </c>
      <c r="DQ551" s="416" t="str">
        <f t="shared" si="232"/>
        <v>0</v>
      </c>
      <c r="DR551" s="416" t="str">
        <f t="shared" si="233"/>
        <v>0</v>
      </c>
      <c r="DS551" s="416" t="str">
        <f t="shared" si="234"/>
        <v>0</v>
      </c>
      <c r="DT551" s="416" t="str">
        <f t="shared" si="235"/>
        <v>0</v>
      </c>
      <c r="DU551" s="416" t="str">
        <f t="shared" si="236"/>
        <v>0</v>
      </c>
      <c r="DV551" s="416" t="str">
        <f t="shared" si="237"/>
        <v>0</v>
      </c>
      <c r="DW551" s="416" t="str">
        <f t="shared" si="238"/>
        <v>0</v>
      </c>
      <c r="DX551" s="416" t="str">
        <f t="shared" si="239"/>
        <v>0</v>
      </c>
      <c r="DY551" s="416" t="str">
        <f t="shared" si="240"/>
        <v>0</v>
      </c>
      <c r="DZ551" s="416" t="str">
        <f t="shared" si="241"/>
        <v>0</v>
      </c>
      <c r="EA551" s="417"/>
      <c r="EB551" s="417"/>
      <c r="EC551" s="417"/>
      <c r="ED551" s="417" t="str">
        <f>IF(List1!D188&gt;0,DZ551,"")</f>
        <v/>
      </c>
      <c r="EF551" s="416">
        <f>List1!J188</f>
        <v>0</v>
      </c>
      <c r="EG551" s="416" t="str">
        <f t="shared" si="245"/>
        <v>0</v>
      </c>
      <c r="EH551" s="416" t="str">
        <f t="shared" si="246"/>
        <v>0</v>
      </c>
      <c r="EI551" s="416" t="str">
        <f t="shared" si="247"/>
        <v>0</v>
      </c>
      <c r="EJ551" s="416" t="str">
        <f t="shared" si="248"/>
        <v>0</v>
      </c>
      <c r="EK551" s="416" t="str">
        <f t="shared" si="249"/>
        <v>0</v>
      </c>
      <c r="EL551" s="416" t="str">
        <f t="shared" si="250"/>
        <v>0</v>
      </c>
      <c r="EM551" s="416" t="str">
        <f t="shared" si="251"/>
        <v>0</v>
      </c>
      <c r="EN551" s="416" t="str">
        <f t="shared" si="252"/>
        <v>0</v>
      </c>
      <c r="EO551" s="416" t="str">
        <f t="shared" si="253"/>
        <v>0</v>
      </c>
      <c r="EP551" s="416" t="str">
        <f t="shared" si="254"/>
        <v>0</v>
      </c>
      <c r="EQ551" s="416" t="str">
        <f t="shared" si="255"/>
        <v>0</v>
      </c>
      <c r="ER551" s="416" t="str">
        <f t="shared" si="256"/>
        <v>0</v>
      </c>
      <c r="ES551" s="416" t="str">
        <f t="shared" si="257"/>
        <v>0</v>
      </c>
      <c r="ET551" s="416" t="str">
        <f t="shared" si="258"/>
        <v>0</v>
      </c>
      <c r="EU551" s="416" t="str">
        <f t="shared" si="259"/>
        <v>0</v>
      </c>
      <c r="EV551" s="416" t="str">
        <f t="shared" si="260"/>
        <v>0</v>
      </c>
      <c r="EW551" s="416" t="str">
        <f t="shared" si="261"/>
        <v>0</v>
      </c>
      <c r="EX551" s="416" t="str">
        <f t="shared" si="262"/>
        <v>0</v>
      </c>
      <c r="EY551" s="416" t="str">
        <f t="shared" si="263"/>
        <v>0</v>
      </c>
      <c r="EZ551" s="416" t="str">
        <f t="shared" si="264"/>
        <v>0</v>
      </c>
      <c r="FA551" s="416" t="str">
        <f t="shared" si="265"/>
        <v>0</v>
      </c>
      <c r="FB551" s="416" t="str">
        <f t="shared" si="266"/>
        <v>0</v>
      </c>
      <c r="FC551" s="416" t="str">
        <f t="shared" si="267"/>
        <v>0</v>
      </c>
      <c r="FD551" s="416" t="str">
        <f t="shared" si="268"/>
        <v>0</v>
      </c>
      <c r="FF551" s="269" t="str">
        <f>IF(List1!J188&gt;0,List1!FD551,"")</f>
        <v/>
      </c>
    </row>
    <row r="552" spans="2:162" s="269" customFormat="1" ht="19.5" customHeight="1" thickBot="1">
      <c r="B552" s="436">
        <v>134</v>
      </c>
      <c r="C552" s="308">
        <f t="shared" si="242"/>
        <v>0</v>
      </c>
      <c r="D552" s="438" t="str">
        <f t="shared" si="243"/>
        <v/>
      </c>
      <c r="E552" s="439" t="str">
        <f>IF(List1!E189&gt;0,List1!E189,"")</f>
        <v/>
      </c>
      <c r="F552" s="439" t="str">
        <f>IF(List1!F189&gt;0,List1!F189,"")</f>
        <v/>
      </c>
      <c r="G552" s="439" t="str">
        <f>IF(List1!G189&gt;0,List1!G189,"")</f>
        <v/>
      </c>
      <c r="H552" s="439" t="str">
        <f>IF(List1!H189&gt;0,List1!H189,"")</f>
        <v/>
      </c>
      <c r="I552" s="439" t="str">
        <f>IF(List1!I189&gt;0,List1!I189,"")</f>
        <v/>
      </c>
      <c r="J552" s="439" t="str">
        <f t="shared" si="244"/>
        <v/>
      </c>
      <c r="K552" s="439" t="str">
        <f>IF(List1!K189&gt;0,List1!K189,"")</f>
        <v/>
      </c>
      <c r="L552" s="439" t="str">
        <f>IF(List1!L189&gt;0,List1!L189,"")</f>
        <v/>
      </c>
      <c r="M552" s="439" t="str">
        <f>IF(List1!M189&gt;0,List1!M189,"")</f>
        <v/>
      </c>
      <c r="N552" s="439" t="str">
        <f>IF(List1!N189&gt;0,List1!N189,"")</f>
        <v/>
      </c>
      <c r="O552" s="440">
        <v>0</v>
      </c>
      <c r="P552" s="603" t="str">
        <f>IF(List1!P189&gt;0,List1!P189,"")</f>
        <v/>
      </c>
      <c r="Q552" s="603"/>
      <c r="R552" s="603"/>
      <c r="S552" s="603"/>
      <c r="T552" s="603"/>
      <c r="U552" s="603"/>
      <c r="V552" s="603"/>
      <c r="W552" s="268"/>
      <c r="X552" s="307"/>
      <c r="Y552" s="319">
        <f>IF(List1!$K552="A",(1*List1!$E552+80)*List1!$G552,0)</f>
        <v>0</v>
      </c>
      <c r="Z552" s="319">
        <f>IF(List1!$K552="B",(1*List1!$E552+80)*List1!$G552,0)</f>
        <v>0</v>
      </c>
      <c r="AA552" s="319">
        <f>IF(List1!$K552="C",(1*List1!$E552+80)*List1!$G552,0)</f>
        <v>0</v>
      </c>
      <c r="AB552" s="319">
        <f>IF(List1!$K552="D",(1*List1!$E552+80)*List1!$G552,0)</f>
        <v>0</v>
      </c>
      <c r="AC552" s="319">
        <f>IF(List1!$K552="E",(1*List1!$E552+70)*List1!$G552,0)</f>
        <v>0</v>
      </c>
      <c r="AD552" s="319">
        <f>IF(List1!$K552="G",(1*List1!$E552+80)*List1!$G552,0)</f>
        <v>0</v>
      </c>
      <c r="AE552" s="319">
        <f>IF(List1!$K552="J",(1*List1!$E552+80)*List1!$G552,0)</f>
        <v>0</v>
      </c>
      <c r="AF552" s="319">
        <f>IF(List1!$K552="K",(1*List1!$E552+80)*List1!$G552,0)</f>
        <v>0</v>
      </c>
      <c r="AG552" s="319">
        <f>IF(List1!$K552="L",(1*List1!$E552+80)*List1!$G552,0)</f>
        <v>0</v>
      </c>
      <c r="AH552" s="318">
        <f>IF(List1!$K552="FL",(1*List1!$E552)*List1!$G552,0)</f>
        <v>0</v>
      </c>
      <c r="AI552" s="318">
        <f>IF(List1!$K552="FP",List1!$E552*List1!$G552,0)</f>
        <v>0</v>
      </c>
      <c r="AJ552" s="318">
        <f>IF(List1!$K552="DR",List1!$E552*List1!$G552,0)</f>
        <v>0</v>
      </c>
      <c r="AK552" s="318">
        <f>IF(List1!$K552="F",List1!$E552*List1!$G552,0)</f>
        <v>0</v>
      </c>
      <c r="AL552" s="321">
        <f>IF(List1!$L552="A",(1*List1!$E552+80)*List1!$G552,0)</f>
        <v>0</v>
      </c>
      <c r="AM552" s="321">
        <f>IF(List1!$L552="B",(1*List1!$E552+80)*List1!$G552,0)</f>
        <v>0</v>
      </c>
      <c r="AN552" s="321">
        <f>IF(List1!$L552="C",(1*List1!$E552+80)*List1!$G552,0)</f>
        <v>0</v>
      </c>
      <c r="AO552" s="321">
        <f>IF(List1!$L552="D",(1*List1!$E552+80)*List1!$G552,0)</f>
        <v>0</v>
      </c>
      <c r="AP552" s="321">
        <f>IF(List1!$L552="E",(1*List1!$E552+80)*List1!$G552,0)</f>
        <v>0</v>
      </c>
      <c r="AQ552" s="321">
        <f>IF(List1!$L552="G",(1*List1!$E552+80)*List1!$G552,0)</f>
        <v>0</v>
      </c>
      <c r="AR552" s="321">
        <f>IF(List1!$L552="J",(1*List1!$E552+80)*List1!$G552,0)</f>
        <v>0</v>
      </c>
      <c r="AS552" s="321">
        <f>IF(List1!$L552="K",(1*List1!$E552+80)*List1!$G552,0)</f>
        <v>0</v>
      </c>
      <c r="AT552" s="321">
        <f>IF(List1!$L552="L",(1*List1!$E552+80)*List1!$G552,0)</f>
        <v>0</v>
      </c>
      <c r="AU552" s="320">
        <f>IF(List1!$L552="FL",(1*List1!$E552)*List1!$G552,0)</f>
        <v>0</v>
      </c>
      <c r="AV552" s="320">
        <f>IF(List1!$L552="FP",List1!$E552*List1!$G552,0)</f>
        <v>0</v>
      </c>
      <c r="AW552" s="320">
        <f>IF(List1!$L552="DR",List1!$E552*List1!$G552,0)</f>
        <v>0</v>
      </c>
      <c r="AX552" s="320">
        <f>IF(List1!$L552="F",List1!$E552*List1!$G552,0)</f>
        <v>0</v>
      </c>
      <c r="AY552" s="319">
        <f>IF(List1!$M552="A",(1*List1!$F552+80)*List1!$G552,0)</f>
        <v>0</v>
      </c>
      <c r="AZ552" s="319">
        <f>IF(List1!$M552="B",(1*List1!$F552+80)*List1!$G552,0)</f>
        <v>0</v>
      </c>
      <c r="BA552" s="319">
        <f>IF(List1!$M552="C",(1*List1!$F552+80)*List1!$G552,0)</f>
        <v>0</v>
      </c>
      <c r="BB552" s="319">
        <f>IF(List1!$M552="D",(1*List1!$F552+80)*List1!$G552,0)</f>
        <v>0</v>
      </c>
      <c r="BC552" s="319">
        <f>IF(List1!$M552="E",(1*List1!$F552+80)*List1!$G552,0)</f>
        <v>0</v>
      </c>
      <c r="BD552" s="319">
        <f>IF(List1!$M552="G",(1*List1!$F552+80)*List1!$G552,0)</f>
        <v>0</v>
      </c>
      <c r="BE552" s="319">
        <f>IF(List1!$M552="J",(1*List1!$F552+80)*List1!$G552,0)</f>
        <v>0</v>
      </c>
      <c r="BF552" s="319">
        <f>IF(List1!$M552="K",(1*List1!$F552+80)*List1!$G552,0)</f>
        <v>0</v>
      </c>
      <c r="BG552" s="319">
        <f>IF(List1!$M552="L",(1*List1!$F552+80)*List1!$G552,0)</f>
        <v>0</v>
      </c>
      <c r="BH552" s="318">
        <f>IF(List1!$M552="FL",(1*List1!$F552)*List1!$G552,0)</f>
        <v>0</v>
      </c>
      <c r="BI552" s="318">
        <f>IF(List1!$M552="FP",List1!$F552*List1!$G552,0)</f>
        <v>0</v>
      </c>
      <c r="BJ552" s="318">
        <f>IF(List1!$M552="DR",List1!$F552*List1!$G552,0)</f>
        <v>0</v>
      </c>
      <c r="BK552" s="318">
        <f>IF(List1!$M552="F",List1!$F552*List1!$G552,0)</f>
        <v>0</v>
      </c>
      <c r="BL552" s="317">
        <f>IF(List1!$N552="A",(1*List1!$F552+80)*List1!$G552,0)</f>
        <v>0</v>
      </c>
      <c r="BM552" s="317">
        <f>IF(List1!$N552="B",(1*List1!$F552+80)*List1!$G552,0)</f>
        <v>0</v>
      </c>
      <c r="BN552" s="317">
        <f>IF(List1!$N552="C",(1*List1!$F552+80)*List1!$G552,0)</f>
        <v>0</v>
      </c>
      <c r="BO552" s="317">
        <f>IF(List1!$N552="D",(1*List1!$F552+80)*List1!$G552,0)</f>
        <v>0</v>
      </c>
      <c r="BP552" s="317">
        <f>IF(List1!$N552="E",(1*List1!$F552+80)*List1!$G552,0)</f>
        <v>0</v>
      </c>
      <c r="BQ552" s="317">
        <f>IF(List1!$N552="G",(1*List1!$F552+80)*List1!$G552,0)</f>
        <v>0</v>
      </c>
      <c r="BR552" s="317">
        <f>IF(List1!$N552="J",(1*List1!$F552+80)*List1!$G552,0)</f>
        <v>0</v>
      </c>
      <c r="BS552" s="317">
        <f>IF(List1!$N552="K",(1*List1!$F552+80)*List1!$G552,0)</f>
        <v>0</v>
      </c>
      <c r="BT552" s="317">
        <f>IF(List1!$N552="L",(1*List1!$F552+80)*List1!$G552,0)</f>
        <v>0</v>
      </c>
      <c r="BU552" s="316">
        <f>IF(List1!$N552="FL",(1*List1!$F552)*List1!$G552,0)</f>
        <v>0</v>
      </c>
      <c r="BV552" s="315">
        <f>IF(List1!$N552="FP",List1!$F552*List1!$G552,0)</f>
        <v>0</v>
      </c>
      <c r="BW552" s="314">
        <f>IF(List1!$N552="DR",List1!$F552*List1!$G552,0)</f>
        <v>0</v>
      </c>
      <c r="BX552" s="313">
        <f>IF(List1!$N552="F",List1!$F552*List1!$G552,0)</f>
        <v>0</v>
      </c>
      <c r="BZ552" s="312" t="e">
        <f>((List1!$E552*List1!$F552)*List1!$G552)/1000000</f>
        <v>#VALUE!</v>
      </c>
      <c r="CA552" s="280" t="e">
        <f>IF(List1!$J552=$D$403,1*BZ552,0)</f>
        <v>#VALUE!</v>
      </c>
      <c r="CB552" s="280" t="e">
        <f>IF(List1!$J552=$D$404,1*BZ552,0)</f>
        <v>#VALUE!</v>
      </c>
      <c r="CC552" s="280" t="e">
        <f>IF(List1!$J552=$D$405,1*BZ552,0)</f>
        <v>#VALUE!</v>
      </c>
      <c r="CD552" s="280" t="e">
        <f>IF(List1!$J552=$D$406,1*BZ552,0)</f>
        <v>#VALUE!</v>
      </c>
      <c r="CE552" s="280" t="e">
        <f>IF(List1!$J552=$D$407,1*BZ552,0)</f>
        <v>#VALUE!</v>
      </c>
      <c r="CF552" s="311" t="e">
        <f>IF(List1!$J552=$D$408,1*BZ552,0)</f>
        <v>#VALUE!</v>
      </c>
      <c r="CG552" s="280" t="e">
        <f>IF(List1!$J552=$D$409,1*BZ552,0)</f>
        <v>#VALUE!</v>
      </c>
      <c r="CH552" s="280" t="e">
        <f>IF(List1!$J552=$D$410,1*BZ552,0)</f>
        <v>#VALUE!</v>
      </c>
      <c r="CJ552" s="303">
        <f>IF(AH552&gt;0,1*List1!$G552,0)</f>
        <v>0</v>
      </c>
      <c r="CK552" s="301">
        <f>IF(AI552&gt;0,1*List1!$G552,0)</f>
        <v>0</v>
      </c>
      <c r="CL552" s="301">
        <f>IF(AJ552&gt;0,1*List1!$G552,0)</f>
        <v>0</v>
      </c>
      <c r="CM552" s="302">
        <f>IF(AK552&gt;0,1*List1!$G552,0)</f>
        <v>0</v>
      </c>
      <c r="CN552" s="284">
        <f>IF(AU552&gt;0,1*List1!$G552,0)</f>
        <v>0</v>
      </c>
      <c r="CO552" s="284">
        <f>IF(AV552&gt;0,1*List1!$G552,0)</f>
        <v>0</v>
      </c>
      <c r="CP552" s="284">
        <f>IF(AW552&gt;0,1*List1!$G552,0)</f>
        <v>0</v>
      </c>
      <c r="CQ552" s="284">
        <f>IF(AX552&gt;0,1*List1!$G552,0)</f>
        <v>0</v>
      </c>
      <c r="CR552" s="303">
        <f>IF(BH552&gt;0,1*List1!$G552,0)</f>
        <v>0</v>
      </c>
      <c r="CS552" s="301">
        <f>IF(BI552&gt;0,1*List1!$G552,0)</f>
        <v>0</v>
      </c>
      <c r="CT552" s="301">
        <f>IF(BJ552&gt;0,1*List1!$G552,0)</f>
        <v>0</v>
      </c>
      <c r="CU552" s="302">
        <f>IF(BK552&gt;0,1*List1!$G552,0)</f>
        <v>0</v>
      </c>
      <c r="CV552" s="284">
        <f>IF(BU552&gt;0,1*List1!$G552,0)</f>
        <v>0</v>
      </c>
      <c r="CW552" s="284">
        <f>IF(BV552&gt;0,1*List1!$G552,0)</f>
        <v>0</v>
      </c>
      <c r="CX552" s="284">
        <f>IF(BW552&gt;0,1*List1!$G552,0)</f>
        <v>0</v>
      </c>
      <c r="CY552" s="322">
        <f>IF(BX552&gt;0,1*List1!$G552,0)</f>
        <v>0</v>
      </c>
      <c r="CZ552" s="284"/>
      <c r="DB552" s="294">
        <f>List1!D189</f>
        <v>0</v>
      </c>
      <c r="DC552" s="416" t="str">
        <f t="shared" si="218"/>
        <v>0</v>
      </c>
      <c r="DD552" s="416" t="str">
        <f t="shared" si="219"/>
        <v>0</v>
      </c>
      <c r="DE552" s="416" t="str">
        <f t="shared" si="220"/>
        <v>0</v>
      </c>
      <c r="DF552" s="416" t="str">
        <f t="shared" si="221"/>
        <v>0</v>
      </c>
      <c r="DG552" s="416" t="str">
        <f t="shared" si="222"/>
        <v>0</v>
      </c>
      <c r="DH552" s="416" t="str">
        <f t="shared" si="223"/>
        <v>0</v>
      </c>
      <c r="DI552" s="416" t="str">
        <f t="shared" si="224"/>
        <v>0</v>
      </c>
      <c r="DJ552" s="416" t="str">
        <f t="shared" si="225"/>
        <v>0</v>
      </c>
      <c r="DK552" s="416" t="str">
        <f t="shared" si="226"/>
        <v>0</v>
      </c>
      <c r="DL552" s="416" t="str">
        <f t="shared" si="227"/>
        <v>0</v>
      </c>
      <c r="DM552" s="416" t="str">
        <f t="shared" si="228"/>
        <v>0</v>
      </c>
      <c r="DN552" s="416" t="str">
        <f t="shared" si="229"/>
        <v>0</v>
      </c>
      <c r="DO552" s="416" t="str">
        <f t="shared" si="230"/>
        <v>0</v>
      </c>
      <c r="DP552" s="416" t="str">
        <f t="shared" si="231"/>
        <v>0</v>
      </c>
      <c r="DQ552" s="416" t="str">
        <f t="shared" si="232"/>
        <v>0</v>
      </c>
      <c r="DR552" s="416" t="str">
        <f t="shared" si="233"/>
        <v>0</v>
      </c>
      <c r="DS552" s="416" t="str">
        <f t="shared" si="234"/>
        <v>0</v>
      </c>
      <c r="DT552" s="416" t="str">
        <f t="shared" si="235"/>
        <v>0</v>
      </c>
      <c r="DU552" s="416" t="str">
        <f t="shared" si="236"/>
        <v>0</v>
      </c>
      <c r="DV552" s="416" t="str">
        <f t="shared" si="237"/>
        <v>0</v>
      </c>
      <c r="DW552" s="416" t="str">
        <f t="shared" si="238"/>
        <v>0</v>
      </c>
      <c r="DX552" s="416" t="str">
        <f t="shared" si="239"/>
        <v>0</v>
      </c>
      <c r="DY552" s="416" t="str">
        <f t="shared" si="240"/>
        <v>0</v>
      </c>
      <c r="DZ552" s="416" t="str">
        <f t="shared" si="241"/>
        <v>0</v>
      </c>
      <c r="EA552" s="417"/>
      <c r="EB552" s="417"/>
      <c r="EC552" s="417"/>
      <c r="ED552" s="417" t="str">
        <f>IF(List1!D189&gt;0,DZ552,"")</f>
        <v/>
      </c>
      <c r="EF552" s="416">
        <f>List1!J189</f>
        <v>0</v>
      </c>
      <c r="EG552" s="416" t="str">
        <f t="shared" si="245"/>
        <v>0</v>
      </c>
      <c r="EH552" s="416" t="str">
        <f t="shared" si="246"/>
        <v>0</v>
      </c>
      <c r="EI552" s="416" t="str">
        <f t="shared" si="247"/>
        <v>0</v>
      </c>
      <c r="EJ552" s="416" t="str">
        <f t="shared" si="248"/>
        <v>0</v>
      </c>
      <c r="EK552" s="416" t="str">
        <f t="shared" si="249"/>
        <v>0</v>
      </c>
      <c r="EL552" s="416" t="str">
        <f t="shared" si="250"/>
        <v>0</v>
      </c>
      <c r="EM552" s="416" t="str">
        <f t="shared" si="251"/>
        <v>0</v>
      </c>
      <c r="EN552" s="416" t="str">
        <f t="shared" si="252"/>
        <v>0</v>
      </c>
      <c r="EO552" s="416" t="str">
        <f t="shared" si="253"/>
        <v>0</v>
      </c>
      <c r="EP552" s="416" t="str">
        <f t="shared" si="254"/>
        <v>0</v>
      </c>
      <c r="EQ552" s="416" t="str">
        <f t="shared" si="255"/>
        <v>0</v>
      </c>
      <c r="ER552" s="416" t="str">
        <f t="shared" si="256"/>
        <v>0</v>
      </c>
      <c r="ES552" s="416" t="str">
        <f t="shared" si="257"/>
        <v>0</v>
      </c>
      <c r="ET552" s="416" t="str">
        <f t="shared" si="258"/>
        <v>0</v>
      </c>
      <c r="EU552" s="416" t="str">
        <f t="shared" si="259"/>
        <v>0</v>
      </c>
      <c r="EV552" s="416" t="str">
        <f t="shared" si="260"/>
        <v>0</v>
      </c>
      <c r="EW552" s="416" t="str">
        <f t="shared" si="261"/>
        <v>0</v>
      </c>
      <c r="EX552" s="416" t="str">
        <f t="shared" si="262"/>
        <v>0</v>
      </c>
      <c r="EY552" s="416" t="str">
        <f t="shared" si="263"/>
        <v>0</v>
      </c>
      <c r="EZ552" s="416" t="str">
        <f t="shared" si="264"/>
        <v>0</v>
      </c>
      <c r="FA552" s="416" t="str">
        <f t="shared" si="265"/>
        <v>0</v>
      </c>
      <c r="FB552" s="416" t="str">
        <f t="shared" si="266"/>
        <v>0</v>
      </c>
      <c r="FC552" s="416" t="str">
        <f t="shared" si="267"/>
        <v>0</v>
      </c>
      <c r="FD552" s="416" t="str">
        <f t="shared" si="268"/>
        <v>0</v>
      </c>
      <c r="FF552" s="269" t="str">
        <f>IF(List1!J189&gt;0,List1!FD552,"")</f>
        <v/>
      </c>
    </row>
    <row r="553" spans="2:162" s="269" customFormat="1" ht="19.5" customHeight="1" thickBot="1">
      <c r="B553" s="436">
        <v>135</v>
      </c>
      <c r="C553" s="308">
        <f t="shared" si="242"/>
        <v>0</v>
      </c>
      <c r="D553" s="438" t="str">
        <f t="shared" si="243"/>
        <v/>
      </c>
      <c r="E553" s="439" t="str">
        <f>IF(List1!E190&gt;0,List1!E190,"")</f>
        <v/>
      </c>
      <c r="F553" s="439" t="str">
        <f>IF(List1!F190&gt;0,List1!F190,"")</f>
        <v/>
      </c>
      <c r="G553" s="439" t="str">
        <f>IF(List1!G190&gt;0,List1!G190,"")</f>
        <v/>
      </c>
      <c r="H553" s="439" t="str">
        <f>IF(List1!H190&gt;0,List1!H190,"")</f>
        <v/>
      </c>
      <c r="I553" s="439" t="str">
        <f>IF(List1!I190&gt;0,List1!I190,"")</f>
        <v/>
      </c>
      <c r="J553" s="439" t="str">
        <f t="shared" si="244"/>
        <v/>
      </c>
      <c r="K553" s="439" t="str">
        <f>IF(List1!K190&gt;0,List1!K190,"")</f>
        <v/>
      </c>
      <c r="L553" s="439" t="str">
        <f>IF(List1!L190&gt;0,List1!L190,"")</f>
        <v/>
      </c>
      <c r="M553" s="439" t="str">
        <f>IF(List1!M190&gt;0,List1!M190,"")</f>
        <v/>
      </c>
      <c r="N553" s="439" t="str">
        <f>IF(List1!N190&gt;0,List1!N190,"")</f>
        <v/>
      </c>
      <c r="O553" s="440">
        <v>0</v>
      </c>
      <c r="P553" s="603" t="str">
        <f>IF(List1!P190&gt;0,List1!P190,"")</f>
        <v/>
      </c>
      <c r="Q553" s="603"/>
      <c r="R553" s="603"/>
      <c r="S553" s="603"/>
      <c r="T553" s="603"/>
      <c r="U553" s="603"/>
      <c r="V553" s="603"/>
      <c r="W553" s="268"/>
      <c r="X553" s="307"/>
      <c r="Y553" s="319">
        <f>IF(List1!$K553="A",(1*List1!$E553+80)*List1!$G553,0)</f>
        <v>0</v>
      </c>
      <c r="Z553" s="319">
        <f>IF(List1!$K553="B",(1*List1!$E553+80)*List1!$G553,0)</f>
        <v>0</v>
      </c>
      <c r="AA553" s="319">
        <f>IF(List1!$K553="C",(1*List1!$E553+80)*List1!$G553,0)</f>
        <v>0</v>
      </c>
      <c r="AB553" s="319">
        <f>IF(List1!$K553="D",(1*List1!$E553+80)*List1!$G553,0)</f>
        <v>0</v>
      </c>
      <c r="AC553" s="319">
        <f>IF(List1!$K553="E",(1*List1!$E553+70)*List1!$G553,0)</f>
        <v>0</v>
      </c>
      <c r="AD553" s="319">
        <f>IF(List1!$K553="G",(1*List1!$E553+80)*List1!$G553,0)</f>
        <v>0</v>
      </c>
      <c r="AE553" s="319">
        <f>IF(List1!$K553="J",(1*List1!$E553+80)*List1!$G553,0)</f>
        <v>0</v>
      </c>
      <c r="AF553" s="319">
        <f>IF(List1!$K553="K",(1*List1!$E553+80)*List1!$G553,0)</f>
        <v>0</v>
      </c>
      <c r="AG553" s="319">
        <f>IF(List1!$K553="L",(1*List1!$E553+80)*List1!$G553,0)</f>
        <v>0</v>
      </c>
      <c r="AH553" s="318">
        <f>IF(List1!$K553="FL",(1*List1!$E553)*List1!$G553,0)</f>
        <v>0</v>
      </c>
      <c r="AI553" s="318">
        <f>IF(List1!$K553="FP",List1!$E553*List1!$G553,0)</f>
        <v>0</v>
      </c>
      <c r="AJ553" s="318">
        <f>IF(List1!$K553="DR",List1!$E553*List1!$G553,0)</f>
        <v>0</v>
      </c>
      <c r="AK553" s="318">
        <f>IF(List1!$K553="F",List1!$E553*List1!$G553,0)</f>
        <v>0</v>
      </c>
      <c r="AL553" s="321">
        <f>IF(List1!$L553="A",(1*List1!$E553+80)*List1!$G553,0)</f>
        <v>0</v>
      </c>
      <c r="AM553" s="321">
        <f>IF(List1!$L553="B",(1*List1!$E553+80)*List1!$G553,0)</f>
        <v>0</v>
      </c>
      <c r="AN553" s="321">
        <f>IF(List1!$L553="C",(1*List1!$E553+80)*List1!$G553,0)</f>
        <v>0</v>
      </c>
      <c r="AO553" s="321">
        <f>IF(List1!$L553="D",(1*List1!$E553+80)*List1!$G553,0)</f>
        <v>0</v>
      </c>
      <c r="AP553" s="321">
        <f>IF(List1!$L553="E",(1*List1!$E553+80)*List1!$G553,0)</f>
        <v>0</v>
      </c>
      <c r="AQ553" s="321">
        <f>IF(List1!$L553="G",(1*List1!$E553+80)*List1!$G553,0)</f>
        <v>0</v>
      </c>
      <c r="AR553" s="321">
        <f>IF(List1!$L553="J",(1*List1!$E553+80)*List1!$G553,0)</f>
        <v>0</v>
      </c>
      <c r="AS553" s="321">
        <f>IF(List1!$L553="K",(1*List1!$E553+80)*List1!$G553,0)</f>
        <v>0</v>
      </c>
      <c r="AT553" s="321">
        <f>IF(List1!$L553="L",(1*List1!$E553+80)*List1!$G553,0)</f>
        <v>0</v>
      </c>
      <c r="AU553" s="320">
        <f>IF(List1!$L553="FL",(1*List1!$E553)*List1!$G553,0)</f>
        <v>0</v>
      </c>
      <c r="AV553" s="320">
        <f>IF(List1!$L553="FP",List1!$E553*List1!$G553,0)</f>
        <v>0</v>
      </c>
      <c r="AW553" s="320">
        <f>IF(List1!$L553="DR",List1!$E553*List1!$G553,0)</f>
        <v>0</v>
      </c>
      <c r="AX553" s="320">
        <f>IF(List1!$L553="F",List1!$E553*List1!$G553,0)</f>
        <v>0</v>
      </c>
      <c r="AY553" s="319">
        <f>IF(List1!$M553="A",(1*List1!$F553+80)*List1!$G553,0)</f>
        <v>0</v>
      </c>
      <c r="AZ553" s="319">
        <f>IF(List1!$M553="B",(1*List1!$F553+80)*List1!$G553,0)</f>
        <v>0</v>
      </c>
      <c r="BA553" s="319">
        <f>IF(List1!$M553="C",(1*List1!$F553+80)*List1!$G553,0)</f>
        <v>0</v>
      </c>
      <c r="BB553" s="319">
        <f>IF(List1!$M553="D",(1*List1!$F553+80)*List1!$G553,0)</f>
        <v>0</v>
      </c>
      <c r="BC553" s="319">
        <f>IF(List1!$M553="E",(1*List1!$F553+80)*List1!$G553,0)</f>
        <v>0</v>
      </c>
      <c r="BD553" s="319">
        <f>IF(List1!$M553="G",(1*List1!$F553+80)*List1!$G553,0)</f>
        <v>0</v>
      </c>
      <c r="BE553" s="319">
        <f>IF(List1!$M553="J",(1*List1!$F553+80)*List1!$G553,0)</f>
        <v>0</v>
      </c>
      <c r="BF553" s="319">
        <f>IF(List1!$M553="K",(1*List1!$F553+80)*List1!$G553,0)</f>
        <v>0</v>
      </c>
      <c r="BG553" s="319">
        <f>IF(List1!$M553="L",(1*List1!$F553+80)*List1!$G553,0)</f>
        <v>0</v>
      </c>
      <c r="BH553" s="318">
        <f>IF(List1!$M553="FL",(1*List1!$F553)*List1!$G553,0)</f>
        <v>0</v>
      </c>
      <c r="BI553" s="318">
        <f>IF(List1!$M553="FP",List1!$F553*List1!$G553,0)</f>
        <v>0</v>
      </c>
      <c r="BJ553" s="318">
        <f>IF(List1!$M553="DR",List1!$F553*List1!$G553,0)</f>
        <v>0</v>
      </c>
      <c r="BK553" s="318">
        <f>IF(List1!$M553="F",List1!$F553*List1!$G553,0)</f>
        <v>0</v>
      </c>
      <c r="BL553" s="317">
        <f>IF(List1!$N553="A",(1*List1!$F553+80)*List1!$G553,0)</f>
        <v>0</v>
      </c>
      <c r="BM553" s="317">
        <f>IF(List1!$N553="B",(1*List1!$F553+80)*List1!$G553,0)</f>
        <v>0</v>
      </c>
      <c r="BN553" s="317">
        <f>IF(List1!$N553="C",(1*List1!$F553+80)*List1!$G553,0)</f>
        <v>0</v>
      </c>
      <c r="BO553" s="317">
        <f>IF(List1!$N553="D",(1*List1!$F553+80)*List1!$G553,0)</f>
        <v>0</v>
      </c>
      <c r="BP553" s="317">
        <f>IF(List1!$N553="E",(1*List1!$F553+80)*List1!$G553,0)</f>
        <v>0</v>
      </c>
      <c r="BQ553" s="317">
        <f>IF(List1!$N553="G",(1*List1!$F553+80)*List1!$G553,0)</f>
        <v>0</v>
      </c>
      <c r="BR553" s="317">
        <f>IF(List1!$N553="J",(1*List1!$F553+80)*List1!$G553,0)</f>
        <v>0</v>
      </c>
      <c r="BS553" s="317">
        <f>IF(List1!$N553="K",(1*List1!$F553+80)*List1!$G553,0)</f>
        <v>0</v>
      </c>
      <c r="BT553" s="317">
        <f>IF(List1!$N553="L",(1*List1!$F553+80)*List1!$G553,0)</f>
        <v>0</v>
      </c>
      <c r="BU553" s="316">
        <f>IF(List1!$N553="FL",(1*List1!$F553)*List1!$G553,0)</f>
        <v>0</v>
      </c>
      <c r="BV553" s="315">
        <f>IF(List1!$N553="FP",List1!$F553*List1!$G553,0)</f>
        <v>0</v>
      </c>
      <c r="BW553" s="314">
        <f>IF(List1!$N553="DR",List1!$F553*List1!$G553,0)</f>
        <v>0</v>
      </c>
      <c r="BX553" s="313">
        <f>IF(List1!$N553="F",List1!$F553*List1!$G553,0)</f>
        <v>0</v>
      </c>
      <c r="BZ553" s="312" t="e">
        <f>((List1!$E553*List1!$F553)*List1!$G553)/1000000</f>
        <v>#VALUE!</v>
      </c>
      <c r="CA553" s="280" t="e">
        <f>IF(List1!$J553=$D$403,1*BZ553,0)</f>
        <v>#VALUE!</v>
      </c>
      <c r="CB553" s="280" t="e">
        <f>IF(List1!$J553=$D$404,1*BZ553,0)</f>
        <v>#VALUE!</v>
      </c>
      <c r="CC553" s="280" t="e">
        <f>IF(List1!$J553=$D$405,1*BZ553,0)</f>
        <v>#VALUE!</v>
      </c>
      <c r="CD553" s="280" t="e">
        <f>IF(List1!$J553=$D$406,1*BZ553,0)</f>
        <v>#VALUE!</v>
      </c>
      <c r="CE553" s="280" t="e">
        <f>IF(List1!$J553=$D$407,1*BZ553,0)</f>
        <v>#VALUE!</v>
      </c>
      <c r="CF553" s="311" t="e">
        <f>IF(List1!$J553=$D$408,1*BZ553,0)</f>
        <v>#VALUE!</v>
      </c>
      <c r="CG553" s="280" t="e">
        <f>IF(List1!$J553=$D$409,1*BZ553,0)</f>
        <v>#VALUE!</v>
      </c>
      <c r="CH553" s="280" t="e">
        <f>IF(List1!$J553=$D$410,1*BZ553,0)</f>
        <v>#VALUE!</v>
      </c>
      <c r="CJ553" s="303">
        <f>IF(AH553&gt;0,1*List1!$G553,0)</f>
        <v>0</v>
      </c>
      <c r="CK553" s="301">
        <f>IF(AI553&gt;0,1*List1!$G553,0)</f>
        <v>0</v>
      </c>
      <c r="CL553" s="301">
        <f>IF(AJ553&gt;0,1*List1!$G553,0)</f>
        <v>0</v>
      </c>
      <c r="CM553" s="302">
        <f>IF(AK553&gt;0,1*List1!$G553,0)</f>
        <v>0</v>
      </c>
      <c r="CN553" s="284">
        <f>IF(AU553&gt;0,1*List1!$G553,0)</f>
        <v>0</v>
      </c>
      <c r="CO553" s="284">
        <f>IF(AV553&gt;0,1*List1!$G553,0)</f>
        <v>0</v>
      </c>
      <c r="CP553" s="284">
        <f>IF(AW553&gt;0,1*List1!$G553,0)</f>
        <v>0</v>
      </c>
      <c r="CQ553" s="284">
        <f>IF(AX553&gt;0,1*List1!$G553,0)</f>
        <v>0</v>
      </c>
      <c r="CR553" s="303">
        <f>IF(BH553&gt;0,1*List1!$G553,0)</f>
        <v>0</v>
      </c>
      <c r="CS553" s="301">
        <f>IF(BI553&gt;0,1*List1!$G553,0)</f>
        <v>0</v>
      </c>
      <c r="CT553" s="301">
        <f>IF(BJ553&gt;0,1*List1!$G553,0)</f>
        <v>0</v>
      </c>
      <c r="CU553" s="302">
        <f>IF(BK553&gt;0,1*List1!$G553,0)</f>
        <v>0</v>
      </c>
      <c r="CV553" s="284">
        <f>IF(BU553&gt;0,1*List1!$G553,0)</f>
        <v>0</v>
      </c>
      <c r="CW553" s="284">
        <f>IF(BV553&gt;0,1*List1!$G553,0)</f>
        <v>0</v>
      </c>
      <c r="CX553" s="284">
        <f>IF(BW553&gt;0,1*List1!$G553,0)</f>
        <v>0</v>
      </c>
      <c r="CY553" s="322">
        <f>IF(BX553&gt;0,1*List1!$G553,0)</f>
        <v>0</v>
      </c>
      <c r="CZ553" s="284"/>
      <c r="DB553" s="294">
        <f>List1!D190</f>
        <v>0</v>
      </c>
      <c r="DC553" s="416" t="str">
        <f t="shared" si="218"/>
        <v>0</v>
      </c>
      <c r="DD553" s="416" t="str">
        <f t="shared" si="219"/>
        <v>0</v>
      </c>
      <c r="DE553" s="416" t="str">
        <f t="shared" si="220"/>
        <v>0</v>
      </c>
      <c r="DF553" s="416" t="str">
        <f t="shared" si="221"/>
        <v>0</v>
      </c>
      <c r="DG553" s="416" t="str">
        <f t="shared" si="222"/>
        <v>0</v>
      </c>
      <c r="DH553" s="416" t="str">
        <f t="shared" si="223"/>
        <v>0</v>
      </c>
      <c r="DI553" s="416" t="str">
        <f t="shared" si="224"/>
        <v>0</v>
      </c>
      <c r="DJ553" s="416" t="str">
        <f t="shared" si="225"/>
        <v>0</v>
      </c>
      <c r="DK553" s="416" t="str">
        <f t="shared" si="226"/>
        <v>0</v>
      </c>
      <c r="DL553" s="416" t="str">
        <f t="shared" si="227"/>
        <v>0</v>
      </c>
      <c r="DM553" s="416" t="str">
        <f t="shared" si="228"/>
        <v>0</v>
      </c>
      <c r="DN553" s="416" t="str">
        <f t="shared" si="229"/>
        <v>0</v>
      </c>
      <c r="DO553" s="416" t="str">
        <f t="shared" si="230"/>
        <v>0</v>
      </c>
      <c r="DP553" s="416" t="str">
        <f t="shared" si="231"/>
        <v>0</v>
      </c>
      <c r="DQ553" s="416" t="str">
        <f t="shared" si="232"/>
        <v>0</v>
      </c>
      <c r="DR553" s="416" t="str">
        <f t="shared" si="233"/>
        <v>0</v>
      </c>
      <c r="DS553" s="416" t="str">
        <f t="shared" si="234"/>
        <v>0</v>
      </c>
      <c r="DT553" s="416" t="str">
        <f t="shared" si="235"/>
        <v>0</v>
      </c>
      <c r="DU553" s="416" t="str">
        <f t="shared" si="236"/>
        <v>0</v>
      </c>
      <c r="DV553" s="416" t="str">
        <f t="shared" si="237"/>
        <v>0</v>
      </c>
      <c r="DW553" s="416" t="str">
        <f t="shared" si="238"/>
        <v>0</v>
      </c>
      <c r="DX553" s="416" t="str">
        <f t="shared" si="239"/>
        <v>0</v>
      </c>
      <c r="DY553" s="416" t="str">
        <f t="shared" si="240"/>
        <v>0</v>
      </c>
      <c r="DZ553" s="416" t="str">
        <f t="shared" si="241"/>
        <v>0</v>
      </c>
      <c r="EA553" s="417"/>
      <c r="EB553" s="417"/>
      <c r="EC553" s="417"/>
      <c r="ED553" s="417" t="str">
        <f>IF(List1!D190&gt;0,DZ553,"")</f>
        <v/>
      </c>
      <c r="EF553" s="416">
        <f>List1!J190</f>
        <v>0</v>
      </c>
      <c r="EG553" s="416" t="str">
        <f t="shared" si="245"/>
        <v>0</v>
      </c>
      <c r="EH553" s="416" t="str">
        <f t="shared" si="246"/>
        <v>0</v>
      </c>
      <c r="EI553" s="416" t="str">
        <f t="shared" si="247"/>
        <v>0</v>
      </c>
      <c r="EJ553" s="416" t="str">
        <f t="shared" si="248"/>
        <v>0</v>
      </c>
      <c r="EK553" s="416" t="str">
        <f t="shared" si="249"/>
        <v>0</v>
      </c>
      <c r="EL553" s="416" t="str">
        <f t="shared" si="250"/>
        <v>0</v>
      </c>
      <c r="EM553" s="416" t="str">
        <f t="shared" si="251"/>
        <v>0</v>
      </c>
      <c r="EN553" s="416" t="str">
        <f t="shared" si="252"/>
        <v>0</v>
      </c>
      <c r="EO553" s="416" t="str">
        <f t="shared" si="253"/>
        <v>0</v>
      </c>
      <c r="EP553" s="416" t="str">
        <f t="shared" si="254"/>
        <v>0</v>
      </c>
      <c r="EQ553" s="416" t="str">
        <f t="shared" si="255"/>
        <v>0</v>
      </c>
      <c r="ER553" s="416" t="str">
        <f t="shared" si="256"/>
        <v>0</v>
      </c>
      <c r="ES553" s="416" t="str">
        <f t="shared" si="257"/>
        <v>0</v>
      </c>
      <c r="ET553" s="416" t="str">
        <f t="shared" si="258"/>
        <v>0</v>
      </c>
      <c r="EU553" s="416" t="str">
        <f t="shared" si="259"/>
        <v>0</v>
      </c>
      <c r="EV553" s="416" t="str">
        <f t="shared" si="260"/>
        <v>0</v>
      </c>
      <c r="EW553" s="416" t="str">
        <f t="shared" si="261"/>
        <v>0</v>
      </c>
      <c r="EX553" s="416" t="str">
        <f t="shared" si="262"/>
        <v>0</v>
      </c>
      <c r="EY553" s="416" t="str">
        <f t="shared" si="263"/>
        <v>0</v>
      </c>
      <c r="EZ553" s="416" t="str">
        <f t="shared" si="264"/>
        <v>0</v>
      </c>
      <c r="FA553" s="416" t="str">
        <f t="shared" si="265"/>
        <v>0</v>
      </c>
      <c r="FB553" s="416" t="str">
        <f t="shared" si="266"/>
        <v>0</v>
      </c>
      <c r="FC553" s="416" t="str">
        <f t="shared" si="267"/>
        <v>0</v>
      </c>
      <c r="FD553" s="416" t="str">
        <f t="shared" si="268"/>
        <v>0</v>
      </c>
      <c r="FF553" s="269" t="str">
        <f>IF(List1!J190&gt;0,List1!FD553,"")</f>
        <v/>
      </c>
    </row>
    <row r="554" spans="2:162" s="269" customFormat="1" ht="19.5" customHeight="1" thickBot="1">
      <c r="B554" s="435">
        <v>136</v>
      </c>
      <c r="C554" s="308">
        <f t="shared" si="242"/>
        <v>0</v>
      </c>
      <c r="D554" s="438" t="str">
        <f t="shared" si="243"/>
        <v/>
      </c>
      <c r="E554" s="439" t="str">
        <f>IF(List1!E191&gt;0,List1!E191,"")</f>
        <v/>
      </c>
      <c r="F554" s="439" t="str">
        <f>IF(List1!F191&gt;0,List1!F191,"")</f>
        <v/>
      </c>
      <c r="G554" s="439" t="str">
        <f>IF(List1!G191&gt;0,List1!G191,"")</f>
        <v/>
      </c>
      <c r="H554" s="439" t="str">
        <f>IF(List1!H191&gt;0,List1!H191,"")</f>
        <v/>
      </c>
      <c r="I554" s="439" t="str">
        <f>IF(List1!I191&gt;0,List1!I191,"")</f>
        <v/>
      </c>
      <c r="J554" s="439" t="str">
        <f t="shared" si="244"/>
        <v/>
      </c>
      <c r="K554" s="439" t="str">
        <f>IF(List1!K191&gt;0,List1!K191,"")</f>
        <v/>
      </c>
      <c r="L554" s="439" t="str">
        <f>IF(List1!L191&gt;0,List1!L191,"")</f>
        <v/>
      </c>
      <c r="M554" s="439" t="str">
        <f>IF(List1!M191&gt;0,List1!M191,"")</f>
        <v/>
      </c>
      <c r="N554" s="439" t="str">
        <f>IF(List1!N191&gt;0,List1!N191,"")</f>
        <v/>
      </c>
      <c r="O554" s="440">
        <v>0</v>
      </c>
      <c r="P554" s="603" t="str">
        <f>IF(List1!P191&gt;0,List1!P191,"")</f>
        <v/>
      </c>
      <c r="Q554" s="603"/>
      <c r="R554" s="603"/>
      <c r="S554" s="603"/>
      <c r="T554" s="603"/>
      <c r="U554" s="603"/>
      <c r="V554" s="603"/>
      <c r="W554" s="268"/>
      <c r="X554" s="307"/>
      <c r="Y554" s="319">
        <f>IF(List1!$K554="A",(1*List1!$E554+80)*List1!$G554,0)</f>
        <v>0</v>
      </c>
      <c r="Z554" s="319">
        <f>IF(List1!$K554="B",(1*List1!$E554+80)*List1!$G554,0)</f>
        <v>0</v>
      </c>
      <c r="AA554" s="319">
        <f>IF(List1!$K554="C",(1*List1!$E554+80)*List1!$G554,0)</f>
        <v>0</v>
      </c>
      <c r="AB554" s="319">
        <f>IF(List1!$K554="D",(1*List1!$E554+80)*List1!$G554,0)</f>
        <v>0</v>
      </c>
      <c r="AC554" s="319">
        <f>IF(List1!$K554="E",(1*List1!$E554+70)*List1!$G554,0)</f>
        <v>0</v>
      </c>
      <c r="AD554" s="319">
        <f>IF(List1!$K554="G",(1*List1!$E554+80)*List1!$G554,0)</f>
        <v>0</v>
      </c>
      <c r="AE554" s="319">
        <f>IF(List1!$K554="J",(1*List1!$E554+80)*List1!$G554,0)</f>
        <v>0</v>
      </c>
      <c r="AF554" s="319">
        <f>IF(List1!$K554="K",(1*List1!$E554+80)*List1!$G554,0)</f>
        <v>0</v>
      </c>
      <c r="AG554" s="319">
        <f>IF(List1!$K554="L",(1*List1!$E554+80)*List1!$G554,0)</f>
        <v>0</v>
      </c>
      <c r="AH554" s="318">
        <f>IF(List1!$K554="FL",(1*List1!$E554)*List1!$G554,0)</f>
        <v>0</v>
      </c>
      <c r="AI554" s="318">
        <f>IF(List1!$K554="FP",List1!$E554*List1!$G554,0)</f>
        <v>0</v>
      </c>
      <c r="AJ554" s="318">
        <f>IF(List1!$K554="DR",List1!$E554*List1!$G554,0)</f>
        <v>0</v>
      </c>
      <c r="AK554" s="318">
        <f>IF(List1!$K554="F",List1!$E554*List1!$G554,0)</f>
        <v>0</v>
      </c>
      <c r="AL554" s="321">
        <f>IF(List1!$L554="A",(1*List1!$E554+80)*List1!$G554,0)</f>
        <v>0</v>
      </c>
      <c r="AM554" s="321">
        <f>IF(List1!$L554="B",(1*List1!$E554+80)*List1!$G554,0)</f>
        <v>0</v>
      </c>
      <c r="AN554" s="321">
        <f>IF(List1!$L554="C",(1*List1!$E554+80)*List1!$G554,0)</f>
        <v>0</v>
      </c>
      <c r="AO554" s="321">
        <f>IF(List1!$L554="D",(1*List1!$E554+80)*List1!$G554,0)</f>
        <v>0</v>
      </c>
      <c r="AP554" s="321">
        <f>IF(List1!$L554="E",(1*List1!$E554+80)*List1!$G554,0)</f>
        <v>0</v>
      </c>
      <c r="AQ554" s="321">
        <f>IF(List1!$L554="G",(1*List1!$E554+80)*List1!$G554,0)</f>
        <v>0</v>
      </c>
      <c r="AR554" s="321">
        <f>IF(List1!$L554="J",(1*List1!$E554+80)*List1!$G554,0)</f>
        <v>0</v>
      </c>
      <c r="AS554" s="321">
        <f>IF(List1!$L554="K",(1*List1!$E554+80)*List1!$G554,0)</f>
        <v>0</v>
      </c>
      <c r="AT554" s="321">
        <f>IF(List1!$L554="L",(1*List1!$E554+80)*List1!$G554,0)</f>
        <v>0</v>
      </c>
      <c r="AU554" s="320">
        <f>IF(List1!$L554="FL",(1*List1!$E554)*List1!$G554,0)</f>
        <v>0</v>
      </c>
      <c r="AV554" s="320">
        <f>IF(List1!$L554="FP",List1!$E554*List1!$G554,0)</f>
        <v>0</v>
      </c>
      <c r="AW554" s="320">
        <f>IF(List1!$L554="DR",List1!$E554*List1!$G554,0)</f>
        <v>0</v>
      </c>
      <c r="AX554" s="320">
        <f>IF(List1!$L554="F",List1!$E554*List1!$G554,0)</f>
        <v>0</v>
      </c>
      <c r="AY554" s="319">
        <f>IF(List1!$M554="A",(1*List1!$F554+80)*List1!$G554,0)</f>
        <v>0</v>
      </c>
      <c r="AZ554" s="319">
        <f>IF(List1!$M554="B",(1*List1!$F554+80)*List1!$G554,0)</f>
        <v>0</v>
      </c>
      <c r="BA554" s="319">
        <f>IF(List1!$M554="C",(1*List1!$F554+80)*List1!$G554,0)</f>
        <v>0</v>
      </c>
      <c r="BB554" s="319">
        <f>IF(List1!$M554="D",(1*List1!$F554+80)*List1!$G554,0)</f>
        <v>0</v>
      </c>
      <c r="BC554" s="319">
        <f>IF(List1!$M554="E",(1*List1!$F554+80)*List1!$G554,0)</f>
        <v>0</v>
      </c>
      <c r="BD554" s="319">
        <f>IF(List1!$M554="G",(1*List1!$F554+80)*List1!$G554,0)</f>
        <v>0</v>
      </c>
      <c r="BE554" s="319">
        <f>IF(List1!$M554="J",(1*List1!$F554+80)*List1!$G554,0)</f>
        <v>0</v>
      </c>
      <c r="BF554" s="319">
        <f>IF(List1!$M554="K",(1*List1!$F554+80)*List1!$G554,0)</f>
        <v>0</v>
      </c>
      <c r="BG554" s="319">
        <f>IF(List1!$M554="L",(1*List1!$F554+80)*List1!$G554,0)</f>
        <v>0</v>
      </c>
      <c r="BH554" s="318">
        <f>IF(List1!$M554="FL",(1*List1!$F554)*List1!$G554,0)</f>
        <v>0</v>
      </c>
      <c r="BI554" s="318">
        <f>IF(List1!$M554="FP",List1!$F554*List1!$G554,0)</f>
        <v>0</v>
      </c>
      <c r="BJ554" s="318">
        <f>IF(List1!$M554="DR",List1!$F554*List1!$G554,0)</f>
        <v>0</v>
      </c>
      <c r="BK554" s="318">
        <f>IF(List1!$M554="F",List1!$F554*List1!$G554,0)</f>
        <v>0</v>
      </c>
      <c r="BL554" s="317">
        <f>IF(List1!$N554="A",(1*List1!$F554+80)*List1!$G554,0)</f>
        <v>0</v>
      </c>
      <c r="BM554" s="317">
        <f>IF(List1!$N554="B",(1*List1!$F554+80)*List1!$G554,0)</f>
        <v>0</v>
      </c>
      <c r="BN554" s="317">
        <f>IF(List1!$N554="C",(1*List1!$F554+80)*List1!$G554,0)</f>
        <v>0</v>
      </c>
      <c r="BO554" s="317">
        <f>IF(List1!$N554="D",(1*List1!$F554+80)*List1!$G554,0)</f>
        <v>0</v>
      </c>
      <c r="BP554" s="317">
        <f>IF(List1!$N554="E",(1*List1!$F554+80)*List1!$G554,0)</f>
        <v>0</v>
      </c>
      <c r="BQ554" s="317">
        <f>IF(List1!$N554="G",(1*List1!$F554+80)*List1!$G554,0)</f>
        <v>0</v>
      </c>
      <c r="BR554" s="317">
        <f>IF(List1!$N554="J",(1*List1!$F554+80)*List1!$G554,0)</f>
        <v>0</v>
      </c>
      <c r="BS554" s="317">
        <f>IF(List1!$N554="K",(1*List1!$F554+80)*List1!$G554,0)</f>
        <v>0</v>
      </c>
      <c r="BT554" s="317">
        <f>IF(List1!$N554="L",(1*List1!$F554+80)*List1!$G554,0)</f>
        <v>0</v>
      </c>
      <c r="BU554" s="316">
        <f>IF(List1!$N554="FL",(1*List1!$F554)*List1!$G554,0)</f>
        <v>0</v>
      </c>
      <c r="BV554" s="315">
        <f>IF(List1!$N554="FP",List1!$F554*List1!$G554,0)</f>
        <v>0</v>
      </c>
      <c r="BW554" s="314">
        <f>IF(List1!$N554="DR",List1!$F554*List1!$G554,0)</f>
        <v>0</v>
      </c>
      <c r="BX554" s="313">
        <f>IF(List1!$N554="F",List1!$F554*List1!$G554,0)</f>
        <v>0</v>
      </c>
      <c r="BZ554" s="312" t="e">
        <f>((List1!$E554*List1!$F554)*List1!$G554)/1000000</f>
        <v>#VALUE!</v>
      </c>
      <c r="CA554" s="280" t="e">
        <f>IF(List1!$J554=$D$403,1*BZ554,0)</f>
        <v>#VALUE!</v>
      </c>
      <c r="CB554" s="280" t="e">
        <f>IF(List1!$J554=$D$404,1*BZ554,0)</f>
        <v>#VALUE!</v>
      </c>
      <c r="CC554" s="280" t="e">
        <f>IF(List1!$J554=$D$405,1*BZ554,0)</f>
        <v>#VALUE!</v>
      </c>
      <c r="CD554" s="280" t="e">
        <f>IF(List1!$J554=$D$406,1*BZ554,0)</f>
        <v>#VALUE!</v>
      </c>
      <c r="CE554" s="280" t="e">
        <f>IF(List1!$J554=$D$407,1*BZ554,0)</f>
        <v>#VALUE!</v>
      </c>
      <c r="CF554" s="311" t="e">
        <f>IF(List1!$J554=$D$408,1*BZ554,0)</f>
        <v>#VALUE!</v>
      </c>
      <c r="CG554" s="280" t="e">
        <f>IF(List1!$J554=$D$409,1*BZ554,0)</f>
        <v>#VALUE!</v>
      </c>
      <c r="CH554" s="280" t="e">
        <f>IF(List1!$J554=$D$410,1*BZ554,0)</f>
        <v>#VALUE!</v>
      </c>
      <c r="CJ554" s="303">
        <f>IF(AH554&gt;0,1*List1!$G554,0)</f>
        <v>0</v>
      </c>
      <c r="CK554" s="301">
        <f>IF(AI554&gt;0,1*List1!$G554,0)</f>
        <v>0</v>
      </c>
      <c r="CL554" s="301">
        <f>IF(AJ554&gt;0,1*List1!$G554,0)</f>
        <v>0</v>
      </c>
      <c r="CM554" s="302">
        <f>IF(AK554&gt;0,1*List1!$G554,0)</f>
        <v>0</v>
      </c>
      <c r="CN554" s="284">
        <f>IF(AU554&gt;0,1*List1!$G554,0)</f>
        <v>0</v>
      </c>
      <c r="CO554" s="284">
        <f>IF(AV554&gt;0,1*List1!$G554,0)</f>
        <v>0</v>
      </c>
      <c r="CP554" s="284">
        <f>IF(AW554&gt;0,1*List1!$G554,0)</f>
        <v>0</v>
      </c>
      <c r="CQ554" s="284">
        <f>IF(AX554&gt;0,1*List1!$G554,0)</f>
        <v>0</v>
      </c>
      <c r="CR554" s="303">
        <f>IF(BH554&gt;0,1*List1!$G554,0)</f>
        <v>0</v>
      </c>
      <c r="CS554" s="301">
        <f>IF(BI554&gt;0,1*List1!$G554,0)</f>
        <v>0</v>
      </c>
      <c r="CT554" s="301">
        <f>IF(BJ554&gt;0,1*List1!$G554,0)</f>
        <v>0</v>
      </c>
      <c r="CU554" s="302">
        <f>IF(BK554&gt;0,1*List1!$G554,0)</f>
        <v>0</v>
      </c>
      <c r="CV554" s="284">
        <f>IF(BU554&gt;0,1*List1!$G554,0)</f>
        <v>0</v>
      </c>
      <c r="CW554" s="284">
        <f>IF(BV554&gt;0,1*List1!$G554,0)</f>
        <v>0</v>
      </c>
      <c r="CX554" s="284">
        <f>IF(BW554&gt;0,1*List1!$G554,0)</f>
        <v>0</v>
      </c>
      <c r="CY554" s="322">
        <f>IF(BX554&gt;0,1*List1!$G554,0)</f>
        <v>0</v>
      </c>
      <c r="CZ554" s="284"/>
      <c r="DB554" s="294">
        <f>List1!D191</f>
        <v>0</v>
      </c>
      <c r="DC554" s="416" t="str">
        <f t="shared" si="218"/>
        <v>0</v>
      </c>
      <c r="DD554" s="416" t="str">
        <f t="shared" si="219"/>
        <v>0</v>
      </c>
      <c r="DE554" s="416" t="str">
        <f t="shared" si="220"/>
        <v>0</v>
      </c>
      <c r="DF554" s="416" t="str">
        <f t="shared" si="221"/>
        <v>0</v>
      </c>
      <c r="DG554" s="416" t="str">
        <f t="shared" si="222"/>
        <v>0</v>
      </c>
      <c r="DH554" s="416" t="str">
        <f t="shared" si="223"/>
        <v>0</v>
      </c>
      <c r="DI554" s="416" t="str">
        <f t="shared" si="224"/>
        <v>0</v>
      </c>
      <c r="DJ554" s="416" t="str">
        <f t="shared" si="225"/>
        <v>0</v>
      </c>
      <c r="DK554" s="416" t="str">
        <f t="shared" si="226"/>
        <v>0</v>
      </c>
      <c r="DL554" s="416" t="str">
        <f t="shared" si="227"/>
        <v>0</v>
      </c>
      <c r="DM554" s="416" t="str">
        <f t="shared" si="228"/>
        <v>0</v>
      </c>
      <c r="DN554" s="416" t="str">
        <f t="shared" si="229"/>
        <v>0</v>
      </c>
      <c r="DO554" s="416" t="str">
        <f t="shared" si="230"/>
        <v>0</v>
      </c>
      <c r="DP554" s="416" t="str">
        <f t="shared" si="231"/>
        <v>0</v>
      </c>
      <c r="DQ554" s="416" t="str">
        <f t="shared" si="232"/>
        <v>0</v>
      </c>
      <c r="DR554" s="416" t="str">
        <f t="shared" si="233"/>
        <v>0</v>
      </c>
      <c r="DS554" s="416" t="str">
        <f t="shared" si="234"/>
        <v>0</v>
      </c>
      <c r="DT554" s="416" t="str">
        <f t="shared" si="235"/>
        <v>0</v>
      </c>
      <c r="DU554" s="416" t="str">
        <f t="shared" si="236"/>
        <v>0</v>
      </c>
      <c r="DV554" s="416" t="str">
        <f t="shared" si="237"/>
        <v>0</v>
      </c>
      <c r="DW554" s="416" t="str">
        <f t="shared" si="238"/>
        <v>0</v>
      </c>
      <c r="DX554" s="416" t="str">
        <f t="shared" si="239"/>
        <v>0</v>
      </c>
      <c r="DY554" s="416" t="str">
        <f t="shared" si="240"/>
        <v>0</v>
      </c>
      <c r="DZ554" s="416" t="str">
        <f t="shared" si="241"/>
        <v>0</v>
      </c>
      <c r="EA554" s="417"/>
      <c r="EB554" s="417"/>
      <c r="EC554" s="417"/>
      <c r="ED554" s="417" t="str">
        <f>IF(List1!D191&gt;0,DZ554,"")</f>
        <v/>
      </c>
      <c r="EF554" s="416">
        <f>List1!J191</f>
        <v>0</v>
      </c>
      <c r="EG554" s="416" t="str">
        <f t="shared" si="245"/>
        <v>0</v>
      </c>
      <c r="EH554" s="416" t="str">
        <f t="shared" si="246"/>
        <v>0</v>
      </c>
      <c r="EI554" s="416" t="str">
        <f t="shared" si="247"/>
        <v>0</v>
      </c>
      <c r="EJ554" s="416" t="str">
        <f t="shared" si="248"/>
        <v>0</v>
      </c>
      <c r="EK554" s="416" t="str">
        <f t="shared" si="249"/>
        <v>0</v>
      </c>
      <c r="EL554" s="416" t="str">
        <f t="shared" si="250"/>
        <v>0</v>
      </c>
      <c r="EM554" s="416" t="str">
        <f t="shared" si="251"/>
        <v>0</v>
      </c>
      <c r="EN554" s="416" t="str">
        <f t="shared" si="252"/>
        <v>0</v>
      </c>
      <c r="EO554" s="416" t="str">
        <f t="shared" si="253"/>
        <v>0</v>
      </c>
      <c r="EP554" s="416" t="str">
        <f t="shared" si="254"/>
        <v>0</v>
      </c>
      <c r="EQ554" s="416" t="str">
        <f t="shared" si="255"/>
        <v>0</v>
      </c>
      <c r="ER554" s="416" t="str">
        <f t="shared" si="256"/>
        <v>0</v>
      </c>
      <c r="ES554" s="416" t="str">
        <f t="shared" si="257"/>
        <v>0</v>
      </c>
      <c r="ET554" s="416" t="str">
        <f t="shared" si="258"/>
        <v>0</v>
      </c>
      <c r="EU554" s="416" t="str">
        <f t="shared" si="259"/>
        <v>0</v>
      </c>
      <c r="EV554" s="416" t="str">
        <f t="shared" si="260"/>
        <v>0</v>
      </c>
      <c r="EW554" s="416" t="str">
        <f t="shared" si="261"/>
        <v>0</v>
      </c>
      <c r="EX554" s="416" t="str">
        <f t="shared" si="262"/>
        <v>0</v>
      </c>
      <c r="EY554" s="416" t="str">
        <f t="shared" si="263"/>
        <v>0</v>
      </c>
      <c r="EZ554" s="416" t="str">
        <f t="shared" si="264"/>
        <v>0</v>
      </c>
      <c r="FA554" s="416" t="str">
        <f t="shared" si="265"/>
        <v>0</v>
      </c>
      <c r="FB554" s="416" t="str">
        <f t="shared" si="266"/>
        <v>0</v>
      </c>
      <c r="FC554" s="416" t="str">
        <f t="shared" si="267"/>
        <v>0</v>
      </c>
      <c r="FD554" s="416" t="str">
        <f t="shared" si="268"/>
        <v>0</v>
      </c>
      <c r="FF554" s="269" t="str">
        <f>IF(List1!J191&gt;0,List1!FD554,"")</f>
        <v/>
      </c>
    </row>
    <row r="555" spans="2:162" s="269" customFormat="1" ht="19.5" customHeight="1" thickBot="1">
      <c r="B555" s="436">
        <v>137</v>
      </c>
      <c r="C555" s="308">
        <f t="shared" si="242"/>
        <v>0</v>
      </c>
      <c r="D555" s="438" t="str">
        <f t="shared" si="243"/>
        <v/>
      </c>
      <c r="E555" s="439" t="str">
        <f>IF(List1!E192&gt;0,List1!E192,"")</f>
        <v/>
      </c>
      <c r="F555" s="439" t="str">
        <f>IF(List1!F192&gt;0,List1!F192,"")</f>
        <v/>
      </c>
      <c r="G555" s="439" t="str">
        <f>IF(List1!G192&gt;0,List1!G192,"")</f>
        <v/>
      </c>
      <c r="H555" s="439" t="str">
        <f>IF(List1!H192&gt;0,List1!H192,"")</f>
        <v/>
      </c>
      <c r="I555" s="439" t="str">
        <f>IF(List1!I192&gt;0,List1!I192,"")</f>
        <v/>
      </c>
      <c r="J555" s="439" t="str">
        <f t="shared" si="244"/>
        <v/>
      </c>
      <c r="K555" s="439" t="str">
        <f>IF(List1!K192&gt;0,List1!K192,"")</f>
        <v/>
      </c>
      <c r="L555" s="439" t="str">
        <f>IF(List1!L192&gt;0,List1!L192,"")</f>
        <v/>
      </c>
      <c r="M555" s="439" t="str">
        <f>IF(List1!M192&gt;0,List1!M192,"")</f>
        <v/>
      </c>
      <c r="N555" s="439" t="str">
        <f>IF(List1!N192&gt;0,List1!N192,"")</f>
        <v/>
      </c>
      <c r="O555" s="440">
        <v>0</v>
      </c>
      <c r="P555" s="603" t="str">
        <f>IF(List1!P192&gt;0,List1!P192,"")</f>
        <v/>
      </c>
      <c r="Q555" s="603"/>
      <c r="R555" s="603"/>
      <c r="S555" s="603"/>
      <c r="T555" s="603"/>
      <c r="U555" s="603"/>
      <c r="V555" s="603"/>
      <c r="W555" s="268"/>
      <c r="X555" s="307"/>
      <c r="Y555" s="319">
        <f>IF(List1!$K555="A",(1*List1!$E555+80)*List1!$G555,0)</f>
        <v>0</v>
      </c>
      <c r="Z555" s="319">
        <f>IF(List1!$K555="B",(1*List1!$E555+80)*List1!$G555,0)</f>
        <v>0</v>
      </c>
      <c r="AA555" s="319">
        <f>IF(List1!$K555="C",(1*List1!$E555+80)*List1!$G555,0)</f>
        <v>0</v>
      </c>
      <c r="AB555" s="319">
        <f>IF(List1!$K555="D",(1*List1!$E555+80)*List1!$G555,0)</f>
        <v>0</v>
      </c>
      <c r="AC555" s="319">
        <f>IF(List1!$K555="E",(1*List1!$E555+70)*List1!$G555,0)</f>
        <v>0</v>
      </c>
      <c r="AD555" s="319">
        <f>IF(List1!$K555="G",(1*List1!$E555+80)*List1!$G555,0)</f>
        <v>0</v>
      </c>
      <c r="AE555" s="319">
        <f>IF(List1!$K555="J",(1*List1!$E555+80)*List1!$G555,0)</f>
        <v>0</v>
      </c>
      <c r="AF555" s="319">
        <f>IF(List1!$K555="K",(1*List1!$E555+80)*List1!$G555,0)</f>
        <v>0</v>
      </c>
      <c r="AG555" s="319">
        <f>IF(List1!$K555="L",(1*List1!$E555+80)*List1!$G555,0)</f>
        <v>0</v>
      </c>
      <c r="AH555" s="318">
        <f>IF(List1!$K555="FL",(1*List1!$E555)*List1!$G555,0)</f>
        <v>0</v>
      </c>
      <c r="AI555" s="318">
        <f>IF(List1!$K555="FP",List1!$E555*List1!$G555,0)</f>
        <v>0</v>
      </c>
      <c r="AJ555" s="318">
        <f>IF(List1!$K555="DR",List1!$E555*List1!$G555,0)</f>
        <v>0</v>
      </c>
      <c r="AK555" s="318">
        <f>IF(List1!$K555="F",List1!$E555*List1!$G555,0)</f>
        <v>0</v>
      </c>
      <c r="AL555" s="321">
        <f>IF(List1!$L555="A",(1*List1!$E555+80)*List1!$G555,0)</f>
        <v>0</v>
      </c>
      <c r="AM555" s="321">
        <f>IF(List1!$L555="B",(1*List1!$E555+80)*List1!$G555,0)</f>
        <v>0</v>
      </c>
      <c r="AN555" s="321">
        <f>IF(List1!$L555="C",(1*List1!$E555+80)*List1!$G555,0)</f>
        <v>0</v>
      </c>
      <c r="AO555" s="321">
        <f>IF(List1!$L555="D",(1*List1!$E555+80)*List1!$G555,0)</f>
        <v>0</v>
      </c>
      <c r="AP555" s="321">
        <f>IF(List1!$L555="E",(1*List1!$E555+80)*List1!$G555,0)</f>
        <v>0</v>
      </c>
      <c r="AQ555" s="321">
        <f>IF(List1!$L555="G",(1*List1!$E555+80)*List1!$G555,0)</f>
        <v>0</v>
      </c>
      <c r="AR555" s="321">
        <f>IF(List1!$L555="J",(1*List1!$E555+80)*List1!$G555,0)</f>
        <v>0</v>
      </c>
      <c r="AS555" s="321">
        <f>IF(List1!$L555="K",(1*List1!$E555+80)*List1!$G555,0)</f>
        <v>0</v>
      </c>
      <c r="AT555" s="321">
        <f>IF(List1!$L555="L",(1*List1!$E555+80)*List1!$G555,0)</f>
        <v>0</v>
      </c>
      <c r="AU555" s="320">
        <f>IF(List1!$L555="FL",(1*List1!$E555)*List1!$G555,0)</f>
        <v>0</v>
      </c>
      <c r="AV555" s="320">
        <f>IF(List1!$L555="FP",List1!$E555*List1!$G555,0)</f>
        <v>0</v>
      </c>
      <c r="AW555" s="320">
        <f>IF(List1!$L555="DR",List1!$E555*List1!$G555,0)</f>
        <v>0</v>
      </c>
      <c r="AX555" s="320">
        <f>IF(List1!$L555="F",List1!$E555*List1!$G555,0)</f>
        <v>0</v>
      </c>
      <c r="AY555" s="319">
        <f>IF(List1!$M555="A",(1*List1!$F555+80)*List1!$G555,0)</f>
        <v>0</v>
      </c>
      <c r="AZ555" s="319">
        <f>IF(List1!$M555="B",(1*List1!$F555+80)*List1!$G555,0)</f>
        <v>0</v>
      </c>
      <c r="BA555" s="319">
        <f>IF(List1!$M555="C",(1*List1!$F555+80)*List1!$G555,0)</f>
        <v>0</v>
      </c>
      <c r="BB555" s="319">
        <f>IF(List1!$M555="D",(1*List1!$F555+80)*List1!$G555,0)</f>
        <v>0</v>
      </c>
      <c r="BC555" s="319">
        <f>IF(List1!$M555="E",(1*List1!$F555+80)*List1!$G555,0)</f>
        <v>0</v>
      </c>
      <c r="BD555" s="319">
        <f>IF(List1!$M555="G",(1*List1!$F555+80)*List1!$G555,0)</f>
        <v>0</v>
      </c>
      <c r="BE555" s="319">
        <f>IF(List1!$M555="J",(1*List1!$F555+80)*List1!$G555,0)</f>
        <v>0</v>
      </c>
      <c r="BF555" s="319">
        <f>IF(List1!$M555="K",(1*List1!$F555+80)*List1!$G555,0)</f>
        <v>0</v>
      </c>
      <c r="BG555" s="319">
        <f>IF(List1!$M555="L",(1*List1!$F555+80)*List1!$G555,0)</f>
        <v>0</v>
      </c>
      <c r="BH555" s="318">
        <f>IF(List1!$M555="FL",(1*List1!$F555)*List1!$G555,0)</f>
        <v>0</v>
      </c>
      <c r="BI555" s="318">
        <f>IF(List1!$M555="FP",List1!$F555*List1!$G555,0)</f>
        <v>0</v>
      </c>
      <c r="BJ555" s="318">
        <f>IF(List1!$M555="DR",List1!$F555*List1!$G555,0)</f>
        <v>0</v>
      </c>
      <c r="BK555" s="318">
        <f>IF(List1!$M555="F",List1!$F555*List1!$G555,0)</f>
        <v>0</v>
      </c>
      <c r="BL555" s="317">
        <f>IF(List1!$N555="A",(1*List1!$F555+80)*List1!$G555,0)</f>
        <v>0</v>
      </c>
      <c r="BM555" s="317">
        <f>IF(List1!$N555="B",(1*List1!$F555+80)*List1!$G555,0)</f>
        <v>0</v>
      </c>
      <c r="BN555" s="317">
        <f>IF(List1!$N555="C",(1*List1!$F555+80)*List1!$G555,0)</f>
        <v>0</v>
      </c>
      <c r="BO555" s="317">
        <f>IF(List1!$N555="D",(1*List1!$F555+80)*List1!$G555,0)</f>
        <v>0</v>
      </c>
      <c r="BP555" s="317">
        <f>IF(List1!$N555="E",(1*List1!$F555+80)*List1!$G555,0)</f>
        <v>0</v>
      </c>
      <c r="BQ555" s="317">
        <f>IF(List1!$N555="G",(1*List1!$F555+80)*List1!$G555,0)</f>
        <v>0</v>
      </c>
      <c r="BR555" s="317">
        <f>IF(List1!$N555="J",(1*List1!$F555+80)*List1!$G555,0)</f>
        <v>0</v>
      </c>
      <c r="BS555" s="317">
        <f>IF(List1!$N555="K",(1*List1!$F555+80)*List1!$G555,0)</f>
        <v>0</v>
      </c>
      <c r="BT555" s="317">
        <f>IF(List1!$N555="L",(1*List1!$F555+80)*List1!$G555,0)</f>
        <v>0</v>
      </c>
      <c r="BU555" s="316">
        <f>IF(List1!$N555="FL",(1*List1!$F555)*List1!$G555,0)</f>
        <v>0</v>
      </c>
      <c r="BV555" s="315">
        <f>IF(List1!$N555="FP",List1!$F555*List1!$G555,0)</f>
        <v>0</v>
      </c>
      <c r="BW555" s="314">
        <f>IF(List1!$N555="DR",List1!$F555*List1!$G555,0)</f>
        <v>0</v>
      </c>
      <c r="BX555" s="313">
        <f>IF(List1!$N555="F",List1!$F555*List1!$G555,0)</f>
        <v>0</v>
      </c>
      <c r="BZ555" s="312" t="e">
        <f>((List1!$E555*List1!$F555)*List1!$G555)/1000000</f>
        <v>#VALUE!</v>
      </c>
      <c r="CA555" s="280" t="e">
        <f>IF(List1!$J555=$D$403,1*BZ555,0)</f>
        <v>#VALUE!</v>
      </c>
      <c r="CB555" s="280" t="e">
        <f>IF(List1!$J555=$D$404,1*BZ555,0)</f>
        <v>#VALUE!</v>
      </c>
      <c r="CC555" s="280" t="e">
        <f>IF(List1!$J555=$D$405,1*BZ555,0)</f>
        <v>#VALUE!</v>
      </c>
      <c r="CD555" s="280" t="e">
        <f>IF(List1!$J555=$D$406,1*BZ555,0)</f>
        <v>#VALUE!</v>
      </c>
      <c r="CE555" s="280" t="e">
        <f>IF(List1!$J555=$D$407,1*BZ555,0)</f>
        <v>#VALUE!</v>
      </c>
      <c r="CF555" s="311" t="e">
        <f>IF(List1!$J555=$D$408,1*BZ555,0)</f>
        <v>#VALUE!</v>
      </c>
      <c r="CG555" s="280" t="e">
        <f>IF(List1!$J555=$D$409,1*BZ555,0)</f>
        <v>#VALUE!</v>
      </c>
      <c r="CH555" s="280" t="e">
        <f>IF(List1!$J555=$D$410,1*BZ555,0)</f>
        <v>#VALUE!</v>
      </c>
      <c r="CJ555" s="303">
        <f>IF(AH555&gt;0,1*List1!$G555,0)</f>
        <v>0</v>
      </c>
      <c r="CK555" s="301">
        <f>IF(AI555&gt;0,1*List1!$G555,0)</f>
        <v>0</v>
      </c>
      <c r="CL555" s="301">
        <f>IF(AJ555&gt;0,1*List1!$G555,0)</f>
        <v>0</v>
      </c>
      <c r="CM555" s="302">
        <f>IF(AK555&gt;0,1*List1!$G555,0)</f>
        <v>0</v>
      </c>
      <c r="CN555" s="284">
        <f>IF(AU555&gt;0,1*List1!$G555,0)</f>
        <v>0</v>
      </c>
      <c r="CO555" s="284">
        <f>IF(AV555&gt;0,1*List1!$G555,0)</f>
        <v>0</v>
      </c>
      <c r="CP555" s="284">
        <f>IF(AW555&gt;0,1*List1!$G555,0)</f>
        <v>0</v>
      </c>
      <c r="CQ555" s="284">
        <f>IF(AX555&gt;0,1*List1!$G555,0)</f>
        <v>0</v>
      </c>
      <c r="CR555" s="303">
        <f>IF(BH555&gt;0,1*List1!$G555,0)</f>
        <v>0</v>
      </c>
      <c r="CS555" s="301">
        <f>IF(BI555&gt;0,1*List1!$G555,0)</f>
        <v>0</v>
      </c>
      <c r="CT555" s="301">
        <f>IF(BJ555&gt;0,1*List1!$G555,0)</f>
        <v>0</v>
      </c>
      <c r="CU555" s="302">
        <f>IF(BK555&gt;0,1*List1!$G555,0)</f>
        <v>0</v>
      </c>
      <c r="CV555" s="284">
        <f>IF(BU555&gt;0,1*List1!$G555,0)</f>
        <v>0</v>
      </c>
      <c r="CW555" s="284">
        <f>IF(BV555&gt;0,1*List1!$G555,0)</f>
        <v>0</v>
      </c>
      <c r="CX555" s="284">
        <f>IF(BW555&gt;0,1*List1!$G555,0)</f>
        <v>0</v>
      </c>
      <c r="CY555" s="322">
        <f>IF(BX555&gt;0,1*List1!$G555,0)</f>
        <v>0</v>
      </c>
      <c r="CZ555" s="284"/>
      <c r="DB555" s="294">
        <f>List1!D192</f>
        <v>0</v>
      </c>
      <c r="DC555" s="416" t="str">
        <f t="shared" si="218"/>
        <v>0</v>
      </c>
      <c r="DD555" s="416" t="str">
        <f t="shared" si="219"/>
        <v>0</v>
      </c>
      <c r="DE555" s="416" t="str">
        <f t="shared" si="220"/>
        <v>0</v>
      </c>
      <c r="DF555" s="416" t="str">
        <f t="shared" si="221"/>
        <v>0</v>
      </c>
      <c r="DG555" s="416" t="str">
        <f t="shared" si="222"/>
        <v>0</v>
      </c>
      <c r="DH555" s="416" t="str">
        <f t="shared" si="223"/>
        <v>0</v>
      </c>
      <c r="DI555" s="416" t="str">
        <f t="shared" si="224"/>
        <v>0</v>
      </c>
      <c r="DJ555" s="416" t="str">
        <f t="shared" si="225"/>
        <v>0</v>
      </c>
      <c r="DK555" s="416" t="str">
        <f t="shared" si="226"/>
        <v>0</v>
      </c>
      <c r="DL555" s="416" t="str">
        <f t="shared" si="227"/>
        <v>0</v>
      </c>
      <c r="DM555" s="416" t="str">
        <f t="shared" si="228"/>
        <v>0</v>
      </c>
      <c r="DN555" s="416" t="str">
        <f t="shared" si="229"/>
        <v>0</v>
      </c>
      <c r="DO555" s="416" t="str">
        <f t="shared" si="230"/>
        <v>0</v>
      </c>
      <c r="DP555" s="416" t="str">
        <f t="shared" si="231"/>
        <v>0</v>
      </c>
      <c r="DQ555" s="416" t="str">
        <f t="shared" si="232"/>
        <v>0</v>
      </c>
      <c r="DR555" s="416" t="str">
        <f t="shared" si="233"/>
        <v>0</v>
      </c>
      <c r="DS555" s="416" t="str">
        <f t="shared" si="234"/>
        <v>0</v>
      </c>
      <c r="DT555" s="416" t="str">
        <f t="shared" si="235"/>
        <v>0</v>
      </c>
      <c r="DU555" s="416" t="str">
        <f t="shared" si="236"/>
        <v>0</v>
      </c>
      <c r="DV555" s="416" t="str">
        <f t="shared" si="237"/>
        <v>0</v>
      </c>
      <c r="DW555" s="416" t="str">
        <f t="shared" si="238"/>
        <v>0</v>
      </c>
      <c r="DX555" s="416" t="str">
        <f t="shared" si="239"/>
        <v>0</v>
      </c>
      <c r="DY555" s="416" t="str">
        <f t="shared" si="240"/>
        <v>0</v>
      </c>
      <c r="DZ555" s="416" t="str">
        <f t="shared" si="241"/>
        <v>0</v>
      </c>
      <c r="EA555" s="417"/>
      <c r="EB555" s="417"/>
      <c r="EC555" s="417"/>
      <c r="ED555" s="417" t="str">
        <f>IF(List1!D192&gt;0,DZ555,"")</f>
        <v/>
      </c>
      <c r="EF555" s="416">
        <f>List1!J192</f>
        <v>0</v>
      </c>
      <c r="EG555" s="416" t="str">
        <f t="shared" si="245"/>
        <v>0</v>
      </c>
      <c r="EH555" s="416" t="str">
        <f t="shared" si="246"/>
        <v>0</v>
      </c>
      <c r="EI555" s="416" t="str">
        <f t="shared" si="247"/>
        <v>0</v>
      </c>
      <c r="EJ555" s="416" t="str">
        <f t="shared" si="248"/>
        <v>0</v>
      </c>
      <c r="EK555" s="416" t="str">
        <f t="shared" si="249"/>
        <v>0</v>
      </c>
      <c r="EL555" s="416" t="str">
        <f t="shared" si="250"/>
        <v>0</v>
      </c>
      <c r="EM555" s="416" t="str">
        <f t="shared" si="251"/>
        <v>0</v>
      </c>
      <c r="EN555" s="416" t="str">
        <f t="shared" si="252"/>
        <v>0</v>
      </c>
      <c r="EO555" s="416" t="str">
        <f t="shared" si="253"/>
        <v>0</v>
      </c>
      <c r="EP555" s="416" t="str">
        <f t="shared" si="254"/>
        <v>0</v>
      </c>
      <c r="EQ555" s="416" t="str">
        <f t="shared" si="255"/>
        <v>0</v>
      </c>
      <c r="ER555" s="416" t="str">
        <f t="shared" si="256"/>
        <v>0</v>
      </c>
      <c r="ES555" s="416" t="str">
        <f t="shared" si="257"/>
        <v>0</v>
      </c>
      <c r="ET555" s="416" t="str">
        <f t="shared" si="258"/>
        <v>0</v>
      </c>
      <c r="EU555" s="416" t="str">
        <f t="shared" si="259"/>
        <v>0</v>
      </c>
      <c r="EV555" s="416" t="str">
        <f t="shared" si="260"/>
        <v>0</v>
      </c>
      <c r="EW555" s="416" t="str">
        <f t="shared" si="261"/>
        <v>0</v>
      </c>
      <c r="EX555" s="416" t="str">
        <f t="shared" si="262"/>
        <v>0</v>
      </c>
      <c r="EY555" s="416" t="str">
        <f t="shared" si="263"/>
        <v>0</v>
      </c>
      <c r="EZ555" s="416" t="str">
        <f t="shared" si="264"/>
        <v>0</v>
      </c>
      <c r="FA555" s="416" t="str">
        <f t="shared" si="265"/>
        <v>0</v>
      </c>
      <c r="FB555" s="416" t="str">
        <f t="shared" si="266"/>
        <v>0</v>
      </c>
      <c r="FC555" s="416" t="str">
        <f t="shared" si="267"/>
        <v>0</v>
      </c>
      <c r="FD555" s="416" t="str">
        <f t="shared" si="268"/>
        <v>0</v>
      </c>
      <c r="FF555" s="269" t="str">
        <f>IF(List1!J192&gt;0,List1!FD555,"")</f>
        <v/>
      </c>
    </row>
    <row r="556" spans="2:162" s="269" customFormat="1" ht="19.5" customHeight="1" thickBot="1">
      <c r="B556" s="436">
        <v>138</v>
      </c>
      <c r="C556" s="308">
        <f t="shared" si="242"/>
        <v>0</v>
      </c>
      <c r="D556" s="438" t="str">
        <f t="shared" si="243"/>
        <v/>
      </c>
      <c r="E556" s="439" t="str">
        <f>IF(List1!E193&gt;0,List1!E193,"")</f>
        <v/>
      </c>
      <c r="F556" s="439" t="str">
        <f>IF(List1!F193&gt;0,List1!F193,"")</f>
        <v/>
      </c>
      <c r="G556" s="439" t="str">
        <f>IF(List1!G193&gt;0,List1!G193,"")</f>
        <v/>
      </c>
      <c r="H556" s="439" t="str">
        <f>IF(List1!H193&gt;0,List1!H193,"")</f>
        <v/>
      </c>
      <c r="I556" s="439" t="str">
        <f>IF(List1!I193&gt;0,List1!I193,"")</f>
        <v/>
      </c>
      <c r="J556" s="439" t="str">
        <f t="shared" si="244"/>
        <v/>
      </c>
      <c r="K556" s="439" t="str">
        <f>IF(List1!K193&gt;0,List1!K193,"")</f>
        <v/>
      </c>
      <c r="L556" s="439" t="str">
        <f>IF(List1!L193&gt;0,List1!L193,"")</f>
        <v/>
      </c>
      <c r="M556" s="439" t="str">
        <f>IF(List1!M193&gt;0,List1!M193,"")</f>
        <v/>
      </c>
      <c r="N556" s="439" t="str">
        <f>IF(List1!N193&gt;0,List1!N193,"")</f>
        <v/>
      </c>
      <c r="O556" s="440">
        <v>0</v>
      </c>
      <c r="P556" s="603" t="str">
        <f>IF(List1!P193&gt;0,List1!P193,"")</f>
        <v/>
      </c>
      <c r="Q556" s="603"/>
      <c r="R556" s="603"/>
      <c r="S556" s="603"/>
      <c r="T556" s="603"/>
      <c r="U556" s="603"/>
      <c r="V556" s="603"/>
      <c r="W556" s="268"/>
      <c r="X556" s="307"/>
      <c r="Y556" s="319">
        <f>IF(List1!$K556="A",(1*List1!$E556+80)*List1!$G556,0)</f>
        <v>0</v>
      </c>
      <c r="Z556" s="319">
        <f>IF(List1!$K556="B",(1*List1!$E556+80)*List1!$G556,0)</f>
        <v>0</v>
      </c>
      <c r="AA556" s="319">
        <f>IF(List1!$K556="C",(1*List1!$E556+80)*List1!$G556,0)</f>
        <v>0</v>
      </c>
      <c r="AB556" s="319">
        <f>IF(List1!$K556="D",(1*List1!$E556+80)*List1!$G556,0)</f>
        <v>0</v>
      </c>
      <c r="AC556" s="319">
        <f>IF(List1!$K556="E",(1*List1!$E556+70)*List1!$G556,0)</f>
        <v>0</v>
      </c>
      <c r="AD556" s="319">
        <f>IF(List1!$K556="G",(1*List1!$E556+80)*List1!$G556,0)</f>
        <v>0</v>
      </c>
      <c r="AE556" s="319">
        <f>IF(List1!$K556="J",(1*List1!$E556+80)*List1!$G556,0)</f>
        <v>0</v>
      </c>
      <c r="AF556" s="319">
        <f>IF(List1!$K556="K",(1*List1!$E556+80)*List1!$G556,0)</f>
        <v>0</v>
      </c>
      <c r="AG556" s="319">
        <f>IF(List1!$K556="L",(1*List1!$E556+80)*List1!$G556,0)</f>
        <v>0</v>
      </c>
      <c r="AH556" s="318">
        <f>IF(List1!$K556="FL",(1*List1!$E556)*List1!$G556,0)</f>
        <v>0</v>
      </c>
      <c r="AI556" s="318">
        <f>IF(List1!$K556="FP",List1!$E556*List1!$G556,0)</f>
        <v>0</v>
      </c>
      <c r="AJ556" s="318">
        <f>IF(List1!$K556="DR",List1!$E556*List1!$G556,0)</f>
        <v>0</v>
      </c>
      <c r="AK556" s="318">
        <f>IF(List1!$K556="F",List1!$E556*List1!$G556,0)</f>
        <v>0</v>
      </c>
      <c r="AL556" s="321">
        <f>IF(List1!$L556="A",(1*List1!$E556+80)*List1!$G556,0)</f>
        <v>0</v>
      </c>
      <c r="AM556" s="321">
        <f>IF(List1!$L556="B",(1*List1!$E556+80)*List1!$G556,0)</f>
        <v>0</v>
      </c>
      <c r="AN556" s="321">
        <f>IF(List1!$L556="C",(1*List1!$E556+80)*List1!$G556,0)</f>
        <v>0</v>
      </c>
      <c r="AO556" s="321">
        <f>IF(List1!$L556="D",(1*List1!$E556+80)*List1!$G556,0)</f>
        <v>0</v>
      </c>
      <c r="AP556" s="321">
        <f>IF(List1!$L556="E",(1*List1!$E556+80)*List1!$G556,0)</f>
        <v>0</v>
      </c>
      <c r="AQ556" s="321">
        <f>IF(List1!$L556="G",(1*List1!$E556+80)*List1!$G556,0)</f>
        <v>0</v>
      </c>
      <c r="AR556" s="321">
        <f>IF(List1!$L556="J",(1*List1!$E556+80)*List1!$G556,0)</f>
        <v>0</v>
      </c>
      <c r="AS556" s="321">
        <f>IF(List1!$L556="K",(1*List1!$E556+80)*List1!$G556,0)</f>
        <v>0</v>
      </c>
      <c r="AT556" s="321">
        <f>IF(List1!$L556="L",(1*List1!$E556+80)*List1!$G556,0)</f>
        <v>0</v>
      </c>
      <c r="AU556" s="320">
        <f>IF(List1!$L556="FL",(1*List1!$E556)*List1!$G556,0)</f>
        <v>0</v>
      </c>
      <c r="AV556" s="320">
        <f>IF(List1!$L556="FP",List1!$E556*List1!$G556,0)</f>
        <v>0</v>
      </c>
      <c r="AW556" s="320">
        <f>IF(List1!$L556="DR",List1!$E556*List1!$G556,0)</f>
        <v>0</v>
      </c>
      <c r="AX556" s="320">
        <f>IF(List1!$L556="F",List1!$E556*List1!$G556,0)</f>
        <v>0</v>
      </c>
      <c r="AY556" s="319">
        <f>IF(List1!$M556="A",(1*List1!$F556+80)*List1!$G556,0)</f>
        <v>0</v>
      </c>
      <c r="AZ556" s="319">
        <f>IF(List1!$M556="B",(1*List1!$F556+80)*List1!$G556,0)</f>
        <v>0</v>
      </c>
      <c r="BA556" s="319">
        <f>IF(List1!$M556="C",(1*List1!$F556+80)*List1!$G556,0)</f>
        <v>0</v>
      </c>
      <c r="BB556" s="319">
        <f>IF(List1!$M556="D",(1*List1!$F556+80)*List1!$G556,0)</f>
        <v>0</v>
      </c>
      <c r="BC556" s="319">
        <f>IF(List1!$M556="E",(1*List1!$F556+80)*List1!$G556,0)</f>
        <v>0</v>
      </c>
      <c r="BD556" s="319">
        <f>IF(List1!$M556="G",(1*List1!$F556+80)*List1!$G556,0)</f>
        <v>0</v>
      </c>
      <c r="BE556" s="319">
        <f>IF(List1!$M556="J",(1*List1!$F556+80)*List1!$G556,0)</f>
        <v>0</v>
      </c>
      <c r="BF556" s="319">
        <f>IF(List1!$M556="K",(1*List1!$F556+80)*List1!$G556,0)</f>
        <v>0</v>
      </c>
      <c r="BG556" s="319">
        <f>IF(List1!$M556="L",(1*List1!$F556+80)*List1!$G556,0)</f>
        <v>0</v>
      </c>
      <c r="BH556" s="318">
        <f>IF(List1!$M556="FL",(1*List1!$F556)*List1!$G556,0)</f>
        <v>0</v>
      </c>
      <c r="BI556" s="318">
        <f>IF(List1!$M556="FP",List1!$F556*List1!$G556,0)</f>
        <v>0</v>
      </c>
      <c r="BJ556" s="318">
        <f>IF(List1!$M556="DR",List1!$F556*List1!$G556,0)</f>
        <v>0</v>
      </c>
      <c r="BK556" s="318">
        <f>IF(List1!$M556="F",List1!$F556*List1!$G556,0)</f>
        <v>0</v>
      </c>
      <c r="BL556" s="317">
        <f>IF(List1!$N556="A",(1*List1!$F556+80)*List1!$G556,0)</f>
        <v>0</v>
      </c>
      <c r="BM556" s="317">
        <f>IF(List1!$N556="B",(1*List1!$F556+80)*List1!$G556,0)</f>
        <v>0</v>
      </c>
      <c r="BN556" s="317">
        <f>IF(List1!$N556="C",(1*List1!$F556+80)*List1!$G556,0)</f>
        <v>0</v>
      </c>
      <c r="BO556" s="317">
        <f>IF(List1!$N556="D",(1*List1!$F556+80)*List1!$G556,0)</f>
        <v>0</v>
      </c>
      <c r="BP556" s="317">
        <f>IF(List1!$N556="E",(1*List1!$F556+80)*List1!$G556,0)</f>
        <v>0</v>
      </c>
      <c r="BQ556" s="317">
        <f>IF(List1!$N556="G",(1*List1!$F556+80)*List1!$G556,0)</f>
        <v>0</v>
      </c>
      <c r="BR556" s="317">
        <f>IF(List1!$N556="J",(1*List1!$F556+80)*List1!$G556,0)</f>
        <v>0</v>
      </c>
      <c r="BS556" s="317">
        <f>IF(List1!$N556="K",(1*List1!$F556+80)*List1!$G556,0)</f>
        <v>0</v>
      </c>
      <c r="BT556" s="317">
        <f>IF(List1!$N556="L",(1*List1!$F556+80)*List1!$G556,0)</f>
        <v>0</v>
      </c>
      <c r="BU556" s="316">
        <f>IF(List1!$N556="FL",(1*List1!$F556)*List1!$G556,0)</f>
        <v>0</v>
      </c>
      <c r="BV556" s="315">
        <f>IF(List1!$N556="FP",List1!$F556*List1!$G556,0)</f>
        <v>0</v>
      </c>
      <c r="BW556" s="314">
        <f>IF(List1!$N556="DR",List1!$F556*List1!$G556,0)</f>
        <v>0</v>
      </c>
      <c r="BX556" s="313">
        <f>IF(List1!$N556="F",List1!$F556*List1!$G556,0)</f>
        <v>0</v>
      </c>
      <c r="BZ556" s="312" t="e">
        <f>((List1!$E556*List1!$F556)*List1!$G556)/1000000</f>
        <v>#VALUE!</v>
      </c>
      <c r="CA556" s="280" t="e">
        <f>IF(List1!$J556=$D$403,1*BZ556,0)</f>
        <v>#VALUE!</v>
      </c>
      <c r="CB556" s="280" t="e">
        <f>IF(List1!$J556=$D$404,1*BZ556,0)</f>
        <v>#VALUE!</v>
      </c>
      <c r="CC556" s="280" t="e">
        <f>IF(List1!$J556=$D$405,1*BZ556,0)</f>
        <v>#VALUE!</v>
      </c>
      <c r="CD556" s="280" t="e">
        <f>IF(List1!$J556=$D$406,1*BZ556,0)</f>
        <v>#VALUE!</v>
      </c>
      <c r="CE556" s="280" t="e">
        <f>IF(List1!$J556=$D$407,1*BZ556,0)</f>
        <v>#VALUE!</v>
      </c>
      <c r="CF556" s="311" t="e">
        <f>IF(List1!$J556=$D$408,1*BZ556,0)</f>
        <v>#VALUE!</v>
      </c>
      <c r="CG556" s="280" t="e">
        <f>IF(List1!$J556=$D$409,1*BZ556,0)</f>
        <v>#VALUE!</v>
      </c>
      <c r="CH556" s="280" t="e">
        <f>IF(List1!$J556=$D$410,1*BZ556,0)</f>
        <v>#VALUE!</v>
      </c>
      <c r="CJ556" s="303">
        <f>IF(AH556&gt;0,1*List1!$G556,0)</f>
        <v>0</v>
      </c>
      <c r="CK556" s="301">
        <f>IF(AI556&gt;0,1*List1!$G556,0)</f>
        <v>0</v>
      </c>
      <c r="CL556" s="301">
        <f>IF(AJ556&gt;0,1*List1!$G556,0)</f>
        <v>0</v>
      </c>
      <c r="CM556" s="302">
        <f>IF(AK556&gt;0,1*List1!$G556,0)</f>
        <v>0</v>
      </c>
      <c r="CN556" s="284">
        <f>IF(AU556&gt;0,1*List1!$G556,0)</f>
        <v>0</v>
      </c>
      <c r="CO556" s="284">
        <f>IF(AV556&gt;0,1*List1!$G556,0)</f>
        <v>0</v>
      </c>
      <c r="CP556" s="284">
        <f>IF(AW556&gt;0,1*List1!$G556,0)</f>
        <v>0</v>
      </c>
      <c r="CQ556" s="284">
        <f>IF(AX556&gt;0,1*List1!$G556,0)</f>
        <v>0</v>
      </c>
      <c r="CR556" s="303">
        <f>IF(BH556&gt;0,1*List1!$G556,0)</f>
        <v>0</v>
      </c>
      <c r="CS556" s="301">
        <f>IF(BI556&gt;0,1*List1!$G556,0)</f>
        <v>0</v>
      </c>
      <c r="CT556" s="301">
        <f>IF(BJ556&gt;0,1*List1!$G556,0)</f>
        <v>0</v>
      </c>
      <c r="CU556" s="302">
        <f>IF(BK556&gt;0,1*List1!$G556,0)</f>
        <v>0</v>
      </c>
      <c r="CV556" s="284">
        <f>IF(BU556&gt;0,1*List1!$G556,0)</f>
        <v>0</v>
      </c>
      <c r="CW556" s="284">
        <f>IF(BV556&gt;0,1*List1!$G556,0)</f>
        <v>0</v>
      </c>
      <c r="CX556" s="284">
        <f>IF(BW556&gt;0,1*List1!$G556,0)</f>
        <v>0</v>
      </c>
      <c r="CY556" s="322">
        <f>IF(BX556&gt;0,1*List1!$G556,0)</f>
        <v>0</v>
      </c>
      <c r="CZ556" s="284"/>
      <c r="DB556" s="294">
        <f>List1!D193</f>
        <v>0</v>
      </c>
      <c r="DC556" s="416" t="str">
        <f t="shared" si="218"/>
        <v>0</v>
      </c>
      <c r="DD556" s="416" t="str">
        <f t="shared" si="219"/>
        <v>0</v>
      </c>
      <c r="DE556" s="416" t="str">
        <f t="shared" si="220"/>
        <v>0</v>
      </c>
      <c r="DF556" s="416" t="str">
        <f t="shared" si="221"/>
        <v>0</v>
      </c>
      <c r="DG556" s="416" t="str">
        <f t="shared" si="222"/>
        <v>0</v>
      </c>
      <c r="DH556" s="416" t="str">
        <f t="shared" si="223"/>
        <v>0</v>
      </c>
      <c r="DI556" s="416" t="str">
        <f t="shared" si="224"/>
        <v>0</v>
      </c>
      <c r="DJ556" s="416" t="str">
        <f t="shared" si="225"/>
        <v>0</v>
      </c>
      <c r="DK556" s="416" t="str">
        <f t="shared" si="226"/>
        <v>0</v>
      </c>
      <c r="DL556" s="416" t="str">
        <f t="shared" si="227"/>
        <v>0</v>
      </c>
      <c r="DM556" s="416" t="str">
        <f t="shared" si="228"/>
        <v>0</v>
      </c>
      <c r="DN556" s="416" t="str">
        <f t="shared" si="229"/>
        <v>0</v>
      </c>
      <c r="DO556" s="416" t="str">
        <f t="shared" si="230"/>
        <v>0</v>
      </c>
      <c r="DP556" s="416" t="str">
        <f t="shared" si="231"/>
        <v>0</v>
      </c>
      <c r="DQ556" s="416" t="str">
        <f t="shared" si="232"/>
        <v>0</v>
      </c>
      <c r="DR556" s="416" t="str">
        <f t="shared" si="233"/>
        <v>0</v>
      </c>
      <c r="DS556" s="416" t="str">
        <f t="shared" si="234"/>
        <v>0</v>
      </c>
      <c r="DT556" s="416" t="str">
        <f t="shared" si="235"/>
        <v>0</v>
      </c>
      <c r="DU556" s="416" t="str">
        <f t="shared" si="236"/>
        <v>0</v>
      </c>
      <c r="DV556" s="416" t="str">
        <f t="shared" si="237"/>
        <v>0</v>
      </c>
      <c r="DW556" s="416" t="str">
        <f t="shared" si="238"/>
        <v>0</v>
      </c>
      <c r="DX556" s="416" t="str">
        <f t="shared" si="239"/>
        <v>0</v>
      </c>
      <c r="DY556" s="416" t="str">
        <f t="shared" si="240"/>
        <v>0</v>
      </c>
      <c r="DZ556" s="416" t="str">
        <f t="shared" si="241"/>
        <v>0</v>
      </c>
      <c r="EA556" s="417"/>
      <c r="EB556" s="417"/>
      <c r="EC556" s="417"/>
      <c r="ED556" s="417" t="str">
        <f>IF(List1!D193&gt;0,DZ556,"")</f>
        <v/>
      </c>
      <c r="EF556" s="416">
        <f>List1!J193</f>
        <v>0</v>
      </c>
      <c r="EG556" s="416" t="str">
        <f t="shared" si="245"/>
        <v>0</v>
      </c>
      <c r="EH556" s="416" t="str">
        <f t="shared" si="246"/>
        <v>0</v>
      </c>
      <c r="EI556" s="416" t="str">
        <f t="shared" si="247"/>
        <v>0</v>
      </c>
      <c r="EJ556" s="416" t="str">
        <f t="shared" si="248"/>
        <v>0</v>
      </c>
      <c r="EK556" s="416" t="str">
        <f t="shared" si="249"/>
        <v>0</v>
      </c>
      <c r="EL556" s="416" t="str">
        <f t="shared" si="250"/>
        <v>0</v>
      </c>
      <c r="EM556" s="416" t="str">
        <f t="shared" si="251"/>
        <v>0</v>
      </c>
      <c r="EN556" s="416" t="str">
        <f t="shared" si="252"/>
        <v>0</v>
      </c>
      <c r="EO556" s="416" t="str">
        <f t="shared" si="253"/>
        <v>0</v>
      </c>
      <c r="EP556" s="416" t="str">
        <f t="shared" si="254"/>
        <v>0</v>
      </c>
      <c r="EQ556" s="416" t="str">
        <f t="shared" si="255"/>
        <v>0</v>
      </c>
      <c r="ER556" s="416" t="str">
        <f t="shared" si="256"/>
        <v>0</v>
      </c>
      <c r="ES556" s="416" t="str">
        <f t="shared" si="257"/>
        <v>0</v>
      </c>
      <c r="ET556" s="416" t="str">
        <f t="shared" si="258"/>
        <v>0</v>
      </c>
      <c r="EU556" s="416" t="str">
        <f t="shared" si="259"/>
        <v>0</v>
      </c>
      <c r="EV556" s="416" t="str">
        <f t="shared" si="260"/>
        <v>0</v>
      </c>
      <c r="EW556" s="416" t="str">
        <f t="shared" si="261"/>
        <v>0</v>
      </c>
      <c r="EX556" s="416" t="str">
        <f t="shared" si="262"/>
        <v>0</v>
      </c>
      <c r="EY556" s="416" t="str">
        <f t="shared" si="263"/>
        <v>0</v>
      </c>
      <c r="EZ556" s="416" t="str">
        <f t="shared" si="264"/>
        <v>0</v>
      </c>
      <c r="FA556" s="416" t="str">
        <f t="shared" si="265"/>
        <v>0</v>
      </c>
      <c r="FB556" s="416" t="str">
        <f t="shared" si="266"/>
        <v>0</v>
      </c>
      <c r="FC556" s="416" t="str">
        <f t="shared" si="267"/>
        <v>0</v>
      </c>
      <c r="FD556" s="416" t="str">
        <f t="shared" si="268"/>
        <v>0</v>
      </c>
      <c r="FF556" s="269" t="str">
        <f>IF(List1!J193&gt;0,List1!FD556,"")</f>
        <v/>
      </c>
    </row>
    <row r="557" spans="2:162" s="269" customFormat="1" ht="19.5" customHeight="1" thickBot="1">
      <c r="B557" s="435">
        <v>139</v>
      </c>
      <c r="C557" s="308">
        <f t="shared" si="242"/>
        <v>0</v>
      </c>
      <c r="D557" s="438" t="str">
        <f t="shared" si="243"/>
        <v/>
      </c>
      <c r="E557" s="439" t="str">
        <f>IF(List1!E194&gt;0,List1!E194,"")</f>
        <v/>
      </c>
      <c r="F557" s="439" t="str">
        <f>IF(List1!F194&gt;0,List1!F194,"")</f>
        <v/>
      </c>
      <c r="G557" s="439" t="str">
        <f>IF(List1!G194&gt;0,List1!G194,"")</f>
        <v/>
      </c>
      <c r="H557" s="439" t="str">
        <f>IF(List1!H194&gt;0,List1!H194,"")</f>
        <v/>
      </c>
      <c r="I557" s="439" t="str">
        <f>IF(List1!I194&gt;0,List1!I194,"")</f>
        <v/>
      </c>
      <c r="J557" s="439" t="str">
        <f t="shared" si="244"/>
        <v/>
      </c>
      <c r="K557" s="439" t="str">
        <f>IF(List1!K194&gt;0,List1!K194,"")</f>
        <v/>
      </c>
      <c r="L557" s="439" t="str">
        <f>IF(List1!L194&gt;0,List1!L194,"")</f>
        <v/>
      </c>
      <c r="M557" s="439" t="str">
        <f>IF(List1!M194&gt;0,List1!M194,"")</f>
        <v/>
      </c>
      <c r="N557" s="439" t="str">
        <f>IF(List1!N194&gt;0,List1!N194,"")</f>
        <v/>
      </c>
      <c r="O557" s="440">
        <v>0</v>
      </c>
      <c r="P557" s="603" t="str">
        <f>IF(List1!P194&gt;0,List1!P194,"")</f>
        <v/>
      </c>
      <c r="Q557" s="603"/>
      <c r="R557" s="603"/>
      <c r="S557" s="603"/>
      <c r="T557" s="603"/>
      <c r="U557" s="603"/>
      <c r="V557" s="603"/>
      <c r="W557" s="268"/>
      <c r="X557" s="307"/>
      <c r="Y557" s="319">
        <f>IF(List1!$K557="A",(1*List1!$E557+80)*List1!$G557,0)</f>
        <v>0</v>
      </c>
      <c r="Z557" s="319">
        <f>IF(List1!$K557="B",(1*List1!$E557+80)*List1!$G557,0)</f>
        <v>0</v>
      </c>
      <c r="AA557" s="319">
        <f>IF(List1!$K557="C",(1*List1!$E557+80)*List1!$G557,0)</f>
        <v>0</v>
      </c>
      <c r="AB557" s="319">
        <f>IF(List1!$K557="D",(1*List1!$E557+80)*List1!$G557,0)</f>
        <v>0</v>
      </c>
      <c r="AC557" s="319">
        <f>IF(List1!$K557="E",(1*List1!$E557+70)*List1!$G557,0)</f>
        <v>0</v>
      </c>
      <c r="AD557" s="319">
        <f>IF(List1!$K557="G",(1*List1!$E557+80)*List1!$G557,0)</f>
        <v>0</v>
      </c>
      <c r="AE557" s="319">
        <f>IF(List1!$K557="J",(1*List1!$E557+80)*List1!$G557,0)</f>
        <v>0</v>
      </c>
      <c r="AF557" s="319">
        <f>IF(List1!$K557="K",(1*List1!$E557+80)*List1!$G557,0)</f>
        <v>0</v>
      </c>
      <c r="AG557" s="319">
        <f>IF(List1!$K557="L",(1*List1!$E557+80)*List1!$G557,0)</f>
        <v>0</v>
      </c>
      <c r="AH557" s="318">
        <f>IF(List1!$K557="FL",(1*List1!$E557)*List1!$G557,0)</f>
        <v>0</v>
      </c>
      <c r="AI557" s="318">
        <f>IF(List1!$K557="FP",List1!$E557*List1!$G557,0)</f>
        <v>0</v>
      </c>
      <c r="AJ557" s="318">
        <f>IF(List1!$K557="DR",List1!$E557*List1!$G557,0)</f>
        <v>0</v>
      </c>
      <c r="AK557" s="318">
        <f>IF(List1!$K557="F",List1!$E557*List1!$G557,0)</f>
        <v>0</v>
      </c>
      <c r="AL557" s="321">
        <f>IF(List1!$L557="A",(1*List1!$E557+80)*List1!$G557,0)</f>
        <v>0</v>
      </c>
      <c r="AM557" s="321">
        <f>IF(List1!$L557="B",(1*List1!$E557+80)*List1!$G557,0)</f>
        <v>0</v>
      </c>
      <c r="AN557" s="321">
        <f>IF(List1!$L557="C",(1*List1!$E557+80)*List1!$G557,0)</f>
        <v>0</v>
      </c>
      <c r="AO557" s="321">
        <f>IF(List1!$L557="D",(1*List1!$E557+80)*List1!$G557,0)</f>
        <v>0</v>
      </c>
      <c r="AP557" s="321">
        <f>IF(List1!$L557="E",(1*List1!$E557+80)*List1!$G557,0)</f>
        <v>0</v>
      </c>
      <c r="AQ557" s="321">
        <f>IF(List1!$L557="G",(1*List1!$E557+80)*List1!$G557,0)</f>
        <v>0</v>
      </c>
      <c r="AR557" s="321">
        <f>IF(List1!$L557="J",(1*List1!$E557+80)*List1!$G557,0)</f>
        <v>0</v>
      </c>
      <c r="AS557" s="321">
        <f>IF(List1!$L557="K",(1*List1!$E557+80)*List1!$G557,0)</f>
        <v>0</v>
      </c>
      <c r="AT557" s="321">
        <f>IF(List1!$L557="L",(1*List1!$E557+80)*List1!$G557,0)</f>
        <v>0</v>
      </c>
      <c r="AU557" s="320">
        <f>IF(List1!$L557="FL",(1*List1!$E557)*List1!$G557,0)</f>
        <v>0</v>
      </c>
      <c r="AV557" s="320">
        <f>IF(List1!$L557="FP",List1!$E557*List1!$G557,0)</f>
        <v>0</v>
      </c>
      <c r="AW557" s="320">
        <f>IF(List1!$L557="DR",List1!$E557*List1!$G557,0)</f>
        <v>0</v>
      </c>
      <c r="AX557" s="320">
        <f>IF(List1!$L557="F",List1!$E557*List1!$G557,0)</f>
        <v>0</v>
      </c>
      <c r="AY557" s="319">
        <f>IF(List1!$M557="A",(1*List1!$F557+80)*List1!$G557,0)</f>
        <v>0</v>
      </c>
      <c r="AZ557" s="319">
        <f>IF(List1!$M557="B",(1*List1!$F557+80)*List1!$G557,0)</f>
        <v>0</v>
      </c>
      <c r="BA557" s="319">
        <f>IF(List1!$M557="C",(1*List1!$F557+80)*List1!$G557,0)</f>
        <v>0</v>
      </c>
      <c r="BB557" s="319">
        <f>IF(List1!$M557="D",(1*List1!$F557+80)*List1!$G557,0)</f>
        <v>0</v>
      </c>
      <c r="BC557" s="319">
        <f>IF(List1!$M557="E",(1*List1!$F557+80)*List1!$G557,0)</f>
        <v>0</v>
      </c>
      <c r="BD557" s="319">
        <f>IF(List1!$M557="G",(1*List1!$F557+80)*List1!$G557,0)</f>
        <v>0</v>
      </c>
      <c r="BE557" s="319">
        <f>IF(List1!$M557="J",(1*List1!$F557+80)*List1!$G557,0)</f>
        <v>0</v>
      </c>
      <c r="BF557" s="319">
        <f>IF(List1!$M557="K",(1*List1!$F557+80)*List1!$G557,0)</f>
        <v>0</v>
      </c>
      <c r="BG557" s="319">
        <f>IF(List1!$M557="L",(1*List1!$F557+80)*List1!$G557,0)</f>
        <v>0</v>
      </c>
      <c r="BH557" s="318">
        <f>IF(List1!$M557="FL",(1*List1!$F557)*List1!$G557,0)</f>
        <v>0</v>
      </c>
      <c r="BI557" s="318">
        <f>IF(List1!$M557="FP",List1!$F557*List1!$G557,0)</f>
        <v>0</v>
      </c>
      <c r="BJ557" s="318">
        <f>IF(List1!$M557="DR",List1!$F557*List1!$G557,0)</f>
        <v>0</v>
      </c>
      <c r="BK557" s="318">
        <f>IF(List1!$M557="F",List1!$F557*List1!$G557,0)</f>
        <v>0</v>
      </c>
      <c r="BL557" s="317">
        <f>IF(List1!$N557="A",(1*List1!$F557+80)*List1!$G557,0)</f>
        <v>0</v>
      </c>
      <c r="BM557" s="317">
        <f>IF(List1!$N557="B",(1*List1!$F557+80)*List1!$G557,0)</f>
        <v>0</v>
      </c>
      <c r="BN557" s="317">
        <f>IF(List1!$N557="C",(1*List1!$F557+80)*List1!$G557,0)</f>
        <v>0</v>
      </c>
      <c r="BO557" s="317">
        <f>IF(List1!$N557="D",(1*List1!$F557+80)*List1!$G557,0)</f>
        <v>0</v>
      </c>
      <c r="BP557" s="317">
        <f>IF(List1!$N557="E",(1*List1!$F557+80)*List1!$G557,0)</f>
        <v>0</v>
      </c>
      <c r="BQ557" s="317">
        <f>IF(List1!$N557="G",(1*List1!$F557+80)*List1!$G557,0)</f>
        <v>0</v>
      </c>
      <c r="BR557" s="317">
        <f>IF(List1!$N557="J",(1*List1!$F557+80)*List1!$G557,0)</f>
        <v>0</v>
      </c>
      <c r="BS557" s="317">
        <f>IF(List1!$N557="K",(1*List1!$F557+80)*List1!$G557,0)</f>
        <v>0</v>
      </c>
      <c r="BT557" s="317">
        <f>IF(List1!$N557="L",(1*List1!$F557+80)*List1!$G557,0)</f>
        <v>0</v>
      </c>
      <c r="BU557" s="316">
        <f>IF(List1!$N557="FL",(1*List1!$F557)*List1!$G557,0)</f>
        <v>0</v>
      </c>
      <c r="BV557" s="315">
        <f>IF(List1!$N557="FP",List1!$F557*List1!$G557,0)</f>
        <v>0</v>
      </c>
      <c r="BW557" s="314">
        <f>IF(List1!$N557="DR",List1!$F557*List1!$G557,0)</f>
        <v>0</v>
      </c>
      <c r="BX557" s="313">
        <f>IF(List1!$N557="F",List1!$F557*List1!$G557,0)</f>
        <v>0</v>
      </c>
      <c r="BZ557" s="312" t="e">
        <f>((List1!$E557*List1!$F557)*List1!$G557)/1000000</f>
        <v>#VALUE!</v>
      </c>
      <c r="CA557" s="280" t="e">
        <f>IF(List1!$J557=$D$403,1*BZ557,0)</f>
        <v>#VALUE!</v>
      </c>
      <c r="CB557" s="280" t="e">
        <f>IF(List1!$J557=$D$404,1*BZ557,0)</f>
        <v>#VALUE!</v>
      </c>
      <c r="CC557" s="280" t="e">
        <f>IF(List1!$J557=$D$405,1*BZ557,0)</f>
        <v>#VALUE!</v>
      </c>
      <c r="CD557" s="280" t="e">
        <f>IF(List1!$J557=$D$406,1*BZ557,0)</f>
        <v>#VALUE!</v>
      </c>
      <c r="CE557" s="280" t="e">
        <f>IF(List1!$J557=$D$407,1*BZ557,0)</f>
        <v>#VALUE!</v>
      </c>
      <c r="CF557" s="311" t="e">
        <f>IF(List1!$J557=$D$408,1*BZ557,0)</f>
        <v>#VALUE!</v>
      </c>
      <c r="CG557" s="280" t="e">
        <f>IF(List1!$J557=$D$409,1*BZ557,0)</f>
        <v>#VALUE!</v>
      </c>
      <c r="CH557" s="280" t="e">
        <f>IF(List1!$J557=$D$410,1*BZ557,0)</f>
        <v>#VALUE!</v>
      </c>
      <c r="CJ557" s="303">
        <f>IF(AH557&gt;0,1*List1!$G557,0)</f>
        <v>0</v>
      </c>
      <c r="CK557" s="301">
        <f>IF(AI557&gt;0,1*List1!$G557,0)</f>
        <v>0</v>
      </c>
      <c r="CL557" s="301">
        <f>IF(AJ557&gt;0,1*List1!$G557,0)</f>
        <v>0</v>
      </c>
      <c r="CM557" s="302">
        <f>IF(AK557&gt;0,1*List1!$G557,0)</f>
        <v>0</v>
      </c>
      <c r="CN557" s="284">
        <f>IF(AU557&gt;0,1*List1!$G557,0)</f>
        <v>0</v>
      </c>
      <c r="CO557" s="284">
        <f>IF(AV557&gt;0,1*List1!$G557,0)</f>
        <v>0</v>
      </c>
      <c r="CP557" s="284">
        <f>IF(AW557&gt;0,1*List1!$G557,0)</f>
        <v>0</v>
      </c>
      <c r="CQ557" s="284">
        <f>IF(AX557&gt;0,1*List1!$G557,0)</f>
        <v>0</v>
      </c>
      <c r="CR557" s="303">
        <f>IF(BH557&gt;0,1*List1!$G557,0)</f>
        <v>0</v>
      </c>
      <c r="CS557" s="301">
        <f>IF(BI557&gt;0,1*List1!$G557,0)</f>
        <v>0</v>
      </c>
      <c r="CT557" s="301">
        <f>IF(BJ557&gt;0,1*List1!$G557,0)</f>
        <v>0</v>
      </c>
      <c r="CU557" s="302">
        <f>IF(BK557&gt;0,1*List1!$G557,0)</f>
        <v>0</v>
      </c>
      <c r="CV557" s="284">
        <f>IF(BU557&gt;0,1*List1!$G557,0)</f>
        <v>0</v>
      </c>
      <c r="CW557" s="284">
        <f>IF(BV557&gt;0,1*List1!$G557,0)</f>
        <v>0</v>
      </c>
      <c r="CX557" s="284">
        <f>IF(BW557&gt;0,1*List1!$G557,0)</f>
        <v>0</v>
      </c>
      <c r="CY557" s="322">
        <f>IF(BX557&gt;0,1*List1!$G557,0)</f>
        <v>0</v>
      </c>
      <c r="CZ557" s="284"/>
      <c r="DB557" s="294">
        <f>List1!D194</f>
        <v>0</v>
      </c>
      <c r="DC557" s="416" t="str">
        <f t="shared" si="218"/>
        <v>0</v>
      </c>
      <c r="DD557" s="416" t="str">
        <f t="shared" si="219"/>
        <v>0</v>
      </c>
      <c r="DE557" s="416" t="str">
        <f t="shared" si="220"/>
        <v>0</v>
      </c>
      <c r="DF557" s="416" t="str">
        <f t="shared" si="221"/>
        <v>0</v>
      </c>
      <c r="DG557" s="416" t="str">
        <f t="shared" si="222"/>
        <v>0</v>
      </c>
      <c r="DH557" s="416" t="str">
        <f t="shared" si="223"/>
        <v>0</v>
      </c>
      <c r="DI557" s="416" t="str">
        <f t="shared" si="224"/>
        <v>0</v>
      </c>
      <c r="DJ557" s="416" t="str">
        <f t="shared" si="225"/>
        <v>0</v>
      </c>
      <c r="DK557" s="416" t="str">
        <f t="shared" si="226"/>
        <v>0</v>
      </c>
      <c r="DL557" s="416" t="str">
        <f t="shared" si="227"/>
        <v>0</v>
      </c>
      <c r="DM557" s="416" t="str">
        <f t="shared" si="228"/>
        <v>0</v>
      </c>
      <c r="DN557" s="416" t="str">
        <f t="shared" si="229"/>
        <v>0</v>
      </c>
      <c r="DO557" s="416" t="str">
        <f t="shared" si="230"/>
        <v>0</v>
      </c>
      <c r="DP557" s="416" t="str">
        <f t="shared" si="231"/>
        <v>0</v>
      </c>
      <c r="DQ557" s="416" t="str">
        <f t="shared" si="232"/>
        <v>0</v>
      </c>
      <c r="DR557" s="416" t="str">
        <f t="shared" si="233"/>
        <v>0</v>
      </c>
      <c r="DS557" s="416" t="str">
        <f t="shared" si="234"/>
        <v>0</v>
      </c>
      <c r="DT557" s="416" t="str">
        <f t="shared" si="235"/>
        <v>0</v>
      </c>
      <c r="DU557" s="416" t="str">
        <f t="shared" si="236"/>
        <v>0</v>
      </c>
      <c r="DV557" s="416" t="str">
        <f t="shared" si="237"/>
        <v>0</v>
      </c>
      <c r="DW557" s="416" t="str">
        <f t="shared" si="238"/>
        <v>0</v>
      </c>
      <c r="DX557" s="416" t="str">
        <f t="shared" si="239"/>
        <v>0</v>
      </c>
      <c r="DY557" s="416" t="str">
        <f t="shared" si="240"/>
        <v>0</v>
      </c>
      <c r="DZ557" s="416" t="str">
        <f t="shared" si="241"/>
        <v>0</v>
      </c>
      <c r="EA557" s="417"/>
      <c r="EB557" s="417"/>
      <c r="EC557" s="417"/>
      <c r="ED557" s="417" t="str">
        <f>IF(List1!D194&gt;0,DZ557,"")</f>
        <v/>
      </c>
      <c r="EF557" s="416">
        <f>List1!J194</f>
        <v>0</v>
      </c>
      <c r="EG557" s="416" t="str">
        <f t="shared" si="245"/>
        <v>0</v>
      </c>
      <c r="EH557" s="416" t="str">
        <f t="shared" si="246"/>
        <v>0</v>
      </c>
      <c r="EI557" s="416" t="str">
        <f t="shared" si="247"/>
        <v>0</v>
      </c>
      <c r="EJ557" s="416" t="str">
        <f t="shared" si="248"/>
        <v>0</v>
      </c>
      <c r="EK557" s="416" t="str">
        <f t="shared" si="249"/>
        <v>0</v>
      </c>
      <c r="EL557" s="416" t="str">
        <f t="shared" si="250"/>
        <v>0</v>
      </c>
      <c r="EM557" s="416" t="str">
        <f t="shared" si="251"/>
        <v>0</v>
      </c>
      <c r="EN557" s="416" t="str">
        <f t="shared" si="252"/>
        <v>0</v>
      </c>
      <c r="EO557" s="416" t="str">
        <f t="shared" si="253"/>
        <v>0</v>
      </c>
      <c r="EP557" s="416" t="str">
        <f t="shared" si="254"/>
        <v>0</v>
      </c>
      <c r="EQ557" s="416" t="str">
        <f t="shared" si="255"/>
        <v>0</v>
      </c>
      <c r="ER557" s="416" t="str">
        <f t="shared" si="256"/>
        <v>0</v>
      </c>
      <c r="ES557" s="416" t="str">
        <f t="shared" si="257"/>
        <v>0</v>
      </c>
      <c r="ET557" s="416" t="str">
        <f t="shared" si="258"/>
        <v>0</v>
      </c>
      <c r="EU557" s="416" t="str">
        <f t="shared" si="259"/>
        <v>0</v>
      </c>
      <c r="EV557" s="416" t="str">
        <f t="shared" si="260"/>
        <v>0</v>
      </c>
      <c r="EW557" s="416" t="str">
        <f t="shared" si="261"/>
        <v>0</v>
      </c>
      <c r="EX557" s="416" t="str">
        <f t="shared" si="262"/>
        <v>0</v>
      </c>
      <c r="EY557" s="416" t="str">
        <f t="shared" si="263"/>
        <v>0</v>
      </c>
      <c r="EZ557" s="416" t="str">
        <f t="shared" si="264"/>
        <v>0</v>
      </c>
      <c r="FA557" s="416" t="str">
        <f t="shared" si="265"/>
        <v>0</v>
      </c>
      <c r="FB557" s="416" t="str">
        <f t="shared" si="266"/>
        <v>0</v>
      </c>
      <c r="FC557" s="416" t="str">
        <f t="shared" si="267"/>
        <v>0</v>
      </c>
      <c r="FD557" s="416" t="str">
        <f t="shared" si="268"/>
        <v>0</v>
      </c>
      <c r="FF557" s="269" t="str">
        <f>IF(List1!J194&gt;0,List1!FD557,"")</f>
        <v/>
      </c>
    </row>
    <row r="558" spans="2:162" s="269" customFormat="1" ht="19.5" customHeight="1" thickBot="1">
      <c r="B558" s="436">
        <v>140</v>
      </c>
      <c r="C558" s="308">
        <f t="shared" si="242"/>
        <v>0</v>
      </c>
      <c r="D558" s="438" t="str">
        <f t="shared" si="243"/>
        <v/>
      </c>
      <c r="E558" s="439" t="str">
        <f>IF(List1!E195&gt;0,List1!E195,"")</f>
        <v/>
      </c>
      <c r="F558" s="439" t="str">
        <f>IF(List1!F195&gt;0,List1!F195,"")</f>
        <v/>
      </c>
      <c r="G558" s="439" t="str">
        <f>IF(List1!G195&gt;0,List1!G195,"")</f>
        <v/>
      </c>
      <c r="H558" s="439" t="str">
        <f>IF(List1!H195&gt;0,List1!H195,"")</f>
        <v/>
      </c>
      <c r="I558" s="439" t="str">
        <f>IF(List1!I195&gt;0,List1!I195,"")</f>
        <v/>
      </c>
      <c r="J558" s="439" t="str">
        <f t="shared" si="244"/>
        <v/>
      </c>
      <c r="K558" s="439" t="str">
        <f>IF(List1!K195&gt;0,List1!K195,"")</f>
        <v/>
      </c>
      <c r="L558" s="439" t="str">
        <f>IF(List1!L195&gt;0,List1!L195,"")</f>
        <v/>
      </c>
      <c r="M558" s="439" t="str">
        <f>IF(List1!M195&gt;0,List1!M195,"")</f>
        <v/>
      </c>
      <c r="N558" s="439" t="str">
        <f>IF(List1!N195&gt;0,List1!N195,"")</f>
        <v/>
      </c>
      <c r="O558" s="440">
        <v>0</v>
      </c>
      <c r="P558" s="603" t="str">
        <f>IF(List1!P195&gt;0,List1!P195,"")</f>
        <v/>
      </c>
      <c r="Q558" s="603"/>
      <c r="R558" s="603"/>
      <c r="S558" s="603"/>
      <c r="T558" s="603"/>
      <c r="U558" s="603"/>
      <c r="V558" s="603"/>
      <c r="W558" s="268"/>
      <c r="X558" s="307"/>
      <c r="Y558" s="319">
        <f>IF(List1!$K558="A",(1*List1!$E558+80)*List1!$G558,0)</f>
        <v>0</v>
      </c>
      <c r="Z558" s="319">
        <f>IF(List1!$K558="B",(1*List1!$E558+80)*List1!$G558,0)</f>
        <v>0</v>
      </c>
      <c r="AA558" s="319">
        <f>IF(List1!$K558="C",(1*List1!$E558+80)*List1!$G558,0)</f>
        <v>0</v>
      </c>
      <c r="AB558" s="319">
        <f>IF(List1!$K558="D",(1*List1!$E558+80)*List1!$G558,0)</f>
        <v>0</v>
      </c>
      <c r="AC558" s="319">
        <f>IF(List1!$K558="E",(1*List1!$E558+70)*List1!$G558,0)</f>
        <v>0</v>
      </c>
      <c r="AD558" s="319">
        <f>IF(List1!$K558="G",(1*List1!$E558+80)*List1!$G558,0)</f>
        <v>0</v>
      </c>
      <c r="AE558" s="319">
        <f>IF(List1!$K558="J",(1*List1!$E558+80)*List1!$G558,0)</f>
        <v>0</v>
      </c>
      <c r="AF558" s="319">
        <f>IF(List1!$K558="K",(1*List1!$E558+80)*List1!$G558,0)</f>
        <v>0</v>
      </c>
      <c r="AG558" s="319">
        <f>IF(List1!$K558="L",(1*List1!$E558+80)*List1!$G558,0)</f>
        <v>0</v>
      </c>
      <c r="AH558" s="318">
        <f>IF(List1!$K558="FL",(1*List1!$E558)*List1!$G558,0)</f>
        <v>0</v>
      </c>
      <c r="AI558" s="318">
        <f>IF(List1!$K558="FP",List1!$E558*List1!$G558,0)</f>
        <v>0</v>
      </c>
      <c r="AJ558" s="318">
        <f>IF(List1!$K558="DR",List1!$E558*List1!$G558,0)</f>
        <v>0</v>
      </c>
      <c r="AK558" s="318">
        <f>IF(List1!$K558="F",List1!$E558*List1!$G558,0)</f>
        <v>0</v>
      </c>
      <c r="AL558" s="321">
        <f>IF(List1!$L558="A",(1*List1!$E558+80)*List1!$G558,0)</f>
        <v>0</v>
      </c>
      <c r="AM558" s="321">
        <f>IF(List1!$L558="B",(1*List1!$E558+80)*List1!$G558,0)</f>
        <v>0</v>
      </c>
      <c r="AN558" s="321">
        <f>IF(List1!$L558="C",(1*List1!$E558+80)*List1!$G558,0)</f>
        <v>0</v>
      </c>
      <c r="AO558" s="321">
        <f>IF(List1!$L558="D",(1*List1!$E558+80)*List1!$G558,0)</f>
        <v>0</v>
      </c>
      <c r="AP558" s="321">
        <f>IF(List1!$L558="E",(1*List1!$E558+80)*List1!$G558,0)</f>
        <v>0</v>
      </c>
      <c r="AQ558" s="321">
        <f>IF(List1!$L558="G",(1*List1!$E558+80)*List1!$G558,0)</f>
        <v>0</v>
      </c>
      <c r="AR558" s="321">
        <f>IF(List1!$L558="J",(1*List1!$E558+80)*List1!$G558,0)</f>
        <v>0</v>
      </c>
      <c r="AS558" s="321">
        <f>IF(List1!$L558="K",(1*List1!$E558+80)*List1!$G558,0)</f>
        <v>0</v>
      </c>
      <c r="AT558" s="321">
        <f>IF(List1!$L558="L",(1*List1!$E558+80)*List1!$G558,0)</f>
        <v>0</v>
      </c>
      <c r="AU558" s="320">
        <f>IF(List1!$L558="FL",(1*List1!$E558)*List1!$G558,0)</f>
        <v>0</v>
      </c>
      <c r="AV558" s="320">
        <f>IF(List1!$L558="FP",List1!$E558*List1!$G558,0)</f>
        <v>0</v>
      </c>
      <c r="AW558" s="320">
        <f>IF(List1!$L558="DR",List1!$E558*List1!$G558,0)</f>
        <v>0</v>
      </c>
      <c r="AX558" s="320">
        <f>IF(List1!$L558="F",List1!$E558*List1!$G558,0)</f>
        <v>0</v>
      </c>
      <c r="AY558" s="319">
        <f>IF(List1!$M558="A",(1*List1!$F558+80)*List1!$G558,0)</f>
        <v>0</v>
      </c>
      <c r="AZ558" s="319">
        <f>IF(List1!$M558="B",(1*List1!$F558+80)*List1!$G558,0)</f>
        <v>0</v>
      </c>
      <c r="BA558" s="319">
        <f>IF(List1!$M558="C",(1*List1!$F558+80)*List1!$G558,0)</f>
        <v>0</v>
      </c>
      <c r="BB558" s="319">
        <f>IF(List1!$M558="D",(1*List1!$F558+80)*List1!$G558,0)</f>
        <v>0</v>
      </c>
      <c r="BC558" s="319">
        <f>IF(List1!$M558="E",(1*List1!$F558+80)*List1!$G558,0)</f>
        <v>0</v>
      </c>
      <c r="BD558" s="319">
        <f>IF(List1!$M558="G",(1*List1!$F558+80)*List1!$G558,0)</f>
        <v>0</v>
      </c>
      <c r="BE558" s="319">
        <f>IF(List1!$M558="J",(1*List1!$F558+80)*List1!$G558,0)</f>
        <v>0</v>
      </c>
      <c r="BF558" s="319">
        <f>IF(List1!$M558="K",(1*List1!$F558+80)*List1!$G558,0)</f>
        <v>0</v>
      </c>
      <c r="BG558" s="319">
        <f>IF(List1!$M558="L",(1*List1!$F558+80)*List1!$G558,0)</f>
        <v>0</v>
      </c>
      <c r="BH558" s="318">
        <f>IF(List1!$M558="FL",(1*List1!$F558)*List1!$G558,0)</f>
        <v>0</v>
      </c>
      <c r="BI558" s="318">
        <f>IF(List1!$M558="FP",List1!$F558*List1!$G558,0)</f>
        <v>0</v>
      </c>
      <c r="BJ558" s="318">
        <f>IF(List1!$M558="DR",List1!$F558*List1!$G558,0)</f>
        <v>0</v>
      </c>
      <c r="BK558" s="318">
        <f>IF(List1!$M558="F",List1!$F558*List1!$G558,0)</f>
        <v>0</v>
      </c>
      <c r="BL558" s="317">
        <f>IF(List1!$N558="A",(1*List1!$F558+80)*List1!$G558,0)</f>
        <v>0</v>
      </c>
      <c r="BM558" s="317">
        <f>IF(List1!$N558="B",(1*List1!$F558+80)*List1!$G558,0)</f>
        <v>0</v>
      </c>
      <c r="BN558" s="317">
        <f>IF(List1!$N558="C",(1*List1!$F558+80)*List1!$G558,0)</f>
        <v>0</v>
      </c>
      <c r="BO558" s="317">
        <f>IF(List1!$N558="D",(1*List1!$F558+80)*List1!$G558,0)</f>
        <v>0</v>
      </c>
      <c r="BP558" s="317">
        <f>IF(List1!$N558="E",(1*List1!$F558+80)*List1!$G558,0)</f>
        <v>0</v>
      </c>
      <c r="BQ558" s="317">
        <f>IF(List1!$N558="G",(1*List1!$F558+80)*List1!$G558,0)</f>
        <v>0</v>
      </c>
      <c r="BR558" s="317">
        <f>IF(List1!$N558="J",(1*List1!$F558+80)*List1!$G558,0)</f>
        <v>0</v>
      </c>
      <c r="BS558" s="317">
        <f>IF(List1!$N558="K",(1*List1!$F558+80)*List1!$G558,0)</f>
        <v>0</v>
      </c>
      <c r="BT558" s="317">
        <f>IF(List1!$N558="L",(1*List1!$F558+80)*List1!$G558,0)</f>
        <v>0</v>
      </c>
      <c r="BU558" s="316">
        <f>IF(List1!$N558="FL",(1*List1!$F558)*List1!$G558,0)</f>
        <v>0</v>
      </c>
      <c r="BV558" s="315">
        <f>IF(List1!$N558="FP",List1!$F558*List1!$G558,0)</f>
        <v>0</v>
      </c>
      <c r="BW558" s="314">
        <f>IF(List1!$N558="DR",List1!$F558*List1!$G558,0)</f>
        <v>0</v>
      </c>
      <c r="BX558" s="313">
        <f>IF(List1!$N558="F",List1!$F558*List1!$G558,0)</f>
        <v>0</v>
      </c>
      <c r="BZ558" s="312" t="e">
        <f>((List1!$E558*List1!$F558)*List1!$G558)/1000000</f>
        <v>#VALUE!</v>
      </c>
      <c r="CA558" s="280" t="e">
        <f>IF(List1!$J558=$D$403,1*BZ558,0)</f>
        <v>#VALUE!</v>
      </c>
      <c r="CB558" s="280" t="e">
        <f>IF(List1!$J558=$D$404,1*BZ558,0)</f>
        <v>#VALUE!</v>
      </c>
      <c r="CC558" s="280" t="e">
        <f>IF(List1!$J558=$D$405,1*BZ558,0)</f>
        <v>#VALUE!</v>
      </c>
      <c r="CD558" s="280" t="e">
        <f>IF(List1!$J558=$D$406,1*BZ558,0)</f>
        <v>#VALUE!</v>
      </c>
      <c r="CE558" s="280" t="e">
        <f>IF(List1!$J558=$D$407,1*BZ558,0)</f>
        <v>#VALUE!</v>
      </c>
      <c r="CF558" s="311" t="e">
        <f>IF(List1!$J558=$D$408,1*BZ558,0)</f>
        <v>#VALUE!</v>
      </c>
      <c r="CG558" s="280" t="e">
        <f>IF(List1!$J558=$D$409,1*BZ558,0)</f>
        <v>#VALUE!</v>
      </c>
      <c r="CH558" s="280" t="e">
        <f>IF(List1!$J558=$D$410,1*BZ558,0)</f>
        <v>#VALUE!</v>
      </c>
      <c r="CJ558" s="303">
        <f>IF(AH558&gt;0,1*List1!$G558,0)</f>
        <v>0</v>
      </c>
      <c r="CK558" s="301">
        <f>IF(AI558&gt;0,1*List1!$G558,0)</f>
        <v>0</v>
      </c>
      <c r="CL558" s="301">
        <f>IF(AJ558&gt;0,1*List1!$G558,0)</f>
        <v>0</v>
      </c>
      <c r="CM558" s="302">
        <f>IF(AK558&gt;0,1*List1!$G558,0)</f>
        <v>0</v>
      </c>
      <c r="CN558" s="284">
        <f>IF(AU558&gt;0,1*List1!$G558,0)</f>
        <v>0</v>
      </c>
      <c r="CO558" s="284">
        <f>IF(AV558&gt;0,1*List1!$G558,0)</f>
        <v>0</v>
      </c>
      <c r="CP558" s="284">
        <f>IF(AW558&gt;0,1*List1!$G558,0)</f>
        <v>0</v>
      </c>
      <c r="CQ558" s="284">
        <f>IF(AX558&gt;0,1*List1!$G558,0)</f>
        <v>0</v>
      </c>
      <c r="CR558" s="303">
        <f>IF(BH558&gt;0,1*List1!$G558,0)</f>
        <v>0</v>
      </c>
      <c r="CS558" s="301">
        <f>IF(BI558&gt;0,1*List1!$G558,0)</f>
        <v>0</v>
      </c>
      <c r="CT558" s="301">
        <f>IF(BJ558&gt;0,1*List1!$G558,0)</f>
        <v>0</v>
      </c>
      <c r="CU558" s="302">
        <f>IF(BK558&gt;0,1*List1!$G558,0)</f>
        <v>0</v>
      </c>
      <c r="CV558" s="284">
        <f>IF(BU558&gt;0,1*List1!$G558,0)</f>
        <v>0</v>
      </c>
      <c r="CW558" s="284">
        <f>IF(BV558&gt;0,1*List1!$G558,0)</f>
        <v>0</v>
      </c>
      <c r="CX558" s="284">
        <f>IF(BW558&gt;0,1*List1!$G558,0)</f>
        <v>0</v>
      </c>
      <c r="CY558" s="322">
        <f>IF(BX558&gt;0,1*List1!$G558,0)</f>
        <v>0</v>
      </c>
      <c r="CZ558" s="284"/>
      <c r="DB558" s="294">
        <f>List1!D195</f>
        <v>0</v>
      </c>
      <c r="DC558" s="416" t="str">
        <f t="shared" si="218"/>
        <v>0</v>
      </c>
      <c r="DD558" s="416" t="str">
        <f t="shared" si="219"/>
        <v>0</v>
      </c>
      <c r="DE558" s="416" t="str">
        <f t="shared" si="220"/>
        <v>0</v>
      </c>
      <c r="DF558" s="416" t="str">
        <f t="shared" si="221"/>
        <v>0</v>
      </c>
      <c r="DG558" s="416" t="str">
        <f t="shared" si="222"/>
        <v>0</v>
      </c>
      <c r="DH558" s="416" t="str">
        <f t="shared" si="223"/>
        <v>0</v>
      </c>
      <c r="DI558" s="416" t="str">
        <f t="shared" si="224"/>
        <v>0</v>
      </c>
      <c r="DJ558" s="416" t="str">
        <f t="shared" si="225"/>
        <v>0</v>
      </c>
      <c r="DK558" s="416" t="str">
        <f t="shared" si="226"/>
        <v>0</v>
      </c>
      <c r="DL558" s="416" t="str">
        <f t="shared" si="227"/>
        <v>0</v>
      </c>
      <c r="DM558" s="416" t="str">
        <f t="shared" si="228"/>
        <v>0</v>
      </c>
      <c r="DN558" s="416" t="str">
        <f t="shared" si="229"/>
        <v>0</v>
      </c>
      <c r="DO558" s="416" t="str">
        <f t="shared" si="230"/>
        <v>0</v>
      </c>
      <c r="DP558" s="416" t="str">
        <f t="shared" si="231"/>
        <v>0</v>
      </c>
      <c r="DQ558" s="416" t="str">
        <f t="shared" si="232"/>
        <v>0</v>
      </c>
      <c r="DR558" s="416" t="str">
        <f t="shared" si="233"/>
        <v>0</v>
      </c>
      <c r="DS558" s="416" t="str">
        <f t="shared" si="234"/>
        <v>0</v>
      </c>
      <c r="DT558" s="416" t="str">
        <f t="shared" si="235"/>
        <v>0</v>
      </c>
      <c r="DU558" s="416" t="str">
        <f t="shared" si="236"/>
        <v>0</v>
      </c>
      <c r="DV558" s="416" t="str">
        <f t="shared" si="237"/>
        <v>0</v>
      </c>
      <c r="DW558" s="416" t="str">
        <f t="shared" si="238"/>
        <v>0</v>
      </c>
      <c r="DX558" s="416" t="str">
        <f t="shared" si="239"/>
        <v>0</v>
      </c>
      <c r="DY558" s="416" t="str">
        <f t="shared" si="240"/>
        <v>0</v>
      </c>
      <c r="DZ558" s="416" t="str">
        <f t="shared" si="241"/>
        <v>0</v>
      </c>
      <c r="EA558" s="417"/>
      <c r="EB558" s="417"/>
      <c r="EC558" s="417"/>
      <c r="ED558" s="417" t="str">
        <f>IF(List1!D195&gt;0,DZ558,"")</f>
        <v/>
      </c>
      <c r="EF558" s="416">
        <f>List1!J195</f>
        <v>0</v>
      </c>
      <c r="EG558" s="416" t="str">
        <f t="shared" si="245"/>
        <v>0</v>
      </c>
      <c r="EH558" s="416" t="str">
        <f t="shared" si="246"/>
        <v>0</v>
      </c>
      <c r="EI558" s="416" t="str">
        <f t="shared" si="247"/>
        <v>0</v>
      </c>
      <c r="EJ558" s="416" t="str">
        <f t="shared" si="248"/>
        <v>0</v>
      </c>
      <c r="EK558" s="416" t="str">
        <f t="shared" si="249"/>
        <v>0</v>
      </c>
      <c r="EL558" s="416" t="str">
        <f t="shared" si="250"/>
        <v>0</v>
      </c>
      <c r="EM558" s="416" t="str">
        <f t="shared" si="251"/>
        <v>0</v>
      </c>
      <c r="EN558" s="416" t="str">
        <f t="shared" si="252"/>
        <v>0</v>
      </c>
      <c r="EO558" s="416" t="str">
        <f t="shared" si="253"/>
        <v>0</v>
      </c>
      <c r="EP558" s="416" t="str">
        <f t="shared" si="254"/>
        <v>0</v>
      </c>
      <c r="EQ558" s="416" t="str">
        <f t="shared" si="255"/>
        <v>0</v>
      </c>
      <c r="ER558" s="416" t="str">
        <f t="shared" si="256"/>
        <v>0</v>
      </c>
      <c r="ES558" s="416" t="str">
        <f t="shared" si="257"/>
        <v>0</v>
      </c>
      <c r="ET558" s="416" t="str">
        <f t="shared" si="258"/>
        <v>0</v>
      </c>
      <c r="EU558" s="416" t="str">
        <f t="shared" si="259"/>
        <v>0</v>
      </c>
      <c r="EV558" s="416" t="str">
        <f t="shared" si="260"/>
        <v>0</v>
      </c>
      <c r="EW558" s="416" t="str">
        <f t="shared" si="261"/>
        <v>0</v>
      </c>
      <c r="EX558" s="416" t="str">
        <f t="shared" si="262"/>
        <v>0</v>
      </c>
      <c r="EY558" s="416" t="str">
        <f t="shared" si="263"/>
        <v>0</v>
      </c>
      <c r="EZ558" s="416" t="str">
        <f t="shared" si="264"/>
        <v>0</v>
      </c>
      <c r="FA558" s="416" t="str">
        <f t="shared" si="265"/>
        <v>0</v>
      </c>
      <c r="FB558" s="416" t="str">
        <f t="shared" si="266"/>
        <v>0</v>
      </c>
      <c r="FC558" s="416" t="str">
        <f t="shared" si="267"/>
        <v>0</v>
      </c>
      <c r="FD558" s="416" t="str">
        <f t="shared" si="268"/>
        <v>0</v>
      </c>
      <c r="FF558" s="269" t="str">
        <f>IF(List1!J195&gt;0,List1!FD558,"")</f>
        <v/>
      </c>
    </row>
    <row r="559" spans="2:162" s="269" customFormat="1" ht="19.5" customHeight="1" thickBot="1">
      <c r="B559" s="436">
        <v>141</v>
      </c>
      <c r="C559" s="308">
        <f t="shared" si="242"/>
        <v>0</v>
      </c>
      <c r="D559" s="438" t="str">
        <f t="shared" si="243"/>
        <v/>
      </c>
      <c r="E559" s="439" t="str">
        <f>IF(List1!E196&gt;0,List1!E196,"")</f>
        <v/>
      </c>
      <c r="F559" s="439" t="str">
        <f>IF(List1!F196&gt;0,List1!F196,"")</f>
        <v/>
      </c>
      <c r="G559" s="439" t="str">
        <f>IF(List1!G196&gt;0,List1!G196,"")</f>
        <v/>
      </c>
      <c r="H559" s="439" t="str">
        <f>IF(List1!H196&gt;0,List1!H196,"")</f>
        <v/>
      </c>
      <c r="I559" s="439" t="str">
        <f>IF(List1!I196&gt;0,List1!I196,"")</f>
        <v/>
      </c>
      <c r="J559" s="439" t="str">
        <f t="shared" si="244"/>
        <v/>
      </c>
      <c r="K559" s="439" t="str">
        <f>IF(List1!K196&gt;0,List1!K196,"")</f>
        <v/>
      </c>
      <c r="L559" s="439" t="str">
        <f>IF(List1!L196&gt;0,List1!L196,"")</f>
        <v/>
      </c>
      <c r="M559" s="439" t="str">
        <f>IF(List1!M196&gt;0,List1!M196,"")</f>
        <v/>
      </c>
      <c r="N559" s="439" t="str">
        <f>IF(List1!N196&gt;0,List1!N196,"")</f>
        <v/>
      </c>
      <c r="O559" s="440">
        <v>0</v>
      </c>
      <c r="P559" s="603" t="str">
        <f>IF(List1!P196&gt;0,List1!P196,"")</f>
        <v/>
      </c>
      <c r="Q559" s="603"/>
      <c r="R559" s="603"/>
      <c r="S559" s="603"/>
      <c r="T559" s="603"/>
      <c r="U559" s="603"/>
      <c r="V559" s="603"/>
      <c r="W559" s="268"/>
      <c r="X559" s="307"/>
      <c r="Y559" s="319">
        <f>IF(List1!$K559="A",(1*List1!$E559+80)*List1!$G559,0)</f>
        <v>0</v>
      </c>
      <c r="Z559" s="319">
        <f>IF(List1!$K559="B",(1*List1!$E559+80)*List1!$G559,0)</f>
        <v>0</v>
      </c>
      <c r="AA559" s="319">
        <f>IF(List1!$K559="C",(1*List1!$E559+80)*List1!$G559,0)</f>
        <v>0</v>
      </c>
      <c r="AB559" s="319">
        <f>IF(List1!$K559="D",(1*List1!$E559+80)*List1!$G559,0)</f>
        <v>0</v>
      </c>
      <c r="AC559" s="319">
        <f>IF(List1!$K559="E",(1*List1!$E559+70)*List1!$G559,0)</f>
        <v>0</v>
      </c>
      <c r="AD559" s="319">
        <f>IF(List1!$K559="G",(1*List1!$E559+80)*List1!$G559,0)</f>
        <v>0</v>
      </c>
      <c r="AE559" s="319">
        <f>IF(List1!$K559="J",(1*List1!$E559+80)*List1!$G559,0)</f>
        <v>0</v>
      </c>
      <c r="AF559" s="319">
        <f>IF(List1!$K559="K",(1*List1!$E559+80)*List1!$G559,0)</f>
        <v>0</v>
      </c>
      <c r="AG559" s="319">
        <f>IF(List1!$K559="L",(1*List1!$E559+80)*List1!$G559,0)</f>
        <v>0</v>
      </c>
      <c r="AH559" s="318">
        <f>IF(List1!$K559="FL",(1*List1!$E559)*List1!$G559,0)</f>
        <v>0</v>
      </c>
      <c r="AI559" s="318">
        <f>IF(List1!$K559="FP",List1!$E559*List1!$G559,0)</f>
        <v>0</v>
      </c>
      <c r="AJ559" s="318">
        <f>IF(List1!$K559="DR",List1!$E559*List1!$G559,0)</f>
        <v>0</v>
      </c>
      <c r="AK559" s="318">
        <f>IF(List1!$K559="F",List1!$E559*List1!$G559,0)</f>
        <v>0</v>
      </c>
      <c r="AL559" s="321">
        <f>IF(List1!$L559="A",(1*List1!$E559+80)*List1!$G559,0)</f>
        <v>0</v>
      </c>
      <c r="AM559" s="321">
        <f>IF(List1!$L559="B",(1*List1!$E559+80)*List1!$G559,0)</f>
        <v>0</v>
      </c>
      <c r="AN559" s="321">
        <f>IF(List1!$L559="C",(1*List1!$E559+80)*List1!$G559,0)</f>
        <v>0</v>
      </c>
      <c r="AO559" s="321">
        <f>IF(List1!$L559="D",(1*List1!$E559+80)*List1!$G559,0)</f>
        <v>0</v>
      </c>
      <c r="AP559" s="321">
        <f>IF(List1!$L559="E",(1*List1!$E559+80)*List1!$G559,0)</f>
        <v>0</v>
      </c>
      <c r="AQ559" s="321">
        <f>IF(List1!$L559="G",(1*List1!$E559+80)*List1!$G559,0)</f>
        <v>0</v>
      </c>
      <c r="AR559" s="321">
        <f>IF(List1!$L559="J",(1*List1!$E559+80)*List1!$G559,0)</f>
        <v>0</v>
      </c>
      <c r="AS559" s="321">
        <f>IF(List1!$L559="K",(1*List1!$E559+80)*List1!$G559,0)</f>
        <v>0</v>
      </c>
      <c r="AT559" s="321">
        <f>IF(List1!$L559="L",(1*List1!$E559+80)*List1!$G559,0)</f>
        <v>0</v>
      </c>
      <c r="AU559" s="320">
        <f>IF(List1!$L559="FL",(1*List1!$E559)*List1!$G559,0)</f>
        <v>0</v>
      </c>
      <c r="AV559" s="320">
        <f>IF(List1!$L559="FP",List1!$E559*List1!$G559,0)</f>
        <v>0</v>
      </c>
      <c r="AW559" s="320">
        <f>IF(List1!$L559="DR",List1!$E559*List1!$G559,0)</f>
        <v>0</v>
      </c>
      <c r="AX559" s="320">
        <f>IF(List1!$L559="F",List1!$E559*List1!$G559,0)</f>
        <v>0</v>
      </c>
      <c r="AY559" s="319">
        <f>IF(List1!$M559="A",(1*List1!$F559+80)*List1!$G559,0)</f>
        <v>0</v>
      </c>
      <c r="AZ559" s="319">
        <f>IF(List1!$M559="B",(1*List1!$F559+80)*List1!$G559,0)</f>
        <v>0</v>
      </c>
      <c r="BA559" s="319">
        <f>IF(List1!$M559="C",(1*List1!$F559+80)*List1!$G559,0)</f>
        <v>0</v>
      </c>
      <c r="BB559" s="319">
        <f>IF(List1!$M559="D",(1*List1!$F559+80)*List1!$G559,0)</f>
        <v>0</v>
      </c>
      <c r="BC559" s="319">
        <f>IF(List1!$M559="E",(1*List1!$F559+80)*List1!$G559,0)</f>
        <v>0</v>
      </c>
      <c r="BD559" s="319">
        <f>IF(List1!$M559="G",(1*List1!$F559+80)*List1!$G559,0)</f>
        <v>0</v>
      </c>
      <c r="BE559" s="319">
        <f>IF(List1!$M559="J",(1*List1!$F559+80)*List1!$G559,0)</f>
        <v>0</v>
      </c>
      <c r="BF559" s="319">
        <f>IF(List1!$M559="K",(1*List1!$F559+80)*List1!$G559,0)</f>
        <v>0</v>
      </c>
      <c r="BG559" s="319">
        <f>IF(List1!$M559="L",(1*List1!$F559+80)*List1!$G559,0)</f>
        <v>0</v>
      </c>
      <c r="BH559" s="318">
        <f>IF(List1!$M559="FL",(1*List1!$F559)*List1!$G559,0)</f>
        <v>0</v>
      </c>
      <c r="BI559" s="318">
        <f>IF(List1!$M559="FP",List1!$F559*List1!$G559,0)</f>
        <v>0</v>
      </c>
      <c r="BJ559" s="318">
        <f>IF(List1!$M559="DR",List1!$F559*List1!$G559,0)</f>
        <v>0</v>
      </c>
      <c r="BK559" s="318">
        <f>IF(List1!$M559="F",List1!$F559*List1!$G559,0)</f>
        <v>0</v>
      </c>
      <c r="BL559" s="317">
        <f>IF(List1!$N559="A",(1*List1!$F559+80)*List1!$G559,0)</f>
        <v>0</v>
      </c>
      <c r="BM559" s="317">
        <f>IF(List1!$N559="B",(1*List1!$F559+80)*List1!$G559,0)</f>
        <v>0</v>
      </c>
      <c r="BN559" s="317">
        <f>IF(List1!$N559="C",(1*List1!$F559+80)*List1!$G559,0)</f>
        <v>0</v>
      </c>
      <c r="BO559" s="317">
        <f>IF(List1!$N559="D",(1*List1!$F559+80)*List1!$G559,0)</f>
        <v>0</v>
      </c>
      <c r="BP559" s="317">
        <f>IF(List1!$N559="E",(1*List1!$F559+80)*List1!$G559,0)</f>
        <v>0</v>
      </c>
      <c r="BQ559" s="317">
        <f>IF(List1!$N559="G",(1*List1!$F559+80)*List1!$G559,0)</f>
        <v>0</v>
      </c>
      <c r="BR559" s="317">
        <f>IF(List1!$N559="J",(1*List1!$F559+80)*List1!$G559,0)</f>
        <v>0</v>
      </c>
      <c r="BS559" s="317">
        <f>IF(List1!$N559="K",(1*List1!$F559+80)*List1!$G559,0)</f>
        <v>0</v>
      </c>
      <c r="BT559" s="317">
        <f>IF(List1!$N559="L",(1*List1!$F559+80)*List1!$G559,0)</f>
        <v>0</v>
      </c>
      <c r="BU559" s="316">
        <f>IF(List1!$N559="FL",(1*List1!$F559)*List1!$G559,0)</f>
        <v>0</v>
      </c>
      <c r="BV559" s="315">
        <f>IF(List1!$N559="FP",List1!$F559*List1!$G559,0)</f>
        <v>0</v>
      </c>
      <c r="BW559" s="314">
        <f>IF(List1!$N559="DR",List1!$F559*List1!$G559,0)</f>
        <v>0</v>
      </c>
      <c r="BX559" s="313">
        <f>IF(List1!$N559="F",List1!$F559*List1!$G559,0)</f>
        <v>0</v>
      </c>
      <c r="BZ559" s="312" t="e">
        <f>((List1!$E559*List1!$F559)*List1!$G559)/1000000</f>
        <v>#VALUE!</v>
      </c>
      <c r="CA559" s="280" t="e">
        <f>IF(List1!$J559=$D$403,1*BZ559,0)</f>
        <v>#VALUE!</v>
      </c>
      <c r="CB559" s="280" t="e">
        <f>IF(List1!$J559=$D$404,1*BZ559,0)</f>
        <v>#VALUE!</v>
      </c>
      <c r="CC559" s="280" t="e">
        <f>IF(List1!$J559=$D$405,1*BZ559,0)</f>
        <v>#VALUE!</v>
      </c>
      <c r="CD559" s="280" t="e">
        <f>IF(List1!$J559=$D$406,1*BZ559,0)</f>
        <v>#VALUE!</v>
      </c>
      <c r="CE559" s="280" t="e">
        <f>IF(List1!$J559=$D$407,1*BZ559,0)</f>
        <v>#VALUE!</v>
      </c>
      <c r="CF559" s="311" t="e">
        <f>IF(List1!$J559=$D$408,1*BZ559,0)</f>
        <v>#VALUE!</v>
      </c>
      <c r="CG559" s="280" t="e">
        <f>IF(List1!$J559=$D$409,1*BZ559,0)</f>
        <v>#VALUE!</v>
      </c>
      <c r="CH559" s="280" t="e">
        <f>IF(List1!$J559=$D$410,1*BZ559,0)</f>
        <v>#VALUE!</v>
      </c>
      <c r="CJ559" s="303">
        <f>IF(AH559&gt;0,1*List1!$G559,0)</f>
        <v>0</v>
      </c>
      <c r="CK559" s="301">
        <f>IF(AI559&gt;0,1*List1!$G559,0)</f>
        <v>0</v>
      </c>
      <c r="CL559" s="301">
        <f>IF(AJ559&gt;0,1*List1!$G559,0)</f>
        <v>0</v>
      </c>
      <c r="CM559" s="302">
        <f>IF(AK559&gt;0,1*List1!$G559,0)</f>
        <v>0</v>
      </c>
      <c r="CN559" s="284">
        <f>IF(AU559&gt;0,1*List1!$G559,0)</f>
        <v>0</v>
      </c>
      <c r="CO559" s="284">
        <f>IF(AV559&gt;0,1*List1!$G559,0)</f>
        <v>0</v>
      </c>
      <c r="CP559" s="284">
        <f>IF(AW559&gt;0,1*List1!$G559,0)</f>
        <v>0</v>
      </c>
      <c r="CQ559" s="284">
        <f>IF(AX559&gt;0,1*List1!$G559,0)</f>
        <v>0</v>
      </c>
      <c r="CR559" s="303">
        <f>IF(BH559&gt;0,1*List1!$G559,0)</f>
        <v>0</v>
      </c>
      <c r="CS559" s="301">
        <f>IF(BI559&gt;0,1*List1!$G559,0)</f>
        <v>0</v>
      </c>
      <c r="CT559" s="301">
        <f>IF(BJ559&gt;0,1*List1!$G559,0)</f>
        <v>0</v>
      </c>
      <c r="CU559" s="302">
        <f>IF(BK559&gt;0,1*List1!$G559,0)</f>
        <v>0</v>
      </c>
      <c r="CV559" s="284">
        <f>IF(BU559&gt;0,1*List1!$G559,0)</f>
        <v>0</v>
      </c>
      <c r="CW559" s="284">
        <f>IF(BV559&gt;0,1*List1!$G559,0)</f>
        <v>0</v>
      </c>
      <c r="CX559" s="284">
        <f>IF(BW559&gt;0,1*List1!$G559,0)</f>
        <v>0</v>
      </c>
      <c r="CY559" s="322">
        <f>IF(BX559&gt;0,1*List1!$G559,0)</f>
        <v>0</v>
      </c>
      <c r="CZ559" s="284"/>
      <c r="DB559" s="294">
        <f>List1!D196</f>
        <v>0</v>
      </c>
      <c r="DC559" s="416" t="str">
        <f t="shared" si="218"/>
        <v>0</v>
      </c>
      <c r="DD559" s="416" t="str">
        <f t="shared" si="219"/>
        <v>0</v>
      </c>
      <c r="DE559" s="416" t="str">
        <f t="shared" si="220"/>
        <v>0</v>
      </c>
      <c r="DF559" s="416" t="str">
        <f t="shared" si="221"/>
        <v>0</v>
      </c>
      <c r="DG559" s="416" t="str">
        <f t="shared" si="222"/>
        <v>0</v>
      </c>
      <c r="DH559" s="416" t="str">
        <f t="shared" si="223"/>
        <v>0</v>
      </c>
      <c r="DI559" s="416" t="str">
        <f t="shared" si="224"/>
        <v>0</v>
      </c>
      <c r="DJ559" s="416" t="str">
        <f t="shared" si="225"/>
        <v>0</v>
      </c>
      <c r="DK559" s="416" t="str">
        <f t="shared" si="226"/>
        <v>0</v>
      </c>
      <c r="DL559" s="416" t="str">
        <f t="shared" si="227"/>
        <v>0</v>
      </c>
      <c r="DM559" s="416" t="str">
        <f t="shared" si="228"/>
        <v>0</v>
      </c>
      <c r="DN559" s="416" t="str">
        <f t="shared" si="229"/>
        <v>0</v>
      </c>
      <c r="DO559" s="416" t="str">
        <f t="shared" si="230"/>
        <v>0</v>
      </c>
      <c r="DP559" s="416" t="str">
        <f t="shared" si="231"/>
        <v>0</v>
      </c>
      <c r="DQ559" s="416" t="str">
        <f t="shared" si="232"/>
        <v>0</v>
      </c>
      <c r="DR559" s="416" t="str">
        <f t="shared" si="233"/>
        <v>0</v>
      </c>
      <c r="DS559" s="416" t="str">
        <f t="shared" si="234"/>
        <v>0</v>
      </c>
      <c r="DT559" s="416" t="str">
        <f t="shared" si="235"/>
        <v>0</v>
      </c>
      <c r="DU559" s="416" t="str">
        <f t="shared" si="236"/>
        <v>0</v>
      </c>
      <c r="DV559" s="416" t="str">
        <f t="shared" si="237"/>
        <v>0</v>
      </c>
      <c r="DW559" s="416" t="str">
        <f t="shared" si="238"/>
        <v>0</v>
      </c>
      <c r="DX559" s="416" t="str">
        <f t="shared" si="239"/>
        <v>0</v>
      </c>
      <c r="DY559" s="416" t="str">
        <f t="shared" si="240"/>
        <v>0</v>
      </c>
      <c r="DZ559" s="416" t="str">
        <f t="shared" si="241"/>
        <v>0</v>
      </c>
      <c r="EA559" s="417"/>
      <c r="EB559" s="417"/>
      <c r="EC559" s="417"/>
      <c r="ED559" s="417" t="str">
        <f>IF(List1!D196&gt;0,DZ559,"")</f>
        <v/>
      </c>
      <c r="EF559" s="416">
        <f>List1!J196</f>
        <v>0</v>
      </c>
      <c r="EG559" s="416" t="str">
        <f t="shared" si="245"/>
        <v>0</v>
      </c>
      <c r="EH559" s="416" t="str">
        <f t="shared" si="246"/>
        <v>0</v>
      </c>
      <c r="EI559" s="416" t="str">
        <f t="shared" si="247"/>
        <v>0</v>
      </c>
      <c r="EJ559" s="416" t="str">
        <f t="shared" si="248"/>
        <v>0</v>
      </c>
      <c r="EK559" s="416" t="str">
        <f t="shared" si="249"/>
        <v>0</v>
      </c>
      <c r="EL559" s="416" t="str">
        <f t="shared" si="250"/>
        <v>0</v>
      </c>
      <c r="EM559" s="416" t="str">
        <f t="shared" si="251"/>
        <v>0</v>
      </c>
      <c r="EN559" s="416" t="str">
        <f t="shared" si="252"/>
        <v>0</v>
      </c>
      <c r="EO559" s="416" t="str">
        <f t="shared" si="253"/>
        <v>0</v>
      </c>
      <c r="EP559" s="416" t="str">
        <f t="shared" si="254"/>
        <v>0</v>
      </c>
      <c r="EQ559" s="416" t="str">
        <f t="shared" si="255"/>
        <v>0</v>
      </c>
      <c r="ER559" s="416" t="str">
        <f t="shared" si="256"/>
        <v>0</v>
      </c>
      <c r="ES559" s="416" t="str">
        <f t="shared" si="257"/>
        <v>0</v>
      </c>
      <c r="ET559" s="416" t="str">
        <f t="shared" si="258"/>
        <v>0</v>
      </c>
      <c r="EU559" s="416" t="str">
        <f t="shared" si="259"/>
        <v>0</v>
      </c>
      <c r="EV559" s="416" t="str">
        <f t="shared" si="260"/>
        <v>0</v>
      </c>
      <c r="EW559" s="416" t="str">
        <f t="shared" si="261"/>
        <v>0</v>
      </c>
      <c r="EX559" s="416" t="str">
        <f t="shared" si="262"/>
        <v>0</v>
      </c>
      <c r="EY559" s="416" t="str">
        <f t="shared" si="263"/>
        <v>0</v>
      </c>
      <c r="EZ559" s="416" t="str">
        <f t="shared" si="264"/>
        <v>0</v>
      </c>
      <c r="FA559" s="416" t="str">
        <f t="shared" si="265"/>
        <v>0</v>
      </c>
      <c r="FB559" s="416" t="str">
        <f t="shared" si="266"/>
        <v>0</v>
      </c>
      <c r="FC559" s="416" t="str">
        <f t="shared" si="267"/>
        <v>0</v>
      </c>
      <c r="FD559" s="416" t="str">
        <f t="shared" si="268"/>
        <v>0</v>
      </c>
      <c r="FF559" s="269" t="str">
        <f>IF(List1!J196&gt;0,List1!FD559,"")</f>
        <v/>
      </c>
    </row>
    <row r="560" spans="2:162" s="269" customFormat="1" ht="19.5" customHeight="1" thickBot="1">
      <c r="B560" s="435">
        <v>142</v>
      </c>
      <c r="C560" s="308">
        <f t="shared" si="242"/>
        <v>0</v>
      </c>
      <c r="D560" s="438" t="str">
        <f t="shared" si="243"/>
        <v/>
      </c>
      <c r="E560" s="439" t="str">
        <f>IF(List1!E197&gt;0,List1!E197,"")</f>
        <v/>
      </c>
      <c r="F560" s="439" t="str">
        <f>IF(List1!F197&gt;0,List1!F197,"")</f>
        <v/>
      </c>
      <c r="G560" s="439" t="str">
        <f>IF(List1!G197&gt;0,List1!G197,"")</f>
        <v/>
      </c>
      <c r="H560" s="439" t="str">
        <f>IF(List1!H197&gt;0,List1!H197,"")</f>
        <v/>
      </c>
      <c r="I560" s="439" t="str">
        <f>IF(List1!I197&gt;0,List1!I197,"")</f>
        <v/>
      </c>
      <c r="J560" s="439" t="str">
        <f t="shared" si="244"/>
        <v/>
      </c>
      <c r="K560" s="439" t="str">
        <f>IF(List1!K197&gt;0,List1!K197,"")</f>
        <v/>
      </c>
      <c r="L560" s="439" t="str">
        <f>IF(List1!L197&gt;0,List1!L197,"")</f>
        <v/>
      </c>
      <c r="M560" s="439" t="str">
        <f>IF(List1!M197&gt;0,List1!M197,"")</f>
        <v/>
      </c>
      <c r="N560" s="439" t="str">
        <f>IF(List1!N197&gt;0,List1!N197,"")</f>
        <v/>
      </c>
      <c r="O560" s="440">
        <v>0</v>
      </c>
      <c r="P560" s="603" t="str">
        <f>IF(List1!P197&gt;0,List1!P197,"")</f>
        <v/>
      </c>
      <c r="Q560" s="603"/>
      <c r="R560" s="603"/>
      <c r="S560" s="603"/>
      <c r="T560" s="603"/>
      <c r="U560" s="603"/>
      <c r="V560" s="603"/>
      <c r="W560" s="268"/>
      <c r="X560" s="307"/>
      <c r="Y560" s="319">
        <f>IF(List1!$K560="A",(1*List1!$E560+80)*List1!$G560,0)</f>
        <v>0</v>
      </c>
      <c r="Z560" s="319">
        <f>IF(List1!$K560="B",(1*List1!$E560+80)*List1!$G560,0)</f>
        <v>0</v>
      </c>
      <c r="AA560" s="319">
        <f>IF(List1!$K560="C",(1*List1!$E560+80)*List1!$G560,0)</f>
        <v>0</v>
      </c>
      <c r="AB560" s="319">
        <f>IF(List1!$K560="D",(1*List1!$E560+80)*List1!$G560,0)</f>
        <v>0</v>
      </c>
      <c r="AC560" s="319">
        <f>IF(List1!$K560="E",(1*List1!$E560+70)*List1!$G560,0)</f>
        <v>0</v>
      </c>
      <c r="AD560" s="319">
        <f>IF(List1!$K560="G",(1*List1!$E560+80)*List1!$G560,0)</f>
        <v>0</v>
      </c>
      <c r="AE560" s="319">
        <f>IF(List1!$K560="J",(1*List1!$E560+80)*List1!$G560,0)</f>
        <v>0</v>
      </c>
      <c r="AF560" s="319">
        <f>IF(List1!$K560="K",(1*List1!$E560+80)*List1!$G560,0)</f>
        <v>0</v>
      </c>
      <c r="AG560" s="319">
        <f>IF(List1!$K560="L",(1*List1!$E560+80)*List1!$G560,0)</f>
        <v>0</v>
      </c>
      <c r="AH560" s="318">
        <f>IF(List1!$K560="FL",(1*List1!$E560)*List1!$G560,0)</f>
        <v>0</v>
      </c>
      <c r="AI560" s="318">
        <f>IF(List1!$K560="FP",List1!$E560*List1!$G560,0)</f>
        <v>0</v>
      </c>
      <c r="AJ560" s="318">
        <f>IF(List1!$K560="DR",List1!$E560*List1!$G560,0)</f>
        <v>0</v>
      </c>
      <c r="AK560" s="318">
        <f>IF(List1!$K560="F",List1!$E560*List1!$G560,0)</f>
        <v>0</v>
      </c>
      <c r="AL560" s="321">
        <f>IF(List1!$L560="A",(1*List1!$E560+80)*List1!$G560,0)</f>
        <v>0</v>
      </c>
      <c r="AM560" s="321">
        <f>IF(List1!$L560="B",(1*List1!$E560+80)*List1!$G560,0)</f>
        <v>0</v>
      </c>
      <c r="AN560" s="321">
        <f>IF(List1!$L560="C",(1*List1!$E560+80)*List1!$G560,0)</f>
        <v>0</v>
      </c>
      <c r="AO560" s="321">
        <f>IF(List1!$L560="D",(1*List1!$E560+80)*List1!$G560,0)</f>
        <v>0</v>
      </c>
      <c r="AP560" s="321">
        <f>IF(List1!$L560="E",(1*List1!$E560+80)*List1!$G560,0)</f>
        <v>0</v>
      </c>
      <c r="AQ560" s="321">
        <f>IF(List1!$L560="G",(1*List1!$E560+80)*List1!$G560,0)</f>
        <v>0</v>
      </c>
      <c r="AR560" s="321">
        <f>IF(List1!$L560="J",(1*List1!$E560+80)*List1!$G560,0)</f>
        <v>0</v>
      </c>
      <c r="AS560" s="321">
        <f>IF(List1!$L560="K",(1*List1!$E560+80)*List1!$G560,0)</f>
        <v>0</v>
      </c>
      <c r="AT560" s="321">
        <f>IF(List1!$L560="L",(1*List1!$E560+80)*List1!$G560,0)</f>
        <v>0</v>
      </c>
      <c r="AU560" s="320">
        <f>IF(List1!$L560="FL",(1*List1!$E560)*List1!$G560,0)</f>
        <v>0</v>
      </c>
      <c r="AV560" s="320">
        <f>IF(List1!$L560="FP",List1!$E560*List1!$G560,0)</f>
        <v>0</v>
      </c>
      <c r="AW560" s="320">
        <f>IF(List1!$L560="DR",List1!$E560*List1!$G560,0)</f>
        <v>0</v>
      </c>
      <c r="AX560" s="320">
        <f>IF(List1!$L560="F",List1!$E560*List1!$G560,0)</f>
        <v>0</v>
      </c>
      <c r="AY560" s="319">
        <f>IF(List1!$M560="A",(1*List1!$F560+80)*List1!$G560,0)</f>
        <v>0</v>
      </c>
      <c r="AZ560" s="319">
        <f>IF(List1!$M560="B",(1*List1!$F560+80)*List1!$G560,0)</f>
        <v>0</v>
      </c>
      <c r="BA560" s="319">
        <f>IF(List1!$M560="C",(1*List1!$F560+80)*List1!$G560,0)</f>
        <v>0</v>
      </c>
      <c r="BB560" s="319">
        <f>IF(List1!$M560="D",(1*List1!$F560+80)*List1!$G560,0)</f>
        <v>0</v>
      </c>
      <c r="BC560" s="319">
        <f>IF(List1!$M560="E",(1*List1!$F560+80)*List1!$G560,0)</f>
        <v>0</v>
      </c>
      <c r="BD560" s="319">
        <f>IF(List1!$M560="G",(1*List1!$F560+80)*List1!$G560,0)</f>
        <v>0</v>
      </c>
      <c r="BE560" s="319">
        <f>IF(List1!$M560="J",(1*List1!$F560+80)*List1!$G560,0)</f>
        <v>0</v>
      </c>
      <c r="BF560" s="319">
        <f>IF(List1!$M560="K",(1*List1!$F560+80)*List1!$G560,0)</f>
        <v>0</v>
      </c>
      <c r="BG560" s="319">
        <f>IF(List1!$M560="L",(1*List1!$F560+80)*List1!$G560,0)</f>
        <v>0</v>
      </c>
      <c r="BH560" s="318">
        <f>IF(List1!$M560="FL",(1*List1!$F560)*List1!$G560,0)</f>
        <v>0</v>
      </c>
      <c r="BI560" s="318">
        <f>IF(List1!$M560="FP",List1!$F560*List1!$G560,0)</f>
        <v>0</v>
      </c>
      <c r="BJ560" s="318">
        <f>IF(List1!$M560="DR",List1!$F560*List1!$G560,0)</f>
        <v>0</v>
      </c>
      <c r="BK560" s="318">
        <f>IF(List1!$M560="F",List1!$F560*List1!$G560,0)</f>
        <v>0</v>
      </c>
      <c r="BL560" s="317">
        <f>IF(List1!$N560="A",(1*List1!$F560+80)*List1!$G560,0)</f>
        <v>0</v>
      </c>
      <c r="BM560" s="317">
        <f>IF(List1!$N560="B",(1*List1!$F560+80)*List1!$G560,0)</f>
        <v>0</v>
      </c>
      <c r="BN560" s="317">
        <f>IF(List1!$N560="C",(1*List1!$F560+80)*List1!$G560,0)</f>
        <v>0</v>
      </c>
      <c r="BO560" s="317">
        <f>IF(List1!$N560="D",(1*List1!$F560+80)*List1!$G560,0)</f>
        <v>0</v>
      </c>
      <c r="BP560" s="317">
        <f>IF(List1!$N560="E",(1*List1!$F560+80)*List1!$G560,0)</f>
        <v>0</v>
      </c>
      <c r="BQ560" s="317">
        <f>IF(List1!$N560="G",(1*List1!$F560+80)*List1!$G560,0)</f>
        <v>0</v>
      </c>
      <c r="BR560" s="317">
        <f>IF(List1!$N560="J",(1*List1!$F560+80)*List1!$G560,0)</f>
        <v>0</v>
      </c>
      <c r="BS560" s="317">
        <f>IF(List1!$N560="K",(1*List1!$F560+80)*List1!$G560,0)</f>
        <v>0</v>
      </c>
      <c r="BT560" s="317">
        <f>IF(List1!$N560="L",(1*List1!$F560+80)*List1!$G560,0)</f>
        <v>0</v>
      </c>
      <c r="BU560" s="316">
        <f>IF(List1!$N560="FL",(1*List1!$F560)*List1!$G560,0)</f>
        <v>0</v>
      </c>
      <c r="BV560" s="315">
        <f>IF(List1!$N560="FP",List1!$F560*List1!$G560,0)</f>
        <v>0</v>
      </c>
      <c r="BW560" s="314">
        <f>IF(List1!$N560="DR",List1!$F560*List1!$G560,0)</f>
        <v>0</v>
      </c>
      <c r="BX560" s="313">
        <f>IF(List1!$N560="F",List1!$F560*List1!$G560,0)</f>
        <v>0</v>
      </c>
      <c r="BZ560" s="312" t="e">
        <f>((List1!$E560*List1!$F560)*List1!$G560)/1000000</f>
        <v>#VALUE!</v>
      </c>
      <c r="CA560" s="280" t="e">
        <f>IF(List1!$J560=$D$403,1*BZ560,0)</f>
        <v>#VALUE!</v>
      </c>
      <c r="CB560" s="280" t="e">
        <f>IF(List1!$J560=$D$404,1*BZ560,0)</f>
        <v>#VALUE!</v>
      </c>
      <c r="CC560" s="280" t="e">
        <f>IF(List1!$J560=$D$405,1*BZ560,0)</f>
        <v>#VALUE!</v>
      </c>
      <c r="CD560" s="280" t="e">
        <f>IF(List1!$J560=$D$406,1*BZ560,0)</f>
        <v>#VALUE!</v>
      </c>
      <c r="CE560" s="280" t="e">
        <f>IF(List1!$J560=$D$407,1*BZ560,0)</f>
        <v>#VALUE!</v>
      </c>
      <c r="CF560" s="311" t="e">
        <f>IF(List1!$J560=$D$408,1*BZ560,0)</f>
        <v>#VALUE!</v>
      </c>
      <c r="CG560" s="280" t="e">
        <f>IF(List1!$J560=$D$409,1*BZ560,0)</f>
        <v>#VALUE!</v>
      </c>
      <c r="CH560" s="280" t="e">
        <f>IF(List1!$J560=$D$410,1*BZ560,0)</f>
        <v>#VALUE!</v>
      </c>
      <c r="CJ560" s="303">
        <f>IF(AH560&gt;0,1*List1!$G560,0)</f>
        <v>0</v>
      </c>
      <c r="CK560" s="301">
        <f>IF(AI560&gt;0,1*List1!$G560,0)</f>
        <v>0</v>
      </c>
      <c r="CL560" s="301">
        <f>IF(AJ560&gt;0,1*List1!$G560,0)</f>
        <v>0</v>
      </c>
      <c r="CM560" s="302">
        <f>IF(AK560&gt;0,1*List1!$G560,0)</f>
        <v>0</v>
      </c>
      <c r="CN560" s="284">
        <f>IF(AU560&gt;0,1*List1!$G560,0)</f>
        <v>0</v>
      </c>
      <c r="CO560" s="284">
        <f>IF(AV560&gt;0,1*List1!$G560,0)</f>
        <v>0</v>
      </c>
      <c r="CP560" s="284">
        <f>IF(AW560&gt;0,1*List1!$G560,0)</f>
        <v>0</v>
      </c>
      <c r="CQ560" s="284">
        <f>IF(AX560&gt;0,1*List1!$G560,0)</f>
        <v>0</v>
      </c>
      <c r="CR560" s="303">
        <f>IF(BH560&gt;0,1*List1!$G560,0)</f>
        <v>0</v>
      </c>
      <c r="CS560" s="301">
        <f>IF(BI560&gt;0,1*List1!$G560,0)</f>
        <v>0</v>
      </c>
      <c r="CT560" s="301">
        <f>IF(BJ560&gt;0,1*List1!$G560,0)</f>
        <v>0</v>
      </c>
      <c r="CU560" s="302">
        <f>IF(BK560&gt;0,1*List1!$G560,0)</f>
        <v>0</v>
      </c>
      <c r="CV560" s="284">
        <f>IF(BU560&gt;0,1*List1!$G560,0)</f>
        <v>0</v>
      </c>
      <c r="CW560" s="284">
        <f>IF(BV560&gt;0,1*List1!$G560,0)</f>
        <v>0</v>
      </c>
      <c r="CX560" s="284">
        <f>IF(BW560&gt;0,1*List1!$G560,0)</f>
        <v>0</v>
      </c>
      <c r="CY560" s="322">
        <f>IF(BX560&gt;0,1*List1!$G560,0)</f>
        <v>0</v>
      </c>
      <c r="CZ560" s="284"/>
      <c r="DB560" s="294">
        <f>List1!D197</f>
        <v>0</v>
      </c>
      <c r="DC560" s="416" t="str">
        <f t="shared" si="218"/>
        <v>0</v>
      </c>
      <c r="DD560" s="416" t="str">
        <f t="shared" si="219"/>
        <v>0</v>
      </c>
      <c r="DE560" s="416" t="str">
        <f t="shared" si="220"/>
        <v>0</v>
      </c>
      <c r="DF560" s="416" t="str">
        <f t="shared" si="221"/>
        <v>0</v>
      </c>
      <c r="DG560" s="416" t="str">
        <f t="shared" si="222"/>
        <v>0</v>
      </c>
      <c r="DH560" s="416" t="str">
        <f t="shared" si="223"/>
        <v>0</v>
      </c>
      <c r="DI560" s="416" t="str">
        <f t="shared" si="224"/>
        <v>0</v>
      </c>
      <c r="DJ560" s="416" t="str">
        <f t="shared" si="225"/>
        <v>0</v>
      </c>
      <c r="DK560" s="416" t="str">
        <f t="shared" si="226"/>
        <v>0</v>
      </c>
      <c r="DL560" s="416" t="str">
        <f t="shared" si="227"/>
        <v>0</v>
      </c>
      <c r="DM560" s="416" t="str">
        <f t="shared" si="228"/>
        <v>0</v>
      </c>
      <c r="DN560" s="416" t="str">
        <f t="shared" si="229"/>
        <v>0</v>
      </c>
      <c r="DO560" s="416" t="str">
        <f t="shared" si="230"/>
        <v>0</v>
      </c>
      <c r="DP560" s="416" t="str">
        <f t="shared" si="231"/>
        <v>0</v>
      </c>
      <c r="DQ560" s="416" t="str">
        <f t="shared" si="232"/>
        <v>0</v>
      </c>
      <c r="DR560" s="416" t="str">
        <f t="shared" si="233"/>
        <v>0</v>
      </c>
      <c r="DS560" s="416" t="str">
        <f t="shared" si="234"/>
        <v>0</v>
      </c>
      <c r="DT560" s="416" t="str">
        <f t="shared" si="235"/>
        <v>0</v>
      </c>
      <c r="DU560" s="416" t="str">
        <f t="shared" si="236"/>
        <v>0</v>
      </c>
      <c r="DV560" s="416" t="str">
        <f t="shared" si="237"/>
        <v>0</v>
      </c>
      <c r="DW560" s="416" t="str">
        <f t="shared" si="238"/>
        <v>0</v>
      </c>
      <c r="DX560" s="416" t="str">
        <f t="shared" si="239"/>
        <v>0</v>
      </c>
      <c r="DY560" s="416" t="str">
        <f t="shared" si="240"/>
        <v>0</v>
      </c>
      <c r="DZ560" s="416" t="str">
        <f t="shared" si="241"/>
        <v>0</v>
      </c>
      <c r="EA560" s="417"/>
      <c r="EB560" s="417"/>
      <c r="EC560" s="417"/>
      <c r="ED560" s="417" t="str">
        <f>IF(List1!D197&gt;0,DZ560,"")</f>
        <v/>
      </c>
      <c r="EF560" s="416">
        <f>List1!J197</f>
        <v>0</v>
      </c>
      <c r="EG560" s="416" t="str">
        <f t="shared" si="245"/>
        <v>0</v>
      </c>
      <c r="EH560" s="416" t="str">
        <f t="shared" si="246"/>
        <v>0</v>
      </c>
      <c r="EI560" s="416" t="str">
        <f t="shared" si="247"/>
        <v>0</v>
      </c>
      <c r="EJ560" s="416" t="str">
        <f t="shared" si="248"/>
        <v>0</v>
      </c>
      <c r="EK560" s="416" t="str">
        <f t="shared" si="249"/>
        <v>0</v>
      </c>
      <c r="EL560" s="416" t="str">
        <f t="shared" si="250"/>
        <v>0</v>
      </c>
      <c r="EM560" s="416" t="str">
        <f t="shared" si="251"/>
        <v>0</v>
      </c>
      <c r="EN560" s="416" t="str">
        <f t="shared" si="252"/>
        <v>0</v>
      </c>
      <c r="EO560" s="416" t="str">
        <f t="shared" si="253"/>
        <v>0</v>
      </c>
      <c r="EP560" s="416" t="str">
        <f t="shared" si="254"/>
        <v>0</v>
      </c>
      <c r="EQ560" s="416" t="str">
        <f t="shared" si="255"/>
        <v>0</v>
      </c>
      <c r="ER560" s="416" t="str">
        <f t="shared" si="256"/>
        <v>0</v>
      </c>
      <c r="ES560" s="416" t="str">
        <f t="shared" si="257"/>
        <v>0</v>
      </c>
      <c r="ET560" s="416" t="str">
        <f t="shared" si="258"/>
        <v>0</v>
      </c>
      <c r="EU560" s="416" t="str">
        <f t="shared" si="259"/>
        <v>0</v>
      </c>
      <c r="EV560" s="416" t="str">
        <f t="shared" si="260"/>
        <v>0</v>
      </c>
      <c r="EW560" s="416" t="str">
        <f t="shared" si="261"/>
        <v>0</v>
      </c>
      <c r="EX560" s="416" t="str">
        <f t="shared" si="262"/>
        <v>0</v>
      </c>
      <c r="EY560" s="416" t="str">
        <f t="shared" si="263"/>
        <v>0</v>
      </c>
      <c r="EZ560" s="416" t="str">
        <f t="shared" si="264"/>
        <v>0</v>
      </c>
      <c r="FA560" s="416" t="str">
        <f t="shared" si="265"/>
        <v>0</v>
      </c>
      <c r="FB560" s="416" t="str">
        <f t="shared" si="266"/>
        <v>0</v>
      </c>
      <c r="FC560" s="416" t="str">
        <f t="shared" si="267"/>
        <v>0</v>
      </c>
      <c r="FD560" s="416" t="str">
        <f t="shared" si="268"/>
        <v>0</v>
      </c>
      <c r="FF560" s="269" t="str">
        <f>IF(List1!J197&gt;0,List1!FD560,"")</f>
        <v/>
      </c>
    </row>
    <row r="561" spans="2:162" s="269" customFormat="1" ht="19.5" customHeight="1" thickBot="1">
      <c r="B561" s="436">
        <v>143</v>
      </c>
      <c r="C561" s="308">
        <f t="shared" si="242"/>
        <v>0</v>
      </c>
      <c r="D561" s="438" t="str">
        <f t="shared" si="243"/>
        <v/>
      </c>
      <c r="E561" s="439" t="str">
        <f>IF(List1!E198&gt;0,List1!E198,"")</f>
        <v/>
      </c>
      <c r="F561" s="439" t="str">
        <f>IF(List1!F198&gt;0,List1!F198,"")</f>
        <v/>
      </c>
      <c r="G561" s="439" t="str">
        <f>IF(List1!G198&gt;0,List1!G198,"")</f>
        <v/>
      </c>
      <c r="H561" s="439" t="str">
        <f>IF(List1!H198&gt;0,List1!H198,"")</f>
        <v/>
      </c>
      <c r="I561" s="439" t="str">
        <f>IF(List1!I198&gt;0,List1!I198,"")</f>
        <v/>
      </c>
      <c r="J561" s="439" t="str">
        <f t="shared" si="244"/>
        <v/>
      </c>
      <c r="K561" s="439" t="str">
        <f>IF(List1!K198&gt;0,List1!K198,"")</f>
        <v/>
      </c>
      <c r="L561" s="439" t="str">
        <f>IF(List1!L198&gt;0,List1!L198,"")</f>
        <v/>
      </c>
      <c r="M561" s="439" t="str">
        <f>IF(List1!M198&gt;0,List1!M198,"")</f>
        <v/>
      </c>
      <c r="N561" s="439" t="str">
        <f>IF(List1!N198&gt;0,List1!N198,"")</f>
        <v/>
      </c>
      <c r="O561" s="440">
        <v>0</v>
      </c>
      <c r="P561" s="603" t="str">
        <f>IF(List1!P198&gt;0,List1!P198,"")</f>
        <v/>
      </c>
      <c r="Q561" s="603"/>
      <c r="R561" s="603"/>
      <c r="S561" s="603"/>
      <c r="T561" s="603"/>
      <c r="U561" s="603"/>
      <c r="V561" s="603"/>
      <c r="W561" s="268"/>
      <c r="X561" s="307"/>
      <c r="Y561" s="319">
        <f>IF(List1!$K561="A",(1*List1!$E561+80)*List1!$G561,0)</f>
        <v>0</v>
      </c>
      <c r="Z561" s="319">
        <f>IF(List1!$K561="B",(1*List1!$E561+80)*List1!$G561,0)</f>
        <v>0</v>
      </c>
      <c r="AA561" s="319">
        <f>IF(List1!$K561="C",(1*List1!$E561+80)*List1!$G561,0)</f>
        <v>0</v>
      </c>
      <c r="AB561" s="319">
        <f>IF(List1!$K561="D",(1*List1!$E561+80)*List1!$G561,0)</f>
        <v>0</v>
      </c>
      <c r="AC561" s="319">
        <f>IF(List1!$K561="E",(1*List1!$E561+70)*List1!$G561,0)</f>
        <v>0</v>
      </c>
      <c r="AD561" s="319">
        <f>IF(List1!$K561="G",(1*List1!$E561+80)*List1!$G561,0)</f>
        <v>0</v>
      </c>
      <c r="AE561" s="319">
        <f>IF(List1!$K561="J",(1*List1!$E561+80)*List1!$G561,0)</f>
        <v>0</v>
      </c>
      <c r="AF561" s="319">
        <f>IF(List1!$K561="K",(1*List1!$E561+80)*List1!$G561,0)</f>
        <v>0</v>
      </c>
      <c r="AG561" s="319">
        <f>IF(List1!$K561="L",(1*List1!$E561+80)*List1!$G561,0)</f>
        <v>0</v>
      </c>
      <c r="AH561" s="318">
        <f>IF(List1!$K561="FL",(1*List1!$E561)*List1!$G561,0)</f>
        <v>0</v>
      </c>
      <c r="AI561" s="318">
        <f>IF(List1!$K561="FP",List1!$E561*List1!$G561,0)</f>
        <v>0</v>
      </c>
      <c r="AJ561" s="318">
        <f>IF(List1!$K561="DR",List1!$E561*List1!$G561,0)</f>
        <v>0</v>
      </c>
      <c r="AK561" s="318">
        <f>IF(List1!$K561="F",List1!$E561*List1!$G561,0)</f>
        <v>0</v>
      </c>
      <c r="AL561" s="321">
        <f>IF(List1!$L561="A",(1*List1!$E561+80)*List1!$G561,0)</f>
        <v>0</v>
      </c>
      <c r="AM561" s="321">
        <f>IF(List1!$L561="B",(1*List1!$E561+80)*List1!$G561,0)</f>
        <v>0</v>
      </c>
      <c r="AN561" s="321">
        <f>IF(List1!$L561="C",(1*List1!$E561+80)*List1!$G561,0)</f>
        <v>0</v>
      </c>
      <c r="AO561" s="321">
        <f>IF(List1!$L561="D",(1*List1!$E561+80)*List1!$G561,0)</f>
        <v>0</v>
      </c>
      <c r="AP561" s="321">
        <f>IF(List1!$L561="E",(1*List1!$E561+80)*List1!$G561,0)</f>
        <v>0</v>
      </c>
      <c r="AQ561" s="321">
        <f>IF(List1!$L561="G",(1*List1!$E561+80)*List1!$G561,0)</f>
        <v>0</v>
      </c>
      <c r="AR561" s="321">
        <f>IF(List1!$L561="J",(1*List1!$E561+80)*List1!$G561,0)</f>
        <v>0</v>
      </c>
      <c r="AS561" s="321">
        <f>IF(List1!$L561="K",(1*List1!$E561+80)*List1!$G561,0)</f>
        <v>0</v>
      </c>
      <c r="AT561" s="321">
        <f>IF(List1!$L561="L",(1*List1!$E561+80)*List1!$G561,0)</f>
        <v>0</v>
      </c>
      <c r="AU561" s="320">
        <f>IF(List1!$L561="FL",(1*List1!$E561)*List1!$G561,0)</f>
        <v>0</v>
      </c>
      <c r="AV561" s="320">
        <f>IF(List1!$L561="FP",List1!$E561*List1!$G561,0)</f>
        <v>0</v>
      </c>
      <c r="AW561" s="320">
        <f>IF(List1!$L561="DR",List1!$E561*List1!$G561,0)</f>
        <v>0</v>
      </c>
      <c r="AX561" s="320">
        <f>IF(List1!$L561="F",List1!$E561*List1!$G561,0)</f>
        <v>0</v>
      </c>
      <c r="AY561" s="319">
        <f>IF(List1!$M561="A",(1*List1!$F561+80)*List1!$G561,0)</f>
        <v>0</v>
      </c>
      <c r="AZ561" s="319">
        <f>IF(List1!$M561="B",(1*List1!$F561+80)*List1!$G561,0)</f>
        <v>0</v>
      </c>
      <c r="BA561" s="319">
        <f>IF(List1!$M561="C",(1*List1!$F561+80)*List1!$G561,0)</f>
        <v>0</v>
      </c>
      <c r="BB561" s="319">
        <f>IF(List1!$M561="D",(1*List1!$F561+80)*List1!$G561,0)</f>
        <v>0</v>
      </c>
      <c r="BC561" s="319">
        <f>IF(List1!$M561="E",(1*List1!$F561+80)*List1!$G561,0)</f>
        <v>0</v>
      </c>
      <c r="BD561" s="319">
        <f>IF(List1!$M561="G",(1*List1!$F561+80)*List1!$G561,0)</f>
        <v>0</v>
      </c>
      <c r="BE561" s="319">
        <f>IF(List1!$M561="J",(1*List1!$F561+80)*List1!$G561,0)</f>
        <v>0</v>
      </c>
      <c r="BF561" s="319">
        <f>IF(List1!$M561="K",(1*List1!$F561+80)*List1!$G561,0)</f>
        <v>0</v>
      </c>
      <c r="BG561" s="319">
        <f>IF(List1!$M561="L",(1*List1!$F561+80)*List1!$G561,0)</f>
        <v>0</v>
      </c>
      <c r="BH561" s="318">
        <f>IF(List1!$M561="FL",(1*List1!$F561)*List1!$G561,0)</f>
        <v>0</v>
      </c>
      <c r="BI561" s="318">
        <f>IF(List1!$M561="FP",List1!$F561*List1!$G561,0)</f>
        <v>0</v>
      </c>
      <c r="BJ561" s="318">
        <f>IF(List1!$M561="DR",List1!$F561*List1!$G561,0)</f>
        <v>0</v>
      </c>
      <c r="BK561" s="318">
        <f>IF(List1!$M561="F",List1!$F561*List1!$G561,0)</f>
        <v>0</v>
      </c>
      <c r="BL561" s="317">
        <f>IF(List1!$N561="A",(1*List1!$F561+80)*List1!$G561,0)</f>
        <v>0</v>
      </c>
      <c r="BM561" s="317">
        <f>IF(List1!$N561="B",(1*List1!$F561+80)*List1!$G561,0)</f>
        <v>0</v>
      </c>
      <c r="BN561" s="317">
        <f>IF(List1!$N561="C",(1*List1!$F561+80)*List1!$G561,0)</f>
        <v>0</v>
      </c>
      <c r="BO561" s="317">
        <f>IF(List1!$N561="D",(1*List1!$F561+80)*List1!$G561,0)</f>
        <v>0</v>
      </c>
      <c r="BP561" s="317">
        <f>IF(List1!$N561="E",(1*List1!$F561+80)*List1!$G561,0)</f>
        <v>0</v>
      </c>
      <c r="BQ561" s="317">
        <f>IF(List1!$N561="G",(1*List1!$F561+80)*List1!$G561,0)</f>
        <v>0</v>
      </c>
      <c r="BR561" s="317">
        <f>IF(List1!$N561="J",(1*List1!$F561+80)*List1!$G561,0)</f>
        <v>0</v>
      </c>
      <c r="BS561" s="317">
        <f>IF(List1!$N561="K",(1*List1!$F561+80)*List1!$G561,0)</f>
        <v>0</v>
      </c>
      <c r="BT561" s="317">
        <f>IF(List1!$N561="L",(1*List1!$F561+80)*List1!$G561,0)</f>
        <v>0</v>
      </c>
      <c r="BU561" s="316">
        <f>IF(List1!$N561="FL",(1*List1!$F561)*List1!$G561,0)</f>
        <v>0</v>
      </c>
      <c r="BV561" s="315">
        <f>IF(List1!$N561="FP",List1!$F561*List1!$G561,0)</f>
        <v>0</v>
      </c>
      <c r="BW561" s="314">
        <f>IF(List1!$N561="DR",List1!$F561*List1!$G561,0)</f>
        <v>0</v>
      </c>
      <c r="BX561" s="313">
        <f>IF(List1!$N561="F",List1!$F561*List1!$G561,0)</f>
        <v>0</v>
      </c>
      <c r="BZ561" s="312" t="e">
        <f>((List1!$E561*List1!$F561)*List1!$G561)/1000000</f>
        <v>#VALUE!</v>
      </c>
      <c r="CA561" s="280" t="e">
        <f>IF(List1!$J561=$D$403,1*BZ561,0)</f>
        <v>#VALUE!</v>
      </c>
      <c r="CB561" s="280" t="e">
        <f>IF(List1!$J561=$D$404,1*BZ561,0)</f>
        <v>#VALUE!</v>
      </c>
      <c r="CC561" s="280" t="e">
        <f>IF(List1!$J561=$D$405,1*BZ561,0)</f>
        <v>#VALUE!</v>
      </c>
      <c r="CD561" s="280" t="e">
        <f>IF(List1!$J561=$D$406,1*BZ561,0)</f>
        <v>#VALUE!</v>
      </c>
      <c r="CE561" s="280" t="e">
        <f>IF(List1!$J561=$D$407,1*BZ561,0)</f>
        <v>#VALUE!</v>
      </c>
      <c r="CF561" s="311" t="e">
        <f>IF(List1!$J561=$D$408,1*BZ561,0)</f>
        <v>#VALUE!</v>
      </c>
      <c r="CG561" s="280" t="e">
        <f>IF(List1!$J561=$D$409,1*BZ561,0)</f>
        <v>#VALUE!</v>
      </c>
      <c r="CH561" s="280" t="e">
        <f>IF(List1!$J561=$D$410,1*BZ561,0)</f>
        <v>#VALUE!</v>
      </c>
      <c r="CJ561" s="303">
        <f>IF(AH561&gt;0,1*List1!$G561,0)</f>
        <v>0</v>
      </c>
      <c r="CK561" s="301">
        <f>IF(AI561&gt;0,1*List1!$G561,0)</f>
        <v>0</v>
      </c>
      <c r="CL561" s="301">
        <f>IF(AJ561&gt;0,1*List1!$G561,0)</f>
        <v>0</v>
      </c>
      <c r="CM561" s="302">
        <f>IF(AK561&gt;0,1*List1!$G561,0)</f>
        <v>0</v>
      </c>
      <c r="CN561" s="284">
        <f>IF(AU561&gt;0,1*List1!$G561,0)</f>
        <v>0</v>
      </c>
      <c r="CO561" s="284">
        <f>IF(AV561&gt;0,1*List1!$G561,0)</f>
        <v>0</v>
      </c>
      <c r="CP561" s="284">
        <f>IF(AW561&gt;0,1*List1!$G561,0)</f>
        <v>0</v>
      </c>
      <c r="CQ561" s="284">
        <f>IF(AX561&gt;0,1*List1!$G561,0)</f>
        <v>0</v>
      </c>
      <c r="CR561" s="303">
        <f>IF(BH561&gt;0,1*List1!$G561,0)</f>
        <v>0</v>
      </c>
      <c r="CS561" s="301">
        <f>IF(BI561&gt;0,1*List1!$G561,0)</f>
        <v>0</v>
      </c>
      <c r="CT561" s="301">
        <f>IF(BJ561&gt;0,1*List1!$G561,0)</f>
        <v>0</v>
      </c>
      <c r="CU561" s="302">
        <f>IF(BK561&gt;0,1*List1!$G561,0)</f>
        <v>0</v>
      </c>
      <c r="CV561" s="284">
        <f>IF(BU561&gt;0,1*List1!$G561,0)</f>
        <v>0</v>
      </c>
      <c r="CW561" s="284">
        <f>IF(BV561&gt;0,1*List1!$G561,0)</f>
        <v>0</v>
      </c>
      <c r="CX561" s="284">
        <f>IF(BW561&gt;0,1*List1!$G561,0)</f>
        <v>0</v>
      </c>
      <c r="CY561" s="322">
        <f>IF(BX561&gt;0,1*List1!$G561,0)</f>
        <v>0</v>
      </c>
      <c r="CZ561" s="284"/>
      <c r="DB561" s="294">
        <f>List1!D198</f>
        <v>0</v>
      </c>
      <c r="DC561" s="416" t="str">
        <f t="shared" si="218"/>
        <v>0</v>
      </c>
      <c r="DD561" s="416" t="str">
        <f t="shared" si="219"/>
        <v>0</v>
      </c>
      <c r="DE561" s="416" t="str">
        <f t="shared" si="220"/>
        <v>0</v>
      </c>
      <c r="DF561" s="416" t="str">
        <f t="shared" si="221"/>
        <v>0</v>
      </c>
      <c r="DG561" s="416" t="str">
        <f t="shared" si="222"/>
        <v>0</v>
      </c>
      <c r="DH561" s="416" t="str">
        <f t="shared" si="223"/>
        <v>0</v>
      </c>
      <c r="DI561" s="416" t="str">
        <f t="shared" si="224"/>
        <v>0</v>
      </c>
      <c r="DJ561" s="416" t="str">
        <f t="shared" si="225"/>
        <v>0</v>
      </c>
      <c r="DK561" s="416" t="str">
        <f t="shared" si="226"/>
        <v>0</v>
      </c>
      <c r="DL561" s="416" t="str">
        <f t="shared" si="227"/>
        <v>0</v>
      </c>
      <c r="DM561" s="416" t="str">
        <f t="shared" si="228"/>
        <v>0</v>
      </c>
      <c r="DN561" s="416" t="str">
        <f t="shared" si="229"/>
        <v>0</v>
      </c>
      <c r="DO561" s="416" t="str">
        <f t="shared" si="230"/>
        <v>0</v>
      </c>
      <c r="DP561" s="416" t="str">
        <f t="shared" si="231"/>
        <v>0</v>
      </c>
      <c r="DQ561" s="416" t="str">
        <f t="shared" si="232"/>
        <v>0</v>
      </c>
      <c r="DR561" s="416" t="str">
        <f t="shared" si="233"/>
        <v>0</v>
      </c>
      <c r="DS561" s="416" t="str">
        <f t="shared" si="234"/>
        <v>0</v>
      </c>
      <c r="DT561" s="416" t="str">
        <f t="shared" si="235"/>
        <v>0</v>
      </c>
      <c r="DU561" s="416" t="str">
        <f t="shared" si="236"/>
        <v>0</v>
      </c>
      <c r="DV561" s="416" t="str">
        <f t="shared" si="237"/>
        <v>0</v>
      </c>
      <c r="DW561" s="416" t="str">
        <f t="shared" si="238"/>
        <v>0</v>
      </c>
      <c r="DX561" s="416" t="str">
        <f t="shared" si="239"/>
        <v>0</v>
      </c>
      <c r="DY561" s="416" t="str">
        <f t="shared" si="240"/>
        <v>0</v>
      </c>
      <c r="DZ561" s="416" t="str">
        <f t="shared" si="241"/>
        <v>0</v>
      </c>
      <c r="EA561" s="417"/>
      <c r="EB561" s="417"/>
      <c r="EC561" s="417"/>
      <c r="ED561" s="417" t="str">
        <f>IF(List1!D198&gt;0,DZ561,"")</f>
        <v/>
      </c>
      <c r="EF561" s="416">
        <f>List1!J198</f>
        <v>0</v>
      </c>
      <c r="EG561" s="416" t="str">
        <f t="shared" si="245"/>
        <v>0</v>
      </c>
      <c r="EH561" s="416" t="str">
        <f t="shared" si="246"/>
        <v>0</v>
      </c>
      <c r="EI561" s="416" t="str">
        <f t="shared" si="247"/>
        <v>0</v>
      </c>
      <c r="EJ561" s="416" t="str">
        <f t="shared" si="248"/>
        <v>0</v>
      </c>
      <c r="EK561" s="416" t="str">
        <f t="shared" si="249"/>
        <v>0</v>
      </c>
      <c r="EL561" s="416" t="str">
        <f t="shared" si="250"/>
        <v>0</v>
      </c>
      <c r="EM561" s="416" t="str">
        <f t="shared" si="251"/>
        <v>0</v>
      </c>
      <c r="EN561" s="416" t="str">
        <f t="shared" si="252"/>
        <v>0</v>
      </c>
      <c r="EO561" s="416" t="str">
        <f t="shared" si="253"/>
        <v>0</v>
      </c>
      <c r="EP561" s="416" t="str">
        <f t="shared" si="254"/>
        <v>0</v>
      </c>
      <c r="EQ561" s="416" t="str">
        <f t="shared" si="255"/>
        <v>0</v>
      </c>
      <c r="ER561" s="416" t="str">
        <f t="shared" si="256"/>
        <v>0</v>
      </c>
      <c r="ES561" s="416" t="str">
        <f t="shared" si="257"/>
        <v>0</v>
      </c>
      <c r="ET561" s="416" t="str">
        <f t="shared" si="258"/>
        <v>0</v>
      </c>
      <c r="EU561" s="416" t="str">
        <f t="shared" si="259"/>
        <v>0</v>
      </c>
      <c r="EV561" s="416" t="str">
        <f t="shared" si="260"/>
        <v>0</v>
      </c>
      <c r="EW561" s="416" t="str">
        <f t="shared" si="261"/>
        <v>0</v>
      </c>
      <c r="EX561" s="416" t="str">
        <f t="shared" si="262"/>
        <v>0</v>
      </c>
      <c r="EY561" s="416" t="str">
        <f t="shared" si="263"/>
        <v>0</v>
      </c>
      <c r="EZ561" s="416" t="str">
        <f t="shared" si="264"/>
        <v>0</v>
      </c>
      <c r="FA561" s="416" t="str">
        <f t="shared" si="265"/>
        <v>0</v>
      </c>
      <c r="FB561" s="416" t="str">
        <f t="shared" si="266"/>
        <v>0</v>
      </c>
      <c r="FC561" s="416" t="str">
        <f t="shared" si="267"/>
        <v>0</v>
      </c>
      <c r="FD561" s="416" t="str">
        <f t="shared" si="268"/>
        <v>0</v>
      </c>
      <c r="FF561" s="269" t="str">
        <f>IF(List1!J198&gt;0,List1!FD561,"")</f>
        <v/>
      </c>
    </row>
    <row r="562" spans="2:162" s="269" customFormat="1" ht="19.5" customHeight="1" thickBot="1">
      <c r="B562" s="436">
        <v>144</v>
      </c>
      <c r="C562" s="308">
        <f t="shared" si="242"/>
        <v>0</v>
      </c>
      <c r="D562" s="438" t="str">
        <f t="shared" si="243"/>
        <v/>
      </c>
      <c r="E562" s="439" t="str">
        <f>IF(List1!E199&gt;0,List1!E199,"")</f>
        <v/>
      </c>
      <c r="F562" s="439" t="str">
        <f>IF(List1!F199&gt;0,List1!F199,"")</f>
        <v/>
      </c>
      <c r="G562" s="439" t="str">
        <f>IF(List1!G199&gt;0,List1!G199,"")</f>
        <v/>
      </c>
      <c r="H562" s="439" t="str">
        <f>IF(List1!H199&gt;0,List1!H199,"")</f>
        <v/>
      </c>
      <c r="I562" s="439" t="str">
        <f>IF(List1!I199&gt;0,List1!I199,"")</f>
        <v/>
      </c>
      <c r="J562" s="439" t="str">
        <f t="shared" si="244"/>
        <v/>
      </c>
      <c r="K562" s="439" t="str">
        <f>IF(List1!K199&gt;0,List1!K199,"")</f>
        <v/>
      </c>
      <c r="L562" s="439" t="str">
        <f>IF(List1!L199&gt;0,List1!L199,"")</f>
        <v/>
      </c>
      <c r="M562" s="439" t="str">
        <f>IF(List1!M199&gt;0,List1!M199,"")</f>
        <v/>
      </c>
      <c r="N562" s="439" t="str">
        <f>IF(List1!N199&gt;0,List1!N199,"")</f>
        <v/>
      </c>
      <c r="O562" s="440">
        <v>0</v>
      </c>
      <c r="P562" s="603" t="str">
        <f>IF(List1!P199&gt;0,List1!P199,"")</f>
        <v/>
      </c>
      <c r="Q562" s="603"/>
      <c r="R562" s="603"/>
      <c r="S562" s="603"/>
      <c r="T562" s="603"/>
      <c r="U562" s="603"/>
      <c r="V562" s="603"/>
      <c r="W562" s="268"/>
      <c r="X562" s="307"/>
      <c r="Y562" s="319">
        <f>IF(List1!$K562="A",(1*List1!$E562+80)*List1!$G562,0)</f>
        <v>0</v>
      </c>
      <c r="Z562" s="319">
        <f>IF(List1!$K562="B",(1*List1!$E562+80)*List1!$G562,0)</f>
        <v>0</v>
      </c>
      <c r="AA562" s="319">
        <f>IF(List1!$K562="C",(1*List1!$E562+80)*List1!$G562,0)</f>
        <v>0</v>
      </c>
      <c r="AB562" s="319">
        <f>IF(List1!$K562="D",(1*List1!$E562+80)*List1!$G562,0)</f>
        <v>0</v>
      </c>
      <c r="AC562" s="319">
        <f>IF(List1!$K562="E",(1*List1!$E562+70)*List1!$G562,0)</f>
        <v>0</v>
      </c>
      <c r="AD562" s="319">
        <f>IF(List1!$K562="G",(1*List1!$E562+80)*List1!$G562,0)</f>
        <v>0</v>
      </c>
      <c r="AE562" s="319">
        <f>IF(List1!$K562="J",(1*List1!$E562+80)*List1!$G562,0)</f>
        <v>0</v>
      </c>
      <c r="AF562" s="319">
        <f>IF(List1!$K562="K",(1*List1!$E562+80)*List1!$G562,0)</f>
        <v>0</v>
      </c>
      <c r="AG562" s="319">
        <f>IF(List1!$K562="L",(1*List1!$E562+80)*List1!$G562,0)</f>
        <v>0</v>
      </c>
      <c r="AH562" s="318">
        <f>IF(List1!$K562="FL",(1*List1!$E562)*List1!$G562,0)</f>
        <v>0</v>
      </c>
      <c r="AI562" s="318">
        <f>IF(List1!$K562="FP",List1!$E562*List1!$G562,0)</f>
        <v>0</v>
      </c>
      <c r="AJ562" s="318">
        <f>IF(List1!$K562="DR",List1!$E562*List1!$G562,0)</f>
        <v>0</v>
      </c>
      <c r="AK562" s="318">
        <f>IF(List1!$K562="F",List1!$E562*List1!$G562,0)</f>
        <v>0</v>
      </c>
      <c r="AL562" s="321">
        <f>IF(List1!$L562="A",(1*List1!$E562+80)*List1!$G562,0)</f>
        <v>0</v>
      </c>
      <c r="AM562" s="321">
        <f>IF(List1!$L562="B",(1*List1!$E562+80)*List1!$G562,0)</f>
        <v>0</v>
      </c>
      <c r="AN562" s="321">
        <f>IF(List1!$L562="C",(1*List1!$E562+80)*List1!$G562,0)</f>
        <v>0</v>
      </c>
      <c r="AO562" s="321">
        <f>IF(List1!$L562="D",(1*List1!$E562+80)*List1!$G562,0)</f>
        <v>0</v>
      </c>
      <c r="AP562" s="321">
        <f>IF(List1!$L562="E",(1*List1!$E562+80)*List1!$G562,0)</f>
        <v>0</v>
      </c>
      <c r="AQ562" s="321">
        <f>IF(List1!$L562="G",(1*List1!$E562+80)*List1!$G562,0)</f>
        <v>0</v>
      </c>
      <c r="AR562" s="321">
        <f>IF(List1!$L562="J",(1*List1!$E562+80)*List1!$G562,0)</f>
        <v>0</v>
      </c>
      <c r="AS562" s="321">
        <f>IF(List1!$L562="K",(1*List1!$E562+80)*List1!$G562,0)</f>
        <v>0</v>
      </c>
      <c r="AT562" s="321">
        <f>IF(List1!$L562="L",(1*List1!$E562+80)*List1!$G562,0)</f>
        <v>0</v>
      </c>
      <c r="AU562" s="320">
        <f>IF(List1!$L562="FL",(1*List1!$E562)*List1!$G562,0)</f>
        <v>0</v>
      </c>
      <c r="AV562" s="320">
        <f>IF(List1!$L562="FP",List1!$E562*List1!$G562,0)</f>
        <v>0</v>
      </c>
      <c r="AW562" s="320">
        <f>IF(List1!$L562="DR",List1!$E562*List1!$G562,0)</f>
        <v>0</v>
      </c>
      <c r="AX562" s="320">
        <f>IF(List1!$L562="F",List1!$E562*List1!$G562,0)</f>
        <v>0</v>
      </c>
      <c r="AY562" s="319">
        <f>IF(List1!$M562="A",(1*List1!$F562+80)*List1!$G562,0)</f>
        <v>0</v>
      </c>
      <c r="AZ562" s="319">
        <f>IF(List1!$M562="B",(1*List1!$F562+80)*List1!$G562,0)</f>
        <v>0</v>
      </c>
      <c r="BA562" s="319">
        <f>IF(List1!$M562="C",(1*List1!$F562+80)*List1!$G562,0)</f>
        <v>0</v>
      </c>
      <c r="BB562" s="319">
        <f>IF(List1!$M562="D",(1*List1!$F562+80)*List1!$G562,0)</f>
        <v>0</v>
      </c>
      <c r="BC562" s="319">
        <f>IF(List1!$M562="E",(1*List1!$F562+80)*List1!$G562,0)</f>
        <v>0</v>
      </c>
      <c r="BD562" s="319">
        <f>IF(List1!$M562="G",(1*List1!$F562+80)*List1!$G562,0)</f>
        <v>0</v>
      </c>
      <c r="BE562" s="319">
        <f>IF(List1!$M562="J",(1*List1!$F562+80)*List1!$G562,0)</f>
        <v>0</v>
      </c>
      <c r="BF562" s="319">
        <f>IF(List1!$M562="K",(1*List1!$F562+80)*List1!$G562,0)</f>
        <v>0</v>
      </c>
      <c r="BG562" s="319">
        <f>IF(List1!$M562="L",(1*List1!$F562+80)*List1!$G562,0)</f>
        <v>0</v>
      </c>
      <c r="BH562" s="318">
        <f>IF(List1!$M562="FL",(1*List1!$F562)*List1!$G562,0)</f>
        <v>0</v>
      </c>
      <c r="BI562" s="318">
        <f>IF(List1!$M562="FP",List1!$F562*List1!$G562,0)</f>
        <v>0</v>
      </c>
      <c r="BJ562" s="318">
        <f>IF(List1!$M562="DR",List1!$F562*List1!$G562,0)</f>
        <v>0</v>
      </c>
      <c r="BK562" s="318">
        <f>IF(List1!$M562="F",List1!$F562*List1!$G562,0)</f>
        <v>0</v>
      </c>
      <c r="BL562" s="317">
        <f>IF(List1!$N562="A",(1*List1!$F562+80)*List1!$G562,0)</f>
        <v>0</v>
      </c>
      <c r="BM562" s="317">
        <f>IF(List1!$N562="B",(1*List1!$F562+80)*List1!$G562,0)</f>
        <v>0</v>
      </c>
      <c r="BN562" s="317">
        <f>IF(List1!$N562="C",(1*List1!$F562+80)*List1!$G562,0)</f>
        <v>0</v>
      </c>
      <c r="BO562" s="317">
        <f>IF(List1!$N562="D",(1*List1!$F562+80)*List1!$G562,0)</f>
        <v>0</v>
      </c>
      <c r="BP562" s="317">
        <f>IF(List1!$N562="E",(1*List1!$F562+80)*List1!$G562,0)</f>
        <v>0</v>
      </c>
      <c r="BQ562" s="317">
        <f>IF(List1!$N562="G",(1*List1!$F562+80)*List1!$G562,0)</f>
        <v>0</v>
      </c>
      <c r="BR562" s="317">
        <f>IF(List1!$N562="J",(1*List1!$F562+80)*List1!$G562,0)</f>
        <v>0</v>
      </c>
      <c r="BS562" s="317">
        <f>IF(List1!$N562="K",(1*List1!$F562+80)*List1!$G562,0)</f>
        <v>0</v>
      </c>
      <c r="BT562" s="317">
        <f>IF(List1!$N562="L",(1*List1!$F562+80)*List1!$G562,0)</f>
        <v>0</v>
      </c>
      <c r="BU562" s="316">
        <f>IF(List1!$N562="FL",(1*List1!$F562)*List1!$G562,0)</f>
        <v>0</v>
      </c>
      <c r="BV562" s="315">
        <f>IF(List1!$N562="FP",List1!$F562*List1!$G562,0)</f>
        <v>0</v>
      </c>
      <c r="BW562" s="314">
        <f>IF(List1!$N562="DR",List1!$F562*List1!$G562,0)</f>
        <v>0</v>
      </c>
      <c r="BX562" s="313">
        <f>IF(List1!$N562="F",List1!$F562*List1!$G562,0)</f>
        <v>0</v>
      </c>
      <c r="BZ562" s="312" t="e">
        <f>((List1!$E562*List1!$F562)*List1!$G562)/1000000</f>
        <v>#VALUE!</v>
      </c>
      <c r="CA562" s="280" t="e">
        <f>IF(List1!$J562=$D$403,1*BZ562,0)</f>
        <v>#VALUE!</v>
      </c>
      <c r="CB562" s="280" t="e">
        <f>IF(List1!$J562=$D$404,1*BZ562,0)</f>
        <v>#VALUE!</v>
      </c>
      <c r="CC562" s="280" t="e">
        <f>IF(List1!$J562=$D$405,1*BZ562,0)</f>
        <v>#VALUE!</v>
      </c>
      <c r="CD562" s="280" t="e">
        <f>IF(List1!$J562=$D$406,1*BZ562,0)</f>
        <v>#VALUE!</v>
      </c>
      <c r="CE562" s="280" t="e">
        <f>IF(List1!$J562=$D$407,1*BZ562,0)</f>
        <v>#VALUE!</v>
      </c>
      <c r="CF562" s="311" t="e">
        <f>IF(List1!$J562=$D$408,1*BZ562,0)</f>
        <v>#VALUE!</v>
      </c>
      <c r="CG562" s="280" t="e">
        <f>IF(List1!$J562=$D$409,1*BZ562,0)</f>
        <v>#VALUE!</v>
      </c>
      <c r="CH562" s="280" t="e">
        <f>IF(List1!$J562=$D$410,1*BZ562,0)</f>
        <v>#VALUE!</v>
      </c>
      <c r="CJ562" s="303">
        <f>IF(AH562&gt;0,1*List1!$G562,0)</f>
        <v>0</v>
      </c>
      <c r="CK562" s="301">
        <f>IF(AI562&gt;0,1*List1!$G562,0)</f>
        <v>0</v>
      </c>
      <c r="CL562" s="301">
        <f>IF(AJ562&gt;0,1*List1!$G562,0)</f>
        <v>0</v>
      </c>
      <c r="CM562" s="302">
        <f>IF(AK562&gt;0,1*List1!$G562,0)</f>
        <v>0</v>
      </c>
      <c r="CN562" s="284">
        <f>IF(AU562&gt;0,1*List1!$G562,0)</f>
        <v>0</v>
      </c>
      <c r="CO562" s="284">
        <f>IF(AV562&gt;0,1*List1!$G562,0)</f>
        <v>0</v>
      </c>
      <c r="CP562" s="284">
        <f>IF(AW562&gt;0,1*List1!$G562,0)</f>
        <v>0</v>
      </c>
      <c r="CQ562" s="284">
        <f>IF(AX562&gt;0,1*List1!$G562,0)</f>
        <v>0</v>
      </c>
      <c r="CR562" s="303">
        <f>IF(BH562&gt;0,1*List1!$G562,0)</f>
        <v>0</v>
      </c>
      <c r="CS562" s="301">
        <f>IF(BI562&gt;0,1*List1!$G562,0)</f>
        <v>0</v>
      </c>
      <c r="CT562" s="301">
        <f>IF(BJ562&gt;0,1*List1!$G562,0)</f>
        <v>0</v>
      </c>
      <c r="CU562" s="302">
        <f>IF(BK562&gt;0,1*List1!$G562,0)</f>
        <v>0</v>
      </c>
      <c r="CV562" s="284">
        <f>IF(BU562&gt;0,1*List1!$G562,0)</f>
        <v>0</v>
      </c>
      <c r="CW562" s="284">
        <f>IF(BV562&gt;0,1*List1!$G562,0)</f>
        <v>0</v>
      </c>
      <c r="CX562" s="284">
        <f>IF(BW562&gt;0,1*List1!$G562,0)</f>
        <v>0</v>
      </c>
      <c r="CY562" s="322">
        <f>IF(BX562&gt;0,1*List1!$G562,0)</f>
        <v>0</v>
      </c>
      <c r="CZ562" s="284"/>
      <c r="DB562" s="294">
        <f>List1!D199</f>
        <v>0</v>
      </c>
      <c r="DC562" s="416" t="str">
        <f t="shared" si="218"/>
        <v>0</v>
      </c>
      <c r="DD562" s="416" t="str">
        <f t="shared" si="219"/>
        <v>0</v>
      </c>
      <c r="DE562" s="416" t="str">
        <f t="shared" si="220"/>
        <v>0</v>
      </c>
      <c r="DF562" s="416" t="str">
        <f t="shared" si="221"/>
        <v>0</v>
      </c>
      <c r="DG562" s="416" t="str">
        <f t="shared" si="222"/>
        <v>0</v>
      </c>
      <c r="DH562" s="416" t="str">
        <f t="shared" si="223"/>
        <v>0</v>
      </c>
      <c r="DI562" s="416" t="str">
        <f t="shared" si="224"/>
        <v>0</v>
      </c>
      <c r="DJ562" s="416" t="str">
        <f t="shared" si="225"/>
        <v>0</v>
      </c>
      <c r="DK562" s="416" t="str">
        <f t="shared" si="226"/>
        <v>0</v>
      </c>
      <c r="DL562" s="416" t="str">
        <f t="shared" si="227"/>
        <v>0</v>
      </c>
      <c r="DM562" s="416" t="str">
        <f t="shared" si="228"/>
        <v>0</v>
      </c>
      <c r="DN562" s="416" t="str">
        <f t="shared" si="229"/>
        <v>0</v>
      </c>
      <c r="DO562" s="416" t="str">
        <f t="shared" si="230"/>
        <v>0</v>
      </c>
      <c r="DP562" s="416" t="str">
        <f t="shared" si="231"/>
        <v>0</v>
      </c>
      <c r="DQ562" s="416" t="str">
        <f t="shared" si="232"/>
        <v>0</v>
      </c>
      <c r="DR562" s="416" t="str">
        <f t="shared" si="233"/>
        <v>0</v>
      </c>
      <c r="DS562" s="416" t="str">
        <f t="shared" si="234"/>
        <v>0</v>
      </c>
      <c r="DT562" s="416" t="str">
        <f t="shared" si="235"/>
        <v>0</v>
      </c>
      <c r="DU562" s="416" t="str">
        <f t="shared" si="236"/>
        <v>0</v>
      </c>
      <c r="DV562" s="416" t="str">
        <f t="shared" si="237"/>
        <v>0</v>
      </c>
      <c r="DW562" s="416" t="str">
        <f t="shared" si="238"/>
        <v>0</v>
      </c>
      <c r="DX562" s="416" t="str">
        <f t="shared" si="239"/>
        <v>0</v>
      </c>
      <c r="DY562" s="416" t="str">
        <f t="shared" si="240"/>
        <v>0</v>
      </c>
      <c r="DZ562" s="416" t="str">
        <f t="shared" si="241"/>
        <v>0</v>
      </c>
      <c r="EA562" s="417"/>
      <c r="EB562" s="417"/>
      <c r="EC562" s="417"/>
      <c r="ED562" s="417" t="str">
        <f>IF(List1!D199&gt;0,DZ562,"")</f>
        <v/>
      </c>
      <c r="EF562" s="416">
        <f>List1!J199</f>
        <v>0</v>
      </c>
      <c r="EG562" s="416" t="str">
        <f t="shared" si="245"/>
        <v>0</v>
      </c>
      <c r="EH562" s="416" t="str">
        <f t="shared" si="246"/>
        <v>0</v>
      </c>
      <c r="EI562" s="416" t="str">
        <f t="shared" si="247"/>
        <v>0</v>
      </c>
      <c r="EJ562" s="416" t="str">
        <f t="shared" si="248"/>
        <v>0</v>
      </c>
      <c r="EK562" s="416" t="str">
        <f t="shared" si="249"/>
        <v>0</v>
      </c>
      <c r="EL562" s="416" t="str">
        <f t="shared" si="250"/>
        <v>0</v>
      </c>
      <c r="EM562" s="416" t="str">
        <f t="shared" si="251"/>
        <v>0</v>
      </c>
      <c r="EN562" s="416" t="str">
        <f t="shared" si="252"/>
        <v>0</v>
      </c>
      <c r="EO562" s="416" t="str">
        <f t="shared" si="253"/>
        <v>0</v>
      </c>
      <c r="EP562" s="416" t="str">
        <f t="shared" si="254"/>
        <v>0</v>
      </c>
      <c r="EQ562" s="416" t="str">
        <f t="shared" si="255"/>
        <v>0</v>
      </c>
      <c r="ER562" s="416" t="str">
        <f t="shared" si="256"/>
        <v>0</v>
      </c>
      <c r="ES562" s="416" t="str">
        <f t="shared" si="257"/>
        <v>0</v>
      </c>
      <c r="ET562" s="416" t="str">
        <f t="shared" si="258"/>
        <v>0</v>
      </c>
      <c r="EU562" s="416" t="str">
        <f t="shared" si="259"/>
        <v>0</v>
      </c>
      <c r="EV562" s="416" t="str">
        <f t="shared" si="260"/>
        <v>0</v>
      </c>
      <c r="EW562" s="416" t="str">
        <f t="shared" si="261"/>
        <v>0</v>
      </c>
      <c r="EX562" s="416" t="str">
        <f t="shared" si="262"/>
        <v>0</v>
      </c>
      <c r="EY562" s="416" t="str">
        <f t="shared" si="263"/>
        <v>0</v>
      </c>
      <c r="EZ562" s="416" t="str">
        <f t="shared" si="264"/>
        <v>0</v>
      </c>
      <c r="FA562" s="416" t="str">
        <f t="shared" si="265"/>
        <v>0</v>
      </c>
      <c r="FB562" s="416" t="str">
        <f t="shared" si="266"/>
        <v>0</v>
      </c>
      <c r="FC562" s="416" t="str">
        <f t="shared" si="267"/>
        <v>0</v>
      </c>
      <c r="FD562" s="416" t="str">
        <f t="shared" si="268"/>
        <v>0</v>
      </c>
      <c r="FF562" s="269" t="str">
        <f>IF(List1!J199&gt;0,List1!FD562,"")</f>
        <v/>
      </c>
    </row>
    <row r="563" spans="2:162" s="269" customFormat="1" ht="19.5" customHeight="1" thickBot="1">
      <c r="B563" s="435">
        <v>145</v>
      </c>
      <c r="C563" s="308">
        <f t="shared" si="242"/>
        <v>0</v>
      </c>
      <c r="D563" s="438" t="str">
        <f t="shared" si="243"/>
        <v/>
      </c>
      <c r="E563" s="439" t="str">
        <f>IF(List1!E200&gt;0,List1!E200,"")</f>
        <v/>
      </c>
      <c r="F563" s="439" t="str">
        <f>IF(List1!F200&gt;0,List1!F200,"")</f>
        <v/>
      </c>
      <c r="G563" s="439" t="str">
        <f>IF(List1!G200&gt;0,List1!G200,"")</f>
        <v/>
      </c>
      <c r="H563" s="439" t="str">
        <f>IF(List1!H200&gt;0,List1!H200,"")</f>
        <v/>
      </c>
      <c r="I563" s="439" t="str">
        <f>IF(List1!I200&gt;0,List1!I200,"")</f>
        <v/>
      </c>
      <c r="J563" s="439" t="str">
        <f t="shared" si="244"/>
        <v/>
      </c>
      <c r="K563" s="439" t="str">
        <f>IF(List1!K200&gt;0,List1!K200,"")</f>
        <v/>
      </c>
      <c r="L563" s="439" t="str">
        <f>IF(List1!L200&gt;0,List1!L200,"")</f>
        <v/>
      </c>
      <c r="M563" s="439" t="str">
        <f>IF(List1!M200&gt;0,List1!M200,"")</f>
        <v/>
      </c>
      <c r="N563" s="439" t="str">
        <f>IF(List1!N200&gt;0,List1!N200,"")</f>
        <v/>
      </c>
      <c r="O563" s="440">
        <v>0</v>
      </c>
      <c r="P563" s="603" t="str">
        <f>IF(List1!P200&gt;0,List1!P200,"")</f>
        <v/>
      </c>
      <c r="Q563" s="603"/>
      <c r="R563" s="603"/>
      <c r="S563" s="603"/>
      <c r="T563" s="603"/>
      <c r="U563" s="603"/>
      <c r="V563" s="603"/>
      <c r="W563" s="268"/>
      <c r="X563" s="307"/>
      <c r="Y563" s="319">
        <f>IF(List1!$K563="A",(1*List1!$E563+80)*List1!$G563,0)</f>
        <v>0</v>
      </c>
      <c r="Z563" s="319">
        <f>IF(List1!$K563="B",(1*List1!$E563+80)*List1!$G563,0)</f>
        <v>0</v>
      </c>
      <c r="AA563" s="319">
        <f>IF(List1!$K563="C",(1*List1!$E563+80)*List1!$G563,0)</f>
        <v>0</v>
      </c>
      <c r="AB563" s="319">
        <f>IF(List1!$K563="D",(1*List1!$E563+80)*List1!$G563,0)</f>
        <v>0</v>
      </c>
      <c r="AC563" s="319">
        <f>IF(List1!$K563="E",(1*List1!$E563+70)*List1!$G563,0)</f>
        <v>0</v>
      </c>
      <c r="AD563" s="319">
        <f>IF(List1!$K563="G",(1*List1!$E563+80)*List1!$G563,0)</f>
        <v>0</v>
      </c>
      <c r="AE563" s="319">
        <f>IF(List1!$K563="J",(1*List1!$E563+80)*List1!$G563,0)</f>
        <v>0</v>
      </c>
      <c r="AF563" s="319">
        <f>IF(List1!$K563="K",(1*List1!$E563+80)*List1!$G563,0)</f>
        <v>0</v>
      </c>
      <c r="AG563" s="319">
        <f>IF(List1!$K563="L",(1*List1!$E563+80)*List1!$G563,0)</f>
        <v>0</v>
      </c>
      <c r="AH563" s="318">
        <f>IF(List1!$K563="FL",(1*List1!$E563)*List1!$G563,0)</f>
        <v>0</v>
      </c>
      <c r="AI563" s="318">
        <f>IF(List1!$K563="FP",List1!$E563*List1!$G563,0)</f>
        <v>0</v>
      </c>
      <c r="AJ563" s="318">
        <f>IF(List1!$K563="DR",List1!$E563*List1!$G563,0)</f>
        <v>0</v>
      </c>
      <c r="AK563" s="318">
        <f>IF(List1!$K563="F",List1!$E563*List1!$G563,0)</f>
        <v>0</v>
      </c>
      <c r="AL563" s="321">
        <f>IF(List1!$L563="A",(1*List1!$E563+80)*List1!$G563,0)</f>
        <v>0</v>
      </c>
      <c r="AM563" s="321">
        <f>IF(List1!$L563="B",(1*List1!$E563+80)*List1!$G563,0)</f>
        <v>0</v>
      </c>
      <c r="AN563" s="321">
        <f>IF(List1!$L563="C",(1*List1!$E563+80)*List1!$G563,0)</f>
        <v>0</v>
      </c>
      <c r="AO563" s="321">
        <f>IF(List1!$L563="D",(1*List1!$E563+80)*List1!$G563,0)</f>
        <v>0</v>
      </c>
      <c r="AP563" s="321">
        <f>IF(List1!$L563="E",(1*List1!$E563+80)*List1!$G563,0)</f>
        <v>0</v>
      </c>
      <c r="AQ563" s="321">
        <f>IF(List1!$L563="G",(1*List1!$E563+80)*List1!$G563,0)</f>
        <v>0</v>
      </c>
      <c r="AR563" s="321">
        <f>IF(List1!$L563="J",(1*List1!$E563+80)*List1!$G563,0)</f>
        <v>0</v>
      </c>
      <c r="AS563" s="321">
        <f>IF(List1!$L563="K",(1*List1!$E563+80)*List1!$G563,0)</f>
        <v>0</v>
      </c>
      <c r="AT563" s="321">
        <f>IF(List1!$L563="L",(1*List1!$E563+80)*List1!$G563,0)</f>
        <v>0</v>
      </c>
      <c r="AU563" s="320">
        <f>IF(List1!$L563="FL",(1*List1!$E563)*List1!$G563,0)</f>
        <v>0</v>
      </c>
      <c r="AV563" s="320">
        <f>IF(List1!$L563="FP",List1!$E563*List1!$G563,0)</f>
        <v>0</v>
      </c>
      <c r="AW563" s="320">
        <f>IF(List1!$L563="DR",List1!$E563*List1!$G563,0)</f>
        <v>0</v>
      </c>
      <c r="AX563" s="320">
        <f>IF(List1!$L563="F",List1!$E563*List1!$G563,0)</f>
        <v>0</v>
      </c>
      <c r="AY563" s="319">
        <f>IF(List1!$M563="A",(1*List1!$F563+80)*List1!$G563,0)</f>
        <v>0</v>
      </c>
      <c r="AZ563" s="319">
        <f>IF(List1!$M563="B",(1*List1!$F563+80)*List1!$G563,0)</f>
        <v>0</v>
      </c>
      <c r="BA563" s="319">
        <f>IF(List1!$M563="C",(1*List1!$F563+80)*List1!$G563,0)</f>
        <v>0</v>
      </c>
      <c r="BB563" s="319">
        <f>IF(List1!$M563="D",(1*List1!$F563+80)*List1!$G563,0)</f>
        <v>0</v>
      </c>
      <c r="BC563" s="319">
        <f>IF(List1!$M563="E",(1*List1!$F563+80)*List1!$G563,0)</f>
        <v>0</v>
      </c>
      <c r="BD563" s="319">
        <f>IF(List1!$M563="G",(1*List1!$F563+80)*List1!$G563,0)</f>
        <v>0</v>
      </c>
      <c r="BE563" s="319">
        <f>IF(List1!$M563="J",(1*List1!$F563+80)*List1!$G563,0)</f>
        <v>0</v>
      </c>
      <c r="BF563" s="319">
        <f>IF(List1!$M563="K",(1*List1!$F563+80)*List1!$G563,0)</f>
        <v>0</v>
      </c>
      <c r="BG563" s="319">
        <f>IF(List1!$M563="L",(1*List1!$F563+80)*List1!$G563,0)</f>
        <v>0</v>
      </c>
      <c r="BH563" s="318">
        <f>IF(List1!$M563="FL",(1*List1!$F563)*List1!$G563,0)</f>
        <v>0</v>
      </c>
      <c r="BI563" s="318">
        <f>IF(List1!$M563="FP",List1!$F563*List1!$G563,0)</f>
        <v>0</v>
      </c>
      <c r="BJ563" s="318">
        <f>IF(List1!$M563="DR",List1!$F563*List1!$G563,0)</f>
        <v>0</v>
      </c>
      <c r="BK563" s="318">
        <f>IF(List1!$M563="F",List1!$F563*List1!$G563,0)</f>
        <v>0</v>
      </c>
      <c r="BL563" s="317">
        <f>IF(List1!$N563="A",(1*List1!$F563+80)*List1!$G563,0)</f>
        <v>0</v>
      </c>
      <c r="BM563" s="317">
        <f>IF(List1!$N563="B",(1*List1!$F563+80)*List1!$G563,0)</f>
        <v>0</v>
      </c>
      <c r="BN563" s="317">
        <f>IF(List1!$N563="C",(1*List1!$F563+80)*List1!$G563,0)</f>
        <v>0</v>
      </c>
      <c r="BO563" s="317">
        <f>IF(List1!$N563="D",(1*List1!$F563+80)*List1!$G563,0)</f>
        <v>0</v>
      </c>
      <c r="BP563" s="317">
        <f>IF(List1!$N563="E",(1*List1!$F563+80)*List1!$G563,0)</f>
        <v>0</v>
      </c>
      <c r="BQ563" s="317">
        <f>IF(List1!$N563="G",(1*List1!$F563+80)*List1!$G563,0)</f>
        <v>0</v>
      </c>
      <c r="BR563" s="317">
        <f>IF(List1!$N563="J",(1*List1!$F563+80)*List1!$G563,0)</f>
        <v>0</v>
      </c>
      <c r="BS563" s="317">
        <f>IF(List1!$N563="K",(1*List1!$F563+80)*List1!$G563,0)</f>
        <v>0</v>
      </c>
      <c r="BT563" s="317">
        <f>IF(List1!$N563="L",(1*List1!$F563+80)*List1!$G563,0)</f>
        <v>0</v>
      </c>
      <c r="BU563" s="316">
        <f>IF(List1!$N563="FL",(1*List1!$F563)*List1!$G563,0)</f>
        <v>0</v>
      </c>
      <c r="BV563" s="315">
        <f>IF(List1!$N563="FP",List1!$F563*List1!$G563,0)</f>
        <v>0</v>
      </c>
      <c r="BW563" s="314">
        <f>IF(List1!$N563="DR",List1!$F563*List1!$G563,0)</f>
        <v>0</v>
      </c>
      <c r="BX563" s="313">
        <f>IF(List1!$N563="F",List1!$F563*List1!$G563,0)</f>
        <v>0</v>
      </c>
      <c r="BZ563" s="312" t="e">
        <f>((List1!$E563*List1!$F563)*List1!$G563)/1000000</f>
        <v>#VALUE!</v>
      </c>
      <c r="CA563" s="280" t="e">
        <f>IF(List1!$J563=$D$403,1*BZ563,0)</f>
        <v>#VALUE!</v>
      </c>
      <c r="CB563" s="280" t="e">
        <f>IF(List1!$J563=$D$404,1*BZ563,0)</f>
        <v>#VALUE!</v>
      </c>
      <c r="CC563" s="280" t="e">
        <f>IF(List1!$J563=$D$405,1*BZ563,0)</f>
        <v>#VALUE!</v>
      </c>
      <c r="CD563" s="280" t="e">
        <f>IF(List1!$J563=$D$406,1*BZ563,0)</f>
        <v>#VALUE!</v>
      </c>
      <c r="CE563" s="280" t="e">
        <f>IF(List1!$J563=$D$407,1*BZ563,0)</f>
        <v>#VALUE!</v>
      </c>
      <c r="CF563" s="311" t="e">
        <f>IF(List1!$J563=$D$408,1*BZ563,0)</f>
        <v>#VALUE!</v>
      </c>
      <c r="CG563" s="280" t="e">
        <f>IF(List1!$J563=$D$409,1*BZ563,0)</f>
        <v>#VALUE!</v>
      </c>
      <c r="CH563" s="280" t="e">
        <f>IF(List1!$J563=$D$410,1*BZ563,0)</f>
        <v>#VALUE!</v>
      </c>
      <c r="CJ563" s="303">
        <f>IF(AH563&gt;0,1*List1!$G563,0)</f>
        <v>0</v>
      </c>
      <c r="CK563" s="301">
        <f>IF(AI563&gt;0,1*List1!$G563,0)</f>
        <v>0</v>
      </c>
      <c r="CL563" s="301">
        <f>IF(AJ563&gt;0,1*List1!$G563,0)</f>
        <v>0</v>
      </c>
      <c r="CM563" s="302">
        <f>IF(AK563&gt;0,1*List1!$G563,0)</f>
        <v>0</v>
      </c>
      <c r="CN563" s="284">
        <f>IF(AU563&gt;0,1*List1!$G563,0)</f>
        <v>0</v>
      </c>
      <c r="CO563" s="284">
        <f>IF(AV563&gt;0,1*List1!$G563,0)</f>
        <v>0</v>
      </c>
      <c r="CP563" s="284">
        <f>IF(AW563&gt;0,1*List1!$G563,0)</f>
        <v>0</v>
      </c>
      <c r="CQ563" s="284">
        <f>IF(AX563&gt;0,1*List1!$G563,0)</f>
        <v>0</v>
      </c>
      <c r="CR563" s="303">
        <f>IF(BH563&gt;0,1*List1!$G563,0)</f>
        <v>0</v>
      </c>
      <c r="CS563" s="301">
        <f>IF(BI563&gt;0,1*List1!$G563,0)</f>
        <v>0</v>
      </c>
      <c r="CT563" s="301">
        <f>IF(BJ563&gt;0,1*List1!$G563,0)</f>
        <v>0</v>
      </c>
      <c r="CU563" s="302">
        <f>IF(BK563&gt;0,1*List1!$G563,0)</f>
        <v>0</v>
      </c>
      <c r="CV563" s="284">
        <f>IF(BU563&gt;0,1*List1!$G563,0)</f>
        <v>0</v>
      </c>
      <c r="CW563" s="284">
        <f>IF(BV563&gt;0,1*List1!$G563,0)</f>
        <v>0</v>
      </c>
      <c r="CX563" s="284">
        <f>IF(BW563&gt;0,1*List1!$G563,0)</f>
        <v>0</v>
      </c>
      <c r="CY563" s="322">
        <f>IF(BX563&gt;0,1*List1!$G563,0)</f>
        <v>0</v>
      </c>
      <c r="CZ563" s="284"/>
      <c r="DB563" s="294">
        <f>List1!D200</f>
        <v>0</v>
      </c>
      <c r="DC563" s="416" t="str">
        <f t="shared" ref="DC563:DC566" si="269">SUBSTITUTE(DB563,"ě","e")</f>
        <v>0</v>
      </c>
      <c r="DD563" s="416" t="str">
        <f t="shared" ref="DD563:DD566" si="270">SUBSTITUTE(DC563,"š","s")</f>
        <v>0</v>
      </c>
      <c r="DE563" s="416" t="str">
        <f t="shared" ref="DE563:DE566" si="271">SUBSTITUTE(DD563,"č","c")</f>
        <v>0</v>
      </c>
      <c r="DF563" s="416" t="str">
        <f t="shared" ref="DF563:DF566" si="272">SUBSTITUTE(DE563,"ř","r")</f>
        <v>0</v>
      </c>
      <c r="DG563" s="416" t="str">
        <f t="shared" ref="DG563:DG566" si="273">SUBSTITUTE(DF563,"ž","z")</f>
        <v>0</v>
      </c>
      <c r="DH563" s="416" t="str">
        <f t="shared" ref="DH563:DH566" si="274">SUBSTITUTE(DG563,"ý","y")</f>
        <v>0</v>
      </c>
      <c r="DI563" s="416" t="str">
        <f t="shared" ref="DI563:DI566" si="275">SUBSTITUTE(DH563,"á","a")</f>
        <v>0</v>
      </c>
      <c r="DJ563" s="416" t="str">
        <f t="shared" ref="DJ563:DJ566" si="276">SUBSTITUTE(DI563,"í","i")</f>
        <v>0</v>
      </c>
      <c r="DK563" s="416" t="str">
        <f t="shared" ref="DK563:DK566" si="277">SUBSTITUTE(DJ563,"é","e")</f>
        <v>0</v>
      </c>
      <c r="DL563" s="416" t="str">
        <f t="shared" ref="DL563:DL566" si="278">SUBSTITUTE(DK563,"ů","u")</f>
        <v>0</v>
      </c>
      <c r="DM563" s="416" t="str">
        <f t="shared" ref="DM563:DM566" si="279">SUBSTITUTE(DL563,"ú","u")</f>
        <v>0</v>
      </c>
      <c r="DN563" s="416" t="str">
        <f t="shared" ref="DN563:DN566" si="280">SUBSTITUTE(DM563,"ň","n")</f>
        <v>0</v>
      </c>
      <c r="DO563" s="416" t="str">
        <f t="shared" ref="DO563:DO566" si="281">SUBSTITUTE(DN563,"Ě","E")</f>
        <v>0</v>
      </c>
      <c r="DP563" s="416" t="str">
        <f t="shared" ref="DP563:DP566" si="282">SUBSTITUTE(DO563,"Š","S")</f>
        <v>0</v>
      </c>
      <c r="DQ563" s="416" t="str">
        <f t="shared" ref="DQ563:DQ566" si="283">SUBSTITUTE(DP563,"Č","C")</f>
        <v>0</v>
      </c>
      <c r="DR563" s="416" t="str">
        <f t="shared" ref="DR563:DR566" si="284">SUBSTITUTE(DQ563,"Ř","R")</f>
        <v>0</v>
      </c>
      <c r="DS563" s="416" t="str">
        <f t="shared" ref="DS563:DS566" si="285">SUBSTITUTE(DR563,"Ž","Z")</f>
        <v>0</v>
      </c>
      <c r="DT563" s="416" t="str">
        <f t="shared" ref="DT563:DT566" si="286">SUBSTITUTE(DS563,"Ý","Y")</f>
        <v>0</v>
      </c>
      <c r="DU563" s="416" t="str">
        <f t="shared" ref="DU563:DU566" si="287">SUBSTITUTE(DT563,"Á","A")</f>
        <v>0</v>
      </c>
      <c r="DV563" s="416" t="str">
        <f t="shared" ref="DV563:DV566" si="288">SUBSTITUTE(DU563,"Í","I")</f>
        <v>0</v>
      </c>
      <c r="DW563" s="416" t="str">
        <f t="shared" ref="DW563:DW566" si="289">SUBSTITUTE(DV563,"É","E")</f>
        <v>0</v>
      </c>
      <c r="DX563" s="416" t="str">
        <f t="shared" ref="DX563:DX566" si="290">SUBSTITUTE(DW563,"Ú","U")</f>
        <v>0</v>
      </c>
      <c r="DY563" s="416" t="str">
        <f t="shared" ref="DY563:DY566" si="291">SUBSTITUTE(DX563,"Ů","U")</f>
        <v>0</v>
      </c>
      <c r="DZ563" s="416" t="str">
        <f t="shared" ref="DZ563:DZ566" si="292">SUBSTITUTE(DY563,"Ň","N")</f>
        <v>0</v>
      </c>
      <c r="EA563" s="417"/>
      <c r="EB563" s="417"/>
      <c r="EC563" s="417"/>
      <c r="ED563" s="417" t="str">
        <f>IF(List1!D200&gt;0,DZ563,"")</f>
        <v/>
      </c>
      <c r="EF563" s="416">
        <f>List1!J200</f>
        <v>0</v>
      </c>
      <c r="EG563" s="416" t="str">
        <f t="shared" si="245"/>
        <v>0</v>
      </c>
      <c r="EH563" s="416" t="str">
        <f t="shared" si="246"/>
        <v>0</v>
      </c>
      <c r="EI563" s="416" t="str">
        <f t="shared" si="247"/>
        <v>0</v>
      </c>
      <c r="EJ563" s="416" t="str">
        <f t="shared" si="248"/>
        <v>0</v>
      </c>
      <c r="EK563" s="416" t="str">
        <f t="shared" si="249"/>
        <v>0</v>
      </c>
      <c r="EL563" s="416" t="str">
        <f t="shared" si="250"/>
        <v>0</v>
      </c>
      <c r="EM563" s="416" t="str">
        <f t="shared" si="251"/>
        <v>0</v>
      </c>
      <c r="EN563" s="416" t="str">
        <f t="shared" si="252"/>
        <v>0</v>
      </c>
      <c r="EO563" s="416" t="str">
        <f t="shared" si="253"/>
        <v>0</v>
      </c>
      <c r="EP563" s="416" t="str">
        <f t="shared" si="254"/>
        <v>0</v>
      </c>
      <c r="EQ563" s="416" t="str">
        <f t="shared" si="255"/>
        <v>0</v>
      </c>
      <c r="ER563" s="416" t="str">
        <f t="shared" si="256"/>
        <v>0</v>
      </c>
      <c r="ES563" s="416" t="str">
        <f t="shared" si="257"/>
        <v>0</v>
      </c>
      <c r="ET563" s="416" t="str">
        <f t="shared" si="258"/>
        <v>0</v>
      </c>
      <c r="EU563" s="416" t="str">
        <f t="shared" si="259"/>
        <v>0</v>
      </c>
      <c r="EV563" s="416" t="str">
        <f t="shared" si="260"/>
        <v>0</v>
      </c>
      <c r="EW563" s="416" t="str">
        <f t="shared" si="261"/>
        <v>0</v>
      </c>
      <c r="EX563" s="416" t="str">
        <f t="shared" si="262"/>
        <v>0</v>
      </c>
      <c r="EY563" s="416" t="str">
        <f t="shared" si="263"/>
        <v>0</v>
      </c>
      <c r="EZ563" s="416" t="str">
        <f t="shared" si="264"/>
        <v>0</v>
      </c>
      <c r="FA563" s="416" t="str">
        <f t="shared" si="265"/>
        <v>0</v>
      </c>
      <c r="FB563" s="416" t="str">
        <f t="shared" si="266"/>
        <v>0</v>
      </c>
      <c r="FC563" s="416" t="str">
        <f t="shared" si="267"/>
        <v>0</v>
      </c>
      <c r="FD563" s="416" t="str">
        <f t="shared" si="268"/>
        <v>0</v>
      </c>
      <c r="FF563" s="269" t="str">
        <f>IF(List1!J200&gt;0,List1!FD563,"")</f>
        <v/>
      </c>
    </row>
    <row r="564" spans="2:162" s="269" customFormat="1" ht="19.5" customHeight="1" thickBot="1">
      <c r="B564" s="436">
        <v>146</v>
      </c>
      <c r="C564" s="308">
        <f t="shared" si="242"/>
        <v>0</v>
      </c>
      <c r="D564" s="438" t="str">
        <f t="shared" si="243"/>
        <v/>
      </c>
      <c r="E564" s="439" t="str">
        <f>IF(List1!E201&gt;0,List1!E201,"")</f>
        <v/>
      </c>
      <c r="F564" s="439" t="str">
        <f>IF(List1!F201&gt;0,List1!F201,"")</f>
        <v/>
      </c>
      <c r="G564" s="439" t="str">
        <f>IF(List1!G201&gt;0,List1!G201,"")</f>
        <v/>
      </c>
      <c r="H564" s="439" t="str">
        <f>IF(List1!H201&gt;0,List1!H201,"")</f>
        <v/>
      </c>
      <c r="I564" s="439" t="str">
        <f>IF(List1!I201&gt;0,List1!I201,"")</f>
        <v/>
      </c>
      <c r="J564" s="439" t="str">
        <f t="shared" si="244"/>
        <v/>
      </c>
      <c r="K564" s="439" t="str">
        <f>IF(List1!K201&gt;0,List1!K201,"")</f>
        <v/>
      </c>
      <c r="L564" s="439" t="str">
        <f>IF(List1!L201&gt;0,List1!L201,"")</f>
        <v/>
      </c>
      <c r="M564" s="439" t="str">
        <f>IF(List1!M201&gt;0,List1!M201,"")</f>
        <v/>
      </c>
      <c r="N564" s="439" t="str">
        <f>IF(List1!N201&gt;0,List1!N201,"")</f>
        <v/>
      </c>
      <c r="O564" s="440">
        <v>0</v>
      </c>
      <c r="P564" s="603" t="str">
        <f>IF(List1!P201&gt;0,List1!P201,"")</f>
        <v/>
      </c>
      <c r="Q564" s="603"/>
      <c r="R564" s="603"/>
      <c r="S564" s="603"/>
      <c r="T564" s="603"/>
      <c r="U564" s="603"/>
      <c r="V564" s="603"/>
      <c r="W564" s="268"/>
      <c r="X564" s="307"/>
      <c r="Y564" s="319">
        <f>IF(List1!$K564="A",(1*List1!$E564+80)*List1!$G564,0)</f>
        <v>0</v>
      </c>
      <c r="Z564" s="319">
        <f>IF(List1!$K564="B",(1*List1!$E564+80)*List1!$G564,0)</f>
        <v>0</v>
      </c>
      <c r="AA564" s="319">
        <f>IF(List1!$K564="C",(1*List1!$E564+80)*List1!$G564,0)</f>
        <v>0</v>
      </c>
      <c r="AB564" s="319">
        <f>IF(List1!$K564="D",(1*List1!$E564+80)*List1!$G564,0)</f>
        <v>0</v>
      </c>
      <c r="AC564" s="319">
        <f>IF(List1!$K564="E",(1*List1!$E564+70)*List1!$G564,0)</f>
        <v>0</v>
      </c>
      <c r="AD564" s="319">
        <f>IF(List1!$K564="G",(1*List1!$E564+80)*List1!$G564,0)</f>
        <v>0</v>
      </c>
      <c r="AE564" s="319">
        <f>IF(List1!$K564="J",(1*List1!$E564+80)*List1!$G564,0)</f>
        <v>0</v>
      </c>
      <c r="AF564" s="319">
        <f>IF(List1!$K564="K",(1*List1!$E564+80)*List1!$G564,0)</f>
        <v>0</v>
      </c>
      <c r="AG564" s="319">
        <f>IF(List1!$K564="L",(1*List1!$E564+80)*List1!$G564,0)</f>
        <v>0</v>
      </c>
      <c r="AH564" s="318">
        <f>IF(List1!$K564="FL",(1*List1!$E564)*List1!$G564,0)</f>
        <v>0</v>
      </c>
      <c r="AI564" s="318">
        <f>IF(List1!$K564="FP",List1!$E564*List1!$G564,0)</f>
        <v>0</v>
      </c>
      <c r="AJ564" s="318">
        <f>IF(List1!$K564="DR",List1!$E564*List1!$G564,0)</f>
        <v>0</v>
      </c>
      <c r="AK564" s="318">
        <f>IF(List1!$K564="F",List1!$E564*List1!$G564,0)</f>
        <v>0</v>
      </c>
      <c r="AL564" s="321">
        <f>IF(List1!$L564="A",(1*List1!$E564+80)*List1!$G564,0)</f>
        <v>0</v>
      </c>
      <c r="AM564" s="321">
        <f>IF(List1!$L564="B",(1*List1!$E564+80)*List1!$G564,0)</f>
        <v>0</v>
      </c>
      <c r="AN564" s="321">
        <f>IF(List1!$L564="C",(1*List1!$E564+80)*List1!$G564,0)</f>
        <v>0</v>
      </c>
      <c r="AO564" s="321">
        <f>IF(List1!$L564="D",(1*List1!$E564+80)*List1!$G564,0)</f>
        <v>0</v>
      </c>
      <c r="AP564" s="321">
        <f>IF(List1!$L564="E",(1*List1!$E564+80)*List1!$G564,0)</f>
        <v>0</v>
      </c>
      <c r="AQ564" s="321">
        <f>IF(List1!$L564="G",(1*List1!$E564+80)*List1!$G564,0)</f>
        <v>0</v>
      </c>
      <c r="AR564" s="321">
        <f>IF(List1!$L564="J",(1*List1!$E564+80)*List1!$G564,0)</f>
        <v>0</v>
      </c>
      <c r="AS564" s="321">
        <f>IF(List1!$L564="K",(1*List1!$E564+80)*List1!$G564,0)</f>
        <v>0</v>
      </c>
      <c r="AT564" s="321">
        <f>IF(List1!$L564="L",(1*List1!$E564+80)*List1!$G564,0)</f>
        <v>0</v>
      </c>
      <c r="AU564" s="320">
        <f>IF(List1!$L564="FL",(1*List1!$E564)*List1!$G564,0)</f>
        <v>0</v>
      </c>
      <c r="AV564" s="320">
        <f>IF(List1!$L564="FP",List1!$E564*List1!$G564,0)</f>
        <v>0</v>
      </c>
      <c r="AW564" s="320">
        <f>IF(List1!$L564="DR",List1!$E564*List1!$G564,0)</f>
        <v>0</v>
      </c>
      <c r="AX564" s="320">
        <f>IF(List1!$L564="F",List1!$E564*List1!$G564,0)</f>
        <v>0</v>
      </c>
      <c r="AY564" s="319">
        <f>IF(List1!$M564="A",(1*List1!$F564+80)*List1!$G564,0)</f>
        <v>0</v>
      </c>
      <c r="AZ564" s="319">
        <f>IF(List1!$M564="B",(1*List1!$F564+80)*List1!$G564,0)</f>
        <v>0</v>
      </c>
      <c r="BA564" s="319">
        <f>IF(List1!$M564="C",(1*List1!$F564+80)*List1!$G564,0)</f>
        <v>0</v>
      </c>
      <c r="BB564" s="319">
        <f>IF(List1!$M564="D",(1*List1!$F564+80)*List1!$G564,0)</f>
        <v>0</v>
      </c>
      <c r="BC564" s="319">
        <f>IF(List1!$M564="E",(1*List1!$F564+80)*List1!$G564,0)</f>
        <v>0</v>
      </c>
      <c r="BD564" s="319">
        <f>IF(List1!$M564="G",(1*List1!$F564+80)*List1!$G564,0)</f>
        <v>0</v>
      </c>
      <c r="BE564" s="319">
        <f>IF(List1!$M564="J",(1*List1!$F564+80)*List1!$G564,0)</f>
        <v>0</v>
      </c>
      <c r="BF564" s="319">
        <f>IF(List1!$M564="K",(1*List1!$F564+80)*List1!$G564,0)</f>
        <v>0</v>
      </c>
      <c r="BG564" s="319">
        <f>IF(List1!$M564="L",(1*List1!$F564+80)*List1!$G564,0)</f>
        <v>0</v>
      </c>
      <c r="BH564" s="318">
        <f>IF(List1!$M564="FL",(1*List1!$F564)*List1!$G564,0)</f>
        <v>0</v>
      </c>
      <c r="BI564" s="318">
        <f>IF(List1!$M564="FP",List1!$F564*List1!$G564,0)</f>
        <v>0</v>
      </c>
      <c r="BJ564" s="318">
        <f>IF(List1!$M564="DR",List1!$F564*List1!$G564,0)</f>
        <v>0</v>
      </c>
      <c r="BK564" s="318">
        <f>IF(List1!$M564="F",List1!$F564*List1!$G564,0)</f>
        <v>0</v>
      </c>
      <c r="BL564" s="317">
        <f>IF(List1!$N564="A",(1*List1!$F564+80)*List1!$G564,0)</f>
        <v>0</v>
      </c>
      <c r="BM564" s="317">
        <f>IF(List1!$N564="B",(1*List1!$F564+80)*List1!$G564,0)</f>
        <v>0</v>
      </c>
      <c r="BN564" s="317">
        <f>IF(List1!$N564="C",(1*List1!$F564+80)*List1!$G564,0)</f>
        <v>0</v>
      </c>
      <c r="BO564" s="317">
        <f>IF(List1!$N564="D",(1*List1!$F564+80)*List1!$G564,0)</f>
        <v>0</v>
      </c>
      <c r="BP564" s="317">
        <f>IF(List1!$N564="E",(1*List1!$F564+80)*List1!$G564,0)</f>
        <v>0</v>
      </c>
      <c r="BQ564" s="317">
        <f>IF(List1!$N564="G",(1*List1!$F564+80)*List1!$G564,0)</f>
        <v>0</v>
      </c>
      <c r="BR564" s="317">
        <f>IF(List1!$N564="J",(1*List1!$F564+80)*List1!$G564,0)</f>
        <v>0</v>
      </c>
      <c r="BS564" s="317">
        <f>IF(List1!$N564="K",(1*List1!$F564+80)*List1!$G564,0)</f>
        <v>0</v>
      </c>
      <c r="BT564" s="317">
        <f>IF(List1!$N564="L",(1*List1!$F564+80)*List1!$G564,0)</f>
        <v>0</v>
      </c>
      <c r="BU564" s="316">
        <f>IF(List1!$N564="FL",(1*List1!$F564)*List1!$G564,0)</f>
        <v>0</v>
      </c>
      <c r="BV564" s="315">
        <f>IF(List1!$N564="FP",List1!$F564*List1!$G564,0)</f>
        <v>0</v>
      </c>
      <c r="BW564" s="314">
        <f>IF(List1!$N564="DR",List1!$F564*List1!$G564,0)</f>
        <v>0</v>
      </c>
      <c r="BX564" s="313">
        <f>IF(List1!$N564="F",List1!$F564*List1!$G564,0)</f>
        <v>0</v>
      </c>
      <c r="BZ564" s="312" t="e">
        <f>((List1!$E564*List1!$F564)*List1!$G564)/1000000</f>
        <v>#VALUE!</v>
      </c>
      <c r="CA564" s="280" t="e">
        <f>IF(List1!$J564=$D$403,1*BZ564,0)</f>
        <v>#VALUE!</v>
      </c>
      <c r="CB564" s="280" t="e">
        <f>IF(List1!$J564=$D$404,1*BZ564,0)</f>
        <v>#VALUE!</v>
      </c>
      <c r="CC564" s="280" t="e">
        <f>IF(List1!$J564=$D$405,1*BZ564,0)</f>
        <v>#VALUE!</v>
      </c>
      <c r="CD564" s="280" t="e">
        <f>IF(List1!$J564=$D$406,1*BZ564,0)</f>
        <v>#VALUE!</v>
      </c>
      <c r="CE564" s="280" t="e">
        <f>IF(List1!$J564=$D$407,1*BZ564,0)</f>
        <v>#VALUE!</v>
      </c>
      <c r="CF564" s="311" t="e">
        <f>IF(List1!$J564=$D$408,1*BZ564,0)</f>
        <v>#VALUE!</v>
      </c>
      <c r="CG564" s="280" t="e">
        <f>IF(List1!$J564=$D$409,1*BZ564,0)</f>
        <v>#VALUE!</v>
      </c>
      <c r="CH564" s="280" t="e">
        <f>IF(List1!$J564=$D$410,1*BZ564,0)</f>
        <v>#VALUE!</v>
      </c>
      <c r="CJ564" s="303">
        <f>IF(AH564&gt;0,1*List1!$G564,0)</f>
        <v>0</v>
      </c>
      <c r="CK564" s="301">
        <f>IF(AI564&gt;0,1*List1!$G564,0)</f>
        <v>0</v>
      </c>
      <c r="CL564" s="301">
        <f>IF(AJ564&gt;0,1*List1!$G564,0)</f>
        <v>0</v>
      </c>
      <c r="CM564" s="302">
        <f>IF(AK564&gt;0,1*List1!$G564,0)</f>
        <v>0</v>
      </c>
      <c r="CN564" s="310">
        <f>IF(AU564&gt;0,1*List1!$G564,0)</f>
        <v>0</v>
      </c>
      <c r="CO564" s="310">
        <f>IF(AV564&gt;0,1*List1!$G564,0)</f>
        <v>0</v>
      </c>
      <c r="CP564" s="310">
        <f>IF(AW564&gt;0,1*List1!$G564,0)</f>
        <v>0</v>
      </c>
      <c r="CQ564" s="310">
        <f>IF(AX564&gt;0,1*List1!$G564,0)</f>
        <v>0</v>
      </c>
      <c r="CR564" s="303">
        <f>IF(BH564&gt;0,1*List1!$G564,0)</f>
        <v>0</v>
      </c>
      <c r="CS564" s="301">
        <f>IF(BI564&gt;0,1*List1!$G564,0)</f>
        <v>0</v>
      </c>
      <c r="CT564" s="301">
        <f>IF(BJ564&gt;0,1*List1!$G564,0)</f>
        <v>0</v>
      </c>
      <c r="CU564" s="302">
        <f>IF(BK564&gt;0,1*List1!$G564,0)</f>
        <v>0</v>
      </c>
      <c r="CV564" s="310">
        <f>IF(BU564&gt;0,1*List1!$G564,0)</f>
        <v>0</v>
      </c>
      <c r="CW564" s="310">
        <f>IF(BV564&gt;0,1*List1!$G564,0)</f>
        <v>0</v>
      </c>
      <c r="CX564" s="310">
        <f>IF(BW564&gt;0,1*List1!$G564,0)</f>
        <v>0</v>
      </c>
      <c r="CY564" s="309">
        <f>IF(BX564&gt;0,1*List1!$G564,0)</f>
        <v>0</v>
      </c>
      <c r="CZ564" s="284"/>
      <c r="DB564" s="294">
        <f>List1!D201</f>
        <v>0</v>
      </c>
      <c r="DC564" s="416" t="str">
        <f t="shared" si="269"/>
        <v>0</v>
      </c>
      <c r="DD564" s="416" t="str">
        <f t="shared" si="270"/>
        <v>0</v>
      </c>
      <c r="DE564" s="416" t="str">
        <f t="shared" si="271"/>
        <v>0</v>
      </c>
      <c r="DF564" s="416" t="str">
        <f t="shared" si="272"/>
        <v>0</v>
      </c>
      <c r="DG564" s="416" t="str">
        <f t="shared" si="273"/>
        <v>0</v>
      </c>
      <c r="DH564" s="416" t="str">
        <f t="shared" si="274"/>
        <v>0</v>
      </c>
      <c r="DI564" s="416" t="str">
        <f t="shared" si="275"/>
        <v>0</v>
      </c>
      <c r="DJ564" s="416" t="str">
        <f t="shared" si="276"/>
        <v>0</v>
      </c>
      <c r="DK564" s="416" t="str">
        <f t="shared" si="277"/>
        <v>0</v>
      </c>
      <c r="DL564" s="416" t="str">
        <f t="shared" si="278"/>
        <v>0</v>
      </c>
      <c r="DM564" s="416" t="str">
        <f t="shared" si="279"/>
        <v>0</v>
      </c>
      <c r="DN564" s="416" t="str">
        <f t="shared" si="280"/>
        <v>0</v>
      </c>
      <c r="DO564" s="416" t="str">
        <f t="shared" si="281"/>
        <v>0</v>
      </c>
      <c r="DP564" s="416" t="str">
        <f t="shared" si="282"/>
        <v>0</v>
      </c>
      <c r="DQ564" s="416" t="str">
        <f t="shared" si="283"/>
        <v>0</v>
      </c>
      <c r="DR564" s="416" t="str">
        <f t="shared" si="284"/>
        <v>0</v>
      </c>
      <c r="DS564" s="416" t="str">
        <f t="shared" si="285"/>
        <v>0</v>
      </c>
      <c r="DT564" s="416" t="str">
        <f t="shared" si="286"/>
        <v>0</v>
      </c>
      <c r="DU564" s="416" t="str">
        <f t="shared" si="287"/>
        <v>0</v>
      </c>
      <c r="DV564" s="416" t="str">
        <f t="shared" si="288"/>
        <v>0</v>
      </c>
      <c r="DW564" s="416" t="str">
        <f t="shared" si="289"/>
        <v>0</v>
      </c>
      <c r="DX564" s="416" t="str">
        <f t="shared" si="290"/>
        <v>0</v>
      </c>
      <c r="DY564" s="416" t="str">
        <f t="shared" si="291"/>
        <v>0</v>
      </c>
      <c r="DZ564" s="416" t="str">
        <f t="shared" si="292"/>
        <v>0</v>
      </c>
      <c r="EA564" s="417"/>
      <c r="EB564" s="417"/>
      <c r="EC564" s="417"/>
      <c r="ED564" s="417" t="str">
        <f>IF(List1!D201&gt;0,DZ564,"")</f>
        <v/>
      </c>
      <c r="EF564" s="416">
        <f>List1!J201</f>
        <v>0</v>
      </c>
      <c r="EG564" s="416" t="str">
        <f t="shared" si="245"/>
        <v>0</v>
      </c>
      <c r="EH564" s="416" t="str">
        <f t="shared" si="246"/>
        <v>0</v>
      </c>
      <c r="EI564" s="416" t="str">
        <f t="shared" si="247"/>
        <v>0</v>
      </c>
      <c r="EJ564" s="416" t="str">
        <f t="shared" si="248"/>
        <v>0</v>
      </c>
      <c r="EK564" s="416" t="str">
        <f t="shared" si="249"/>
        <v>0</v>
      </c>
      <c r="EL564" s="416" t="str">
        <f t="shared" si="250"/>
        <v>0</v>
      </c>
      <c r="EM564" s="416" t="str">
        <f t="shared" si="251"/>
        <v>0</v>
      </c>
      <c r="EN564" s="416" t="str">
        <f t="shared" si="252"/>
        <v>0</v>
      </c>
      <c r="EO564" s="416" t="str">
        <f t="shared" si="253"/>
        <v>0</v>
      </c>
      <c r="EP564" s="416" t="str">
        <f t="shared" si="254"/>
        <v>0</v>
      </c>
      <c r="EQ564" s="416" t="str">
        <f t="shared" si="255"/>
        <v>0</v>
      </c>
      <c r="ER564" s="416" t="str">
        <f t="shared" si="256"/>
        <v>0</v>
      </c>
      <c r="ES564" s="416" t="str">
        <f t="shared" si="257"/>
        <v>0</v>
      </c>
      <c r="ET564" s="416" t="str">
        <f t="shared" si="258"/>
        <v>0</v>
      </c>
      <c r="EU564" s="416" t="str">
        <f t="shared" si="259"/>
        <v>0</v>
      </c>
      <c r="EV564" s="416" t="str">
        <f t="shared" si="260"/>
        <v>0</v>
      </c>
      <c r="EW564" s="416" t="str">
        <f t="shared" si="261"/>
        <v>0</v>
      </c>
      <c r="EX564" s="416" t="str">
        <f t="shared" si="262"/>
        <v>0</v>
      </c>
      <c r="EY564" s="416" t="str">
        <f t="shared" si="263"/>
        <v>0</v>
      </c>
      <c r="EZ564" s="416" t="str">
        <f t="shared" si="264"/>
        <v>0</v>
      </c>
      <c r="FA564" s="416" t="str">
        <f t="shared" si="265"/>
        <v>0</v>
      </c>
      <c r="FB564" s="416" t="str">
        <f t="shared" si="266"/>
        <v>0</v>
      </c>
      <c r="FC564" s="416" t="str">
        <f t="shared" si="267"/>
        <v>0</v>
      </c>
      <c r="FD564" s="416" t="str">
        <f t="shared" si="268"/>
        <v>0</v>
      </c>
      <c r="FF564" s="269" t="str">
        <f>IF(List1!J201&gt;0,List1!FD564,"")</f>
        <v/>
      </c>
    </row>
    <row r="565" spans="2:162" s="269" customFormat="1" ht="19.5" customHeight="1" thickBot="1">
      <c r="B565" s="436">
        <v>147</v>
      </c>
      <c r="C565" s="308">
        <f t="shared" si="242"/>
        <v>0</v>
      </c>
      <c r="D565" s="438" t="str">
        <f t="shared" si="243"/>
        <v/>
      </c>
      <c r="E565" s="439" t="str">
        <f>IF(List1!E202&gt;0,List1!E202,"")</f>
        <v/>
      </c>
      <c r="F565" s="439" t="str">
        <f>IF(List1!F202&gt;0,List1!F202,"")</f>
        <v/>
      </c>
      <c r="G565" s="439" t="str">
        <f>IF(List1!G202&gt;0,List1!G202,"")</f>
        <v/>
      </c>
      <c r="H565" s="439" t="str">
        <f>IF(List1!H202&gt;0,List1!H202,"")</f>
        <v/>
      </c>
      <c r="I565" s="439" t="str">
        <f>IF(List1!I202&gt;0,List1!I202,"")</f>
        <v/>
      </c>
      <c r="J565" s="439" t="str">
        <f t="shared" si="244"/>
        <v/>
      </c>
      <c r="K565" s="439" t="str">
        <f>IF(List1!K202&gt;0,List1!K202,"")</f>
        <v/>
      </c>
      <c r="L565" s="439" t="str">
        <f>IF(List1!L202&gt;0,List1!L202,"")</f>
        <v/>
      </c>
      <c r="M565" s="439" t="str">
        <f>IF(List1!M202&gt;0,List1!M202,"")</f>
        <v/>
      </c>
      <c r="N565" s="439" t="str">
        <f>IF(List1!N202&gt;0,List1!N202,"")</f>
        <v/>
      </c>
      <c r="O565" s="440">
        <v>0</v>
      </c>
      <c r="P565" s="603" t="str">
        <f>IF(List1!P202&gt;0,List1!P202,"")</f>
        <v/>
      </c>
      <c r="Q565" s="603"/>
      <c r="R565" s="603"/>
      <c r="S565" s="603"/>
      <c r="T565" s="603"/>
      <c r="U565" s="603"/>
      <c r="V565" s="603"/>
      <c r="X565" s="307"/>
      <c r="Y565" s="306">
        <f t="shared" ref="Y565:BD565" si="293">SUM(Y418:Y564)</f>
        <v>0</v>
      </c>
      <c r="Z565" s="304">
        <f t="shared" si="293"/>
        <v>0</v>
      </c>
      <c r="AA565" s="304">
        <f t="shared" si="293"/>
        <v>0</v>
      </c>
      <c r="AB565" s="304">
        <f t="shared" si="293"/>
        <v>0</v>
      </c>
      <c r="AC565" s="304">
        <f t="shared" si="293"/>
        <v>0</v>
      </c>
      <c r="AD565" s="304">
        <f t="shared" si="293"/>
        <v>0</v>
      </c>
      <c r="AE565" s="304">
        <f t="shared" si="293"/>
        <v>0</v>
      </c>
      <c r="AF565" s="304">
        <f t="shared" si="293"/>
        <v>0</v>
      </c>
      <c r="AG565" s="304">
        <f t="shared" si="293"/>
        <v>0</v>
      </c>
      <c r="AH565" s="303">
        <f t="shared" si="293"/>
        <v>0</v>
      </c>
      <c r="AI565" s="301">
        <f t="shared" si="293"/>
        <v>0</v>
      </c>
      <c r="AJ565" s="302">
        <f t="shared" si="293"/>
        <v>0</v>
      </c>
      <c r="AK565" s="301">
        <f t="shared" si="293"/>
        <v>0</v>
      </c>
      <c r="AL565" s="300">
        <f t="shared" si="293"/>
        <v>0</v>
      </c>
      <c r="AM565" s="300">
        <f t="shared" si="293"/>
        <v>0</v>
      </c>
      <c r="AN565" s="300">
        <f t="shared" si="293"/>
        <v>0</v>
      </c>
      <c r="AO565" s="300">
        <f t="shared" si="293"/>
        <v>0</v>
      </c>
      <c r="AP565" s="300">
        <f t="shared" si="293"/>
        <v>0</v>
      </c>
      <c r="AQ565" s="300">
        <f t="shared" si="293"/>
        <v>0</v>
      </c>
      <c r="AR565" s="300">
        <f t="shared" si="293"/>
        <v>0</v>
      </c>
      <c r="AS565" s="300">
        <f t="shared" si="293"/>
        <v>0</v>
      </c>
      <c r="AT565" s="300">
        <f t="shared" si="293"/>
        <v>0</v>
      </c>
      <c r="AU565" s="305">
        <f t="shared" si="293"/>
        <v>0</v>
      </c>
      <c r="AV565" s="298">
        <f t="shared" si="293"/>
        <v>0</v>
      </c>
      <c r="AW565" s="297">
        <f t="shared" si="293"/>
        <v>0</v>
      </c>
      <c r="AX565" s="298">
        <f t="shared" si="293"/>
        <v>0</v>
      </c>
      <c r="AY565" s="304">
        <f t="shared" si="293"/>
        <v>0</v>
      </c>
      <c r="AZ565" s="304">
        <f t="shared" si="293"/>
        <v>0</v>
      </c>
      <c r="BA565" s="304">
        <f t="shared" si="293"/>
        <v>0</v>
      </c>
      <c r="BB565" s="304">
        <f t="shared" si="293"/>
        <v>0</v>
      </c>
      <c r="BC565" s="304">
        <f t="shared" si="293"/>
        <v>0</v>
      </c>
      <c r="BD565" s="304">
        <f t="shared" si="293"/>
        <v>0</v>
      </c>
      <c r="BE565" s="304">
        <f t="shared" ref="BE565:BX565" si="294">SUM(BE418:BE564)</f>
        <v>0</v>
      </c>
      <c r="BF565" s="304">
        <f t="shared" si="294"/>
        <v>0</v>
      </c>
      <c r="BG565" s="304">
        <f t="shared" si="294"/>
        <v>0</v>
      </c>
      <c r="BH565" s="303">
        <f t="shared" si="294"/>
        <v>0</v>
      </c>
      <c r="BI565" s="301">
        <f t="shared" si="294"/>
        <v>0</v>
      </c>
      <c r="BJ565" s="302">
        <f t="shared" si="294"/>
        <v>0</v>
      </c>
      <c r="BK565" s="301">
        <f t="shared" si="294"/>
        <v>0</v>
      </c>
      <c r="BL565" s="300">
        <f t="shared" si="294"/>
        <v>0</v>
      </c>
      <c r="BM565" s="300">
        <f t="shared" si="294"/>
        <v>0</v>
      </c>
      <c r="BN565" s="300">
        <f t="shared" si="294"/>
        <v>0</v>
      </c>
      <c r="BO565" s="300">
        <f t="shared" si="294"/>
        <v>0</v>
      </c>
      <c r="BP565" s="300">
        <f t="shared" si="294"/>
        <v>0</v>
      </c>
      <c r="BQ565" s="300">
        <f t="shared" si="294"/>
        <v>0</v>
      </c>
      <c r="BR565" s="300">
        <f t="shared" si="294"/>
        <v>0</v>
      </c>
      <c r="BS565" s="300">
        <f t="shared" si="294"/>
        <v>0</v>
      </c>
      <c r="BT565" s="300">
        <f t="shared" si="294"/>
        <v>0</v>
      </c>
      <c r="BU565" s="299">
        <f t="shared" si="294"/>
        <v>0</v>
      </c>
      <c r="BV565" s="298">
        <f t="shared" si="294"/>
        <v>0</v>
      </c>
      <c r="BW565" s="297">
        <f t="shared" si="294"/>
        <v>0</v>
      </c>
      <c r="BX565" s="296">
        <f t="shared" si="294"/>
        <v>0</v>
      </c>
      <c r="BZ565" s="268"/>
      <c r="CA565" s="268"/>
      <c r="CB565" s="268"/>
      <c r="CC565" s="268"/>
      <c r="CD565" s="268"/>
      <c r="CE565" s="268"/>
      <c r="CF565" s="268"/>
      <c r="CG565" s="268"/>
      <c r="CH565" s="268"/>
      <c r="CJ565" s="273">
        <f t="shared" ref="CJ565:CY565" si="295">SUM(CJ418:CJ564)</f>
        <v>0</v>
      </c>
      <c r="CK565" s="273">
        <f t="shared" si="295"/>
        <v>0</v>
      </c>
      <c r="CL565" s="273">
        <f t="shared" si="295"/>
        <v>0</v>
      </c>
      <c r="CM565" s="273">
        <f t="shared" si="295"/>
        <v>0</v>
      </c>
      <c r="CN565" s="273">
        <f t="shared" si="295"/>
        <v>0</v>
      </c>
      <c r="CO565" s="273">
        <f t="shared" si="295"/>
        <v>0</v>
      </c>
      <c r="CP565" s="273">
        <f t="shared" si="295"/>
        <v>0</v>
      </c>
      <c r="CQ565" s="273">
        <f t="shared" si="295"/>
        <v>0</v>
      </c>
      <c r="CR565" s="273">
        <f t="shared" si="295"/>
        <v>0</v>
      </c>
      <c r="CS565" s="273">
        <f t="shared" si="295"/>
        <v>0</v>
      </c>
      <c r="CT565" s="273">
        <f t="shared" si="295"/>
        <v>0</v>
      </c>
      <c r="CU565" s="273">
        <f t="shared" si="295"/>
        <v>0</v>
      </c>
      <c r="CV565" s="273">
        <f t="shared" si="295"/>
        <v>0</v>
      </c>
      <c r="CW565" s="273">
        <f t="shared" si="295"/>
        <v>0</v>
      </c>
      <c r="CX565" s="273">
        <f t="shared" si="295"/>
        <v>0</v>
      </c>
      <c r="CY565" s="273">
        <f t="shared" si="295"/>
        <v>0</v>
      </c>
      <c r="CZ565" s="270"/>
      <c r="DB565" s="294">
        <f>List1!D202</f>
        <v>0</v>
      </c>
      <c r="DC565" s="416" t="str">
        <f t="shared" si="269"/>
        <v>0</v>
      </c>
      <c r="DD565" s="416" t="str">
        <f t="shared" si="270"/>
        <v>0</v>
      </c>
      <c r="DE565" s="416" t="str">
        <f t="shared" si="271"/>
        <v>0</v>
      </c>
      <c r="DF565" s="416" t="str">
        <f t="shared" si="272"/>
        <v>0</v>
      </c>
      <c r="DG565" s="416" t="str">
        <f t="shared" si="273"/>
        <v>0</v>
      </c>
      <c r="DH565" s="416" t="str">
        <f t="shared" si="274"/>
        <v>0</v>
      </c>
      <c r="DI565" s="416" t="str">
        <f t="shared" si="275"/>
        <v>0</v>
      </c>
      <c r="DJ565" s="416" t="str">
        <f t="shared" si="276"/>
        <v>0</v>
      </c>
      <c r="DK565" s="416" t="str">
        <f t="shared" si="277"/>
        <v>0</v>
      </c>
      <c r="DL565" s="416" t="str">
        <f t="shared" si="278"/>
        <v>0</v>
      </c>
      <c r="DM565" s="416" t="str">
        <f t="shared" si="279"/>
        <v>0</v>
      </c>
      <c r="DN565" s="416" t="str">
        <f t="shared" si="280"/>
        <v>0</v>
      </c>
      <c r="DO565" s="416" t="str">
        <f t="shared" si="281"/>
        <v>0</v>
      </c>
      <c r="DP565" s="416" t="str">
        <f t="shared" si="282"/>
        <v>0</v>
      </c>
      <c r="DQ565" s="416" t="str">
        <f t="shared" si="283"/>
        <v>0</v>
      </c>
      <c r="DR565" s="416" t="str">
        <f t="shared" si="284"/>
        <v>0</v>
      </c>
      <c r="DS565" s="416" t="str">
        <f t="shared" si="285"/>
        <v>0</v>
      </c>
      <c r="DT565" s="416" t="str">
        <f t="shared" si="286"/>
        <v>0</v>
      </c>
      <c r="DU565" s="416" t="str">
        <f t="shared" si="287"/>
        <v>0</v>
      </c>
      <c r="DV565" s="416" t="str">
        <f t="shared" si="288"/>
        <v>0</v>
      </c>
      <c r="DW565" s="416" t="str">
        <f t="shared" si="289"/>
        <v>0</v>
      </c>
      <c r="DX565" s="416" t="str">
        <f t="shared" si="290"/>
        <v>0</v>
      </c>
      <c r="DY565" s="416" t="str">
        <f t="shared" si="291"/>
        <v>0</v>
      </c>
      <c r="DZ565" s="416" t="str">
        <f t="shared" si="292"/>
        <v>0</v>
      </c>
      <c r="EA565" s="417"/>
      <c r="EB565" s="417"/>
      <c r="EC565" s="417"/>
      <c r="ED565" s="417" t="str">
        <f>IF(List1!D202&gt;0,DZ565,"")</f>
        <v/>
      </c>
      <c r="EF565" s="416">
        <f>List1!J202</f>
        <v>0</v>
      </c>
      <c r="EG565" s="416" t="str">
        <f t="shared" si="245"/>
        <v>0</v>
      </c>
      <c r="EH565" s="416" t="str">
        <f t="shared" si="246"/>
        <v>0</v>
      </c>
      <c r="EI565" s="416" t="str">
        <f t="shared" si="247"/>
        <v>0</v>
      </c>
      <c r="EJ565" s="416" t="str">
        <f t="shared" si="248"/>
        <v>0</v>
      </c>
      <c r="EK565" s="416" t="str">
        <f t="shared" si="249"/>
        <v>0</v>
      </c>
      <c r="EL565" s="416" t="str">
        <f t="shared" si="250"/>
        <v>0</v>
      </c>
      <c r="EM565" s="416" t="str">
        <f t="shared" si="251"/>
        <v>0</v>
      </c>
      <c r="EN565" s="416" t="str">
        <f t="shared" si="252"/>
        <v>0</v>
      </c>
      <c r="EO565" s="416" t="str">
        <f t="shared" si="253"/>
        <v>0</v>
      </c>
      <c r="EP565" s="416" t="str">
        <f t="shared" si="254"/>
        <v>0</v>
      </c>
      <c r="EQ565" s="416" t="str">
        <f t="shared" si="255"/>
        <v>0</v>
      </c>
      <c r="ER565" s="416" t="str">
        <f t="shared" si="256"/>
        <v>0</v>
      </c>
      <c r="ES565" s="416" t="str">
        <f t="shared" si="257"/>
        <v>0</v>
      </c>
      <c r="ET565" s="416" t="str">
        <f t="shared" si="258"/>
        <v>0</v>
      </c>
      <c r="EU565" s="416" t="str">
        <f t="shared" si="259"/>
        <v>0</v>
      </c>
      <c r="EV565" s="416" t="str">
        <f t="shared" si="260"/>
        <v>0</v>
      </c>
      <c r="EW565" s="416" t="str">
        <f t="shared" si="261"/>
        <v>0</v>
      </c>
      <c r="EX565" s="416" t="str">
        <f t="shared" si="262"/>
        <v>0</v>
      </c>
      <c r="EY565" s="416" t="str">
        <f t="shared" si="263"/>
        <v>0</v>
      </c>
      <c r="EZ565" s="416" t="str">
        <f t="shared" si="264"/>
        <v>0</v>
      </c>
      <c r="FA565" s="416" t="str">
        <f t="shared" si="265"/>
        <v>0</v>
      </c>
      <c r="FB565" s="416" t="str">
        <f t="shared" si="266"/>
        <v>0</v>
      </c>
      <c r="FC565" s="416" t="str">
        <f t="shared" si="267"/>
        <v>0</v>
      </c>
      <c r="FD565" s="416" t="str">
        <f t="shared" si="268"/>
        <v>0</v>
      </c>
      <c r="FF565" s="269" t="str">
        <f>IF(List1!J202&gt;0,List1!FD565,"")</f>
        <v/>
      </c>
    </row>
    <row r="566" spans="2:162" s="269" customFormat="1">
      <c r="B566" s="437"/>
      <c r="C566" s="271"/>
      <c r="D566" s="441"/>
      <c r="E566" s="442"/>
      <c r="F566" s="442"/>
      <c r="G566" s="442"/>
      <c r="H566" s="442"/>
      <c r="I566" s="442"/>
      <c r="J566" s="442"/>
      <c r="K566" s="442"/>
      <c r="L566" s="442"/>
      <c r="M566" s="442"/>
      <c r="N566" s="443"/>
      <c r="O566" s="440">
        <v>0</v>
      </c>
      <c r="P566" s="604"/>
      <c r="Q566" s="604"/>
      <c r="R566" s="604"/>
      <c r="S566" s="604"/>
      <c r="T566" s="604"/>
      <c r="U566" s="604"/>
      <c r="V566" s="604"/>
      <c r="X566" s="295"/>
      <c r="Y566" s="268"/>
      <c r="Z566" s="268"/>
      <c r="AA566" s="268"/>
      <c r="AB566" s="268"/>
      <c r="AC566" s="268"/>
      <c r="AD566" s="268"/>
      <c r="AE566" s="268"/>
      <c r="AF566" s="268"/>
      <c r="AG566" s="268"/>
      <c r="AH566" s="605">
        <f>SUM(AH565:AK565)</f>
        <v>0</v>
      </c>
      <c r="AI566" s="605"/>
      <c r="AJ566" s="605"/>
      <c r="AK566" s="605"/>
      <c r="AL566" s="268"/>
      <c r="AM566" s="268"/>
      <c r="AN566" s="268"/>
      <c r="AO566" s="268"/>
      <c r="AP566" s="268"/>
      <c r="AQ566" s="268"/>
      <c r="AR566" s="268"/>
      <c r="AS566" s="268"/>
      <c r="AT566" s="268"/>
      <c r="AU566" s="607">
        <f>SUM(AU565:AX565)</f>
        <v>0</v>
      </c>
      <c r="AV566" s="607"/>
      <c r="AW566" s="607"/>
      <c r="AX566" s="607"/>
      <c r="AY566" s="268"/>
      <c r="AZ566" s="268"/>
      <c r="BA566" s="268"/>
      <c r="BB566" s="268"/>
      <c r="BC566" s="268"/>
      <c r="BD566" s="268"/>
      <c r="BE566" s="268"/>
      <c r="BF566" s="268"/>
      <c r="BG566" s="268"/>
      <c r="BH566" s="605">
        <f>SUM(BH565:BK565)</f>
        <v>0</v>
      </c>
      <c r="BI566" s="605"/>
      <c r="BJ566" s="605"/>
      <c r="BK566" s="605"/>
      <c r="BL566" s="268"/>
      <c r="BM566" s="268"/>
      <c r="BN566" s="268"/>
      <c r="BO566" s="268"/>
      <c r="BP566" s="268"/>
      <c r="BQ566" s="268"/>
      <c r="BR566" s="268"/>
      <c r="BS566" s="268"/>
      <c r="BT566" s="268"/>
      <c r="BU566" s="608">
        <f>SUM(BU565:BX565)</f>
        <v>0</v>
      </c>
      <c r="BV566" s="608"/>
      <c r="BW566" s="608"/>
      <c r="BX566" s="608"/>
      <c r="BZ566" s="268"/>
      <c r="CA566" s="268"/>
      <c r="CB566" s="284" t="str">
        <f>D404</f>
        <v/>
      </c>
      <c r="CC566" s="268"/>
      <c r="CD566" s="284" t="str">
        <f>D406</f>
        <v/>
      </c>
      <c r="CE566" s="268"/>
      <c r="CF566" s="284" t="str">
        <f>D408</f>
        <v/>
      </c>
      <c r="CG566" s="268"/>
      <c r="CH566" s="284" t="str">
        <f>D410</f>
        <v/>
      </c>
      <c r="CJ566" s="270"/>
      <c r="CK566" s="270"/>
      <c r="CL566" s="270"/>
      <c r="CM566" s="270"/>
      <c r="CN566" s="270"/>
      <c r="CO566" s="270"/>
      <c r="CP566" s="268"/>
      <c r="CQ566" s="268"/>
      <c r="CR566" s="268"/>
      <c r="CS566" s="268"/>
      <c r="CT566" s="268"/>
      <c r="CU566" s="270"/>
      <c r="CV566" s="270"/>
      <c r="CW566" s="270"/>
      <c r="CX566" s="270"/>
      <c r="CY566" s="270"/>
      <c r="CZ566" s="270"/>
      <c r="DB566" s="294">
        <f>List1!D203</f>
        <v>0</v>
      </c>
      <c r="DC566" s="416" t="str">
        <f t="shared" si="269"/>
        <v>0</v>
      </c>
      <c r="DD566" s="416" t="str">
        <f t="shared" si="270"/>
        <v>0</v>
      </c>
      <c r="DE566" s="416" t="str">
        <f t="shared" si="271"/>
        <v>0</v>
      </c>
      <c r="DF566" s="416" t="str">
        <f t="shared" si="272"/>
        <v>0</v>
      </c>
      <c r="DG566" s="416" t="str">
        <f t="shared" si="273"/>
        <v>0</v>
      </c>
      <c r="DH566" s="416" t="str">
        <f t="shared" si="274"/>
        <v>0</v>
      </c>
      <c r="DI566" s="416" t="str">
        <f t="shared" si="275"/>
        <v>0</v>
      </c>
      <c r="DJ566" s="416" t="str">
        <f t="shared" si="276"/>
        <v>0</v>
      </c>
      <c r="DK566" s="416" t="str">
        <f t="shared" si="277"/>
        <v>0</v>
      </c>
      <c r="DL566" s="416" t="str">
        <f t="shared" si="278"/>
        <v>0</v>
      </c>
      <c r="DM566" s="416" t="str">
        <f t="shared" si="279"/>
        <v>0</v>
      </c>
      <c r="DN566" s="416" t="str">
        <f t="shared" si="280"/>
        <v>0</v>
      </c>
      <c r="DO566" s="416" t="str">
        <f t="shared" si="281"/>
        <v>0</v>
      </c>
      <c r="DP566" s="416" t="str">
        <f t="shared" si="282"/>
        <v>0</v>
      </c>
      <c r="DQ566" s="416" t="str">
        <f t="shared" si="283"/>
        <v>0</v>
      </c>
      <c r="DR566" s="416" t="str">
        <f t="shared" si="284"/>
        <v>0</v>
      </c>
      <c r="DS566" s="416" t="str">
        <f t="shared" si="285"/>
        <v>0</v>
      </c>
      <c r="DT566" s="416" t="str">
        <f t="shared" si="286"/>
        <v>0</v>
      </c>
      <c r="DU566" s="416" t="str">
        <f t="shared" si="287"/>
        <v>0</v>
      </c>
      <c r="DV566" s="416" t="str">
        <f t="shared" si="288"/>
        <v>0</v>
      </c>
      <c r="DW566" s="416" t="str">
        <f t="shared" si="289"/>
        <v>0</v>
      </c>
      <c r="DX566" s="416" t="str">
        <f t="shared" si="290"/>
        <v>0</v>
      </c>
      <c r="DY566" s="416" t="str">
        <f t="shared" si="291"/>
        <v>0</v>
      </c>
      <c r="DZ566" s="416" t="str">
        <f t="shared" si="292"/>
        <v>0</v>
      </c>
      <c r="EA566" s="417"/>
      <c r="EB566" s="417"/>
      <c r="EC566" s="417"/>
      <c r="ED566" s="417" t="str">
        <f>IF(List1!D203&gt;0,DZ566,"")</f>
        <v/>
      </c>
      <c r="EF566" s="416">
        <f>List1!J203</f>
        <v>0</v>
      </c>
      <c r="EG566" s="416" t="str">
        <f t="shared" si="245"/>
        <v>0</v>
      </c>
      <c r="EH566" s="416" t="str">
        <f t="shared" si="246"/>
        <v>0</v>
      </c>
      <c r="EI566" s="416" t="str">
        <f t="shared" si="247"/>
        <v>0</v>
      </c>
      <c r="EJ566" s="416" t="str">
        <f t="shared" si="248"/>
        <v>0</v>
      </c>
      <c r="EK566" s="416" t="str">
        <f t="shared" si="249"/>
        <v>0</v>
      </c>
      <c r="EL566" s="416" t="str">
        <f t="shared" si="250"/>
        <v>0</v>
      </c>
      <c r="EM566" s="416" t="str">
        <f t="shared" si="251"/>
        <v>0</v>
      </c>
      <c r="EN566" s="416" t="str">
        <f t="shared" si="252"/>
        <v>0</v>
      </c>
      <c r="EO566" s="416" t="str">
        <f t="shared" si="253"/>
        <v>0</v>
      </c>
      <c r="EP566" s="416" t="str">
        <f t="shared" si="254"/>
        <v>0</v>
      </c>
      <c r="EQ566" s="416" t="str">
        <f t="shared" si="255"/>
        <v>0</v>
      </c>
      <c r="ER566" s="416" t="str">
        <f t="shared" si="256"/>
        <v>0</v>
      </c>
      <c r="ES566" s="416" t="str">
        <f t="shared" si="257"/>
        <v>0</v>
      </c>
      <c r="ET566" s="416" t="str">
        <f t="shared" si="258"/>
        <v>0</v>
      </c>
      <c r="EU566" s="416" t="str">
        <f t="shared" si="259"/>
        <v>0</v>
      </c>
      <c r="EV566" s="416" t="str">
        <f t="shared" si="260"/>
        <v>0</v>
      </c>
      <c r="EW566" s="416" t="str">
        <f t="shared" si="261"/>
        <v>0</v>
      </c>
      <c r="EX566" s="416" t="str">
        <f t="shared" si="262"/>
        <v>0</v>
      </c>
      <c r="EY566" s="416" t="str">
        <f t="shared" si="263"/>
        <v>0</v>
      </c>
      <c r="EZ566" s="416" t="str">
        <f t="shared" si="264"/>
        <v>0</v>
      </c>
      <c r="FA566" s="416" t="str">
        <f t="shared" si="265"/>
        <v>0</v>
      </c>
      <c r="FB566" s="416" t="str">
        <f t="shared" si="266"/>
        <v>0</v>
      </c>
      <c r="FC566" s="416" t="str">
        <f t="shared" si="267"/>
        <v>0</v>
      </c>
      <c r="FD566" s="416" t="str">
        <f t="shared" si="268"/>
        <v>0</v>
      </c>
      <c r="FF566" s="269" t="str">
        <f>IF(List1!J203&gt;0,List1!FD566,"")</f>
        <v/>
      </c>
    </row>
    <row r="567" spans="2:162" s="269" customFormat="1">
      <c r="C567" s="271"/>
      <c r="D567" s="268"/>
      <c r="E567" s="268"/>
      <c r="G567" s="293">
        <f>SUM(G419:G566)</f>
        <v>0</v>
      </c>
      <c r="H567" s="293"/>
      <c r="O567" s="268"/>
      <c r="P567" s="268"/>
      <c r="Q567" s="268"/>
      <c r="R567" s="268"/>
      <c r="S567" s="268"/>
      <c r="T567" s="268"/>
      <c r="U567" s="268"/>
      <c r="V567" s="268"/>
      <c r="W567" s="268"/>
      <c r="X567" s="268"/>
      <c r="Y567" s="273" t="s">
        <v>2</v>
      </c>
      <c r="Z567" s="268"/>
      <c r="AA567" s="268"/>
      <c r="AB567" s="273" t="s">
        <v>3</v>
      </c>
      <c r="AC567" s="268"/>
      <c r="AD567" s="268"/>
      <c r="AE567" s="268"/>
      <c r="AF567" s="268"/>
      <c r="AG567" s="268"/>
      <c r="AH567" s="269" t="s">
        <v>4</v>
      </c>
      <c r="AI567" s="268"/>
      <c r="AJ567" s="268"/>
      <c r="AK567" s="268"/>
      <c r="AL567" s="268"/>
      <c r="AM567" s="268"/>
      <c r="AN567" s="269" t="s">
        <v>5</v>
      </c>
      <c r="AO567" s="268"/>
      <c r="AP567" s="268"/>
      <c r="AQ567" s="269" t="s">
        <v>6</v>
      </c>
      <c r="AR567" s="268"/>
      <c r="AS567" s="268"/>
      <c r="AT567" s="268"/>
      <c r="AU567" s="268"/>
      <c r="AV567" s="268"/>
      <c r="AW567" s="268"/>
      <c r="AX567" s="268"/>
      <c r="AY567" s="268"/>
      <c r="AZ567" s="269" t="s">
        <v>38</v>
      </c>
      <c r="BA567" s="268"/>
      <c r="BB567" s="268"/>
      <c r="BC567" s="269" t="s">
        <v>7</v>
      </c>
      <c r="BD567" s="268"/>
      <c r="BE567" s="268"/>
      <c r="BF567" s="268"/>
      <c r="BG567" s="268"/>
      <c r="BH567" s="268"/>
      <c r="BI567" s="268"/>
      <c r="BJ567" s="269" t="s">
        <v>74</v>
      </c>
      <c r="BK567" s="268"/>
      <c r="BL567" s="268"/>
      <c r="BM567" s="269" t="s">
        <v>75</v>
      </c>
      <c r="BN567" s="268"/>
      <c r="BO567" s="268"/>
      <c r="BP567" s="269" t="s">
        <v>76</v>
      </c>
      <c r="BQ567" s="268"/>
      <c r="BR567" s="268"/>
      <c r="BS567" s="268"/>
      <c r="BT567" s="268"/>
      <c r="BU567" s="268"/>
      <c r="BV567" s="268"/>
      <c r="BW567" s="268"/>
      <c r="BX567" s="268"/>
      <c r="BZ567" s="268"/>
      <c r="CA567" s="292" t="str">
        <f>D403</f>
        <v/>
      </c>
      <c r="CB567" s="292"/>
      <c r="CC567" s="292" t="str">
        <f>D405</f>
        <v/>
      </c>
      <c r="CD567" s="292"/>
      <c r="CE567" s="292" t="str">
        <f>D407</f>
        <v/>
      </c>
      <c r="CF567" s="292"/>
      <c r="CG567" s="292" t="str">
        <f>D409</f>
        <v/>
      </c>
      <c r="CH567" s="292"/>
      <c r="CJ567" s="270"/>
      <c r="CK567" s="270"/>
      <c r="CL567" s="270"/>
      <c r="CM567" s="270"/>
      <c r="CN567" s="270"/>
      <c r="CO567" s="270"/>
      <c r="CP567" s="268"/>
      <c r="CQ567" s="268"/>
      <c r="CR567" s="268"/>
      <c r="CS567" s="268"/>
      <c r="CT567" s="268"/>
      <c r="CU567" s="270"/>
      <c r="CV567" s="270"/>
      <c r="CW567" s="270"/>
      <c r="CX567" s="270"/>
      <c r="CY567" s="270"/>
      <c r="CZ567" s="270"/>
      <c r="DB567" s="270"/>
      <c r="DC567" s="270"/>
      <c r="DD567" s="270"/>
      <c r="DE567" s="270"/>
      <c r="DF567" s="270"/>
      <c r="DG567" s="270"/>
      <c r="DH567" s="270"/>
      <c r="DI567" s="270"/>
      <c r="DJ567" s="270"/>
      <c r="DK567" s="270"/>
      <c r="DL567" s="270"/>
      <c r="DM567" s="270"/>
      <c r="DN567" s="270"/>
      <c r="DO567" s="270"/>
      <c r="DP567" s="270"/>
      <c r="DQ567" s="270"/>
      <c r="DR567" s="270"/>
      <c r="DS567" s="270"/>
      <c r="DT567" s="270"/>
      <c r="DU567" s="270"/>
      <c r="DV567" s="270"/>
      <c r="DW567" s="270"/>
      <c r="DX567" s="270"/>
      <c r="DY567" s="270"/>
      <c r="DZ567" s="270"/>
      <c r="ED567" s="417" t="str">
        <f>IF(List1!D204&gt;0,DZ567,"")</f>
        <v/>
      </c>
      <c r="EF567" s="416"/>
    </row>
    <row r="568" spans="2:162" s="269" customFormat="1" ht="18.75" hidden="1" customHeight="1">
      <c r="C568" s="271"/>
      <c r="D568" s="277" t="s">
        <v>83</v>
      </c>
      <c r="E568" s="279" t="s">
        <v>83</v>
      </c>
      <c r="O568" s="285">
        <v>0</v>
      </c>
      <c r="P568" s="285"/>
      <c r="Q568" s="285"/>
      <c r="R568" s="285"/>
      <c r="S568" s="285"/>
      <c r="T568" s="285"/>
      <c r="U568" s="285"/>
      <c r="V568" s="285"/>
      <c r="W568" s="285"/>
      <c r="X568" s="291"/>
      <c r="Y568" s="610">
        <f>(Y565+AL565+AY565+BL565)/1000</f>
        <v>0</v>
      </c>
      <c r="Z568" s="610"/>
      <c r="AA568" s="610"/>
      <c r="AB568" s="609">
        <f>(Z565+AM565+AZ565+BM565)/1000</f>
        <v>0</v>
      </c>
      <c r="AC568" s="609"/>
      <c r="AD568" s="609"/>
      <c r="AE568" s="290"/>
      <c r="AF568" s="290"/>
      <c r="AG568" s="290"/>
      <c r="AH568" s="609">
        <f>(AA565+AN565+BA565+BN565)/1000</f>
        <v>0</v>
      </c>
      <c r="AI568" s="609"/>
      <c r="AJ568" s="609"/>
      <c r="AK568" s="609"/>
      <c r="AL568" s="609"/>
      <c r="AM568" s="609"/>
      <c r="AN568" s="609">
        <f>(AB565+AO565+BB565+BO565)/1000</f>
        <v>0</v>
      </c>
      <c r="AO568" s="609"/>
      <c r="AP568" s="609"/>
      <c r="AQ568" s="609">
        <f>(AC565+AP565+BC565+BP565)/1000</f>
        <v>0</v>
      </c>
      <c r="AR568" s="609"/>
      <c r="AS568" s="609"/>
      <c r="AT568" s="609"/>
      <c r="AU568" s="609"/>
      <c r="AV568" s="609"/>
      <c r="AW568" s="609"/>
      <c r="AX568" s="609"/>
      <c r="AY568" s="609"/>
      <c r="AZ568" s="609">
        <f>(AD565+AQ565+BD565+BQ565)/1000</f>
        <v>0</v>
      </c>
      <c r="BA568" s="609"/>
      <c r="BB568" s="609"/>
      <c r="BC568" s="609">
        <f>(AH566+AU566+BH566+BU566)/1000</f>
        <v>0</v>
      </c>
      <c r="BD568" s="609"/>
      <c r="BE568" s="609"/>
      <c r="BF568" s="609"/>
      <c r="BG568" s="609"/>
      <c r="BH568" s="609"/>
      <c r="BI568" s="609">
        <f>(AE565+AR565+BE565+BR565)/1000</f>
        <v>0</v>
      </c>
      <c r="BJ568" s="609"/>
      <c r="BK568" s="609"/>
      <c r="BL568" s="611">
        <f>(AF565+AS565+BF565+BS565)/1000</f>
        <v>0</v>
      </c>
      <c r="BM568" s="611"/>
      <c r="BN568" s="611"/>
      <c r="BO568" s="612">
        <f>(AG565+AT565+BG565+BT565)/1000</f>
        <v>0</v>
      </c>
      <c r="BP568" s="612"/>
      <c r="BQ568" s="612"/>
      <c r="BR568" s="289"/>
      <c r="BS568" s="289"/>
      <c r="BT568" s="289"/>
      <c r="BU568" s="288"/>
      <c r="BV568" s="281"/>
      <c r="BW568" s="281"/>
      <c r="BX568" s="281"/>
      <c r="BZ568" s="287"/>
      <c r="CA568" s="280" t="e">
        <f t="shared" ref="CA568:CH568" si="296">SUM(CA418:CA564)</f>
        <v>#VALUE!</v>
      </c>
      <c r="CB568" s="280" t="e">
        <f t="shared" si="296"/>
        <v>#VALUE!</v>
      </c>
      <c r="CC568" s="280" t="e">
        <f t="shared" si="296"/>
        <v>#VALUE!</v>
      </c>
      <c r="CD568" s="280" t="e">
        <f t="shared" si="296"/>
        <v>#VALUE!</v>
      </c>
      <c r="CE568" s="280" t="e">
        <f t="shared" si="296"/>
        <v>#VALUE!</v>
      </c>
      <c r="CF568" s="280" t="e">
        <f t="shared" si="296"/>
        <v>#VALUE!</v>
      </c>
      <c r="CG568" s="280" t="e">
        <f t="shared" si="296"/>
        <v>#VALUE!</v>
      </c>
      <c r="CH568" s="280" t="e">
        <f t="shared" si="296"/>
        <v>#VALUE!</v>
      </c>
      <c r="CJ568" s="270"/>
      <c r="CK568" s="270"/>
      <c r="CL568" s="270"/>
      <c r="CM568" s="270"/>
      <c r="CN568" s="270"/>
      <c r="CO568" s="270"/>
      <c r="CP568" s="606">
        <f>SUM(CJ565:CY565)</f>
        <v>0</v>
      </c>
      <c r="CQ568" s="606"/>
      <c r="CR568" s="606"/>
      <c r="CS568" s="606"/>
      <c r="CT568" s="286" t="s">
        <v>1</v>
      </c>
      <c r="CU568" s="270"/>
      <c r="CV568" s="270"/>
      <c r="CW568" s="270"/>
      <c r="CX568" s="270"/>
      <c r="CY568" s="270"/>
      <c r="CZ568" s="270"/>
      <c r="DB568" s="270"/>
      <c r="DC568" s="270"/>
      <c r="DD568" s="270"/>
      <c r="DE568" s="270"/>
      <c r="DF568" s="270"/>
      <c r="DG568" s="270"/>
      <c r="DH568" s="270"/>
      <c r="DI568" s="270"/>
      <c r="DJ568" s="270"/>
      <c r="DK568" s="270"/>
      <c r="DL568" s="270"/>
      <c r="DM568" s="270"/>
      <c r="DN568" s="270"/>
      <c r="DO568" s="270"/>
      <c r="DP568" s="270"/>
      <c r="DQ568" s="270"/>
      <c r="DR568" s="270"/>
      <c r="DS568" s="270"/>
      <c r="DT568" s="270"/>
      <c r="DU568" s="270"/>
      <c r="DV568" s="270"/>
      <c r="DW568" s="270"/>
      <c r="DX568" s="270"/>
      <c r="DY568" s="270"/>
      <c r="DZ568" s="270"/>
      <c r="EF568" s="416"/>
    </row>
    <row r="569" spans="2:162" s="269" customFormat="1" ht="18" hidden="1" customHeight="1">
      <c r="C569" s="271"/>
      <c r="D569" s="277" t="s">
        <v>84</v>
      </c>
      <c r="E569" s="279" t="s">
        <v>86</v>
      </c>
      <c r="O569" s="285">
        <v>1</v>
      </c>
      <c r="P569" s="285"/>
      <c r="Q569" s="285"/>
      <c r="R569" s="285"/>
      <c r="S569" s="285"/>
      <c r="T569" s="285"/>
      <c r="U569" s="285"/>
      <c r="V569" s="285"/>
      <c r="W569" s="285"/>
      <c r="X569" s="284"/>
      <c r="Y569" s="283"/>
      <c r="Z569" s="283"/>
      <c r="AA569" s="283"/>
      <c r="AB569" s="283"/>
      <c r="AC569" s="283"/>
      <c r="AD569" s="283"/>
      <c r="AE569" s="283"/>
      <c r="AF569" s="283"/>
      <c r="AG569" s="283"/>
      <c r="AH569" s="283"/>
      <c r="AI569" s="283"/>
      <c r="AJ569" s="283"/>
      <c r="AK569" s="283"/>
      <c r="AL569" s="283"/>
      <c r="AM569" s="283"/>
      <c r="AN569" s="283"/>
      <c r="AO569" s="283"/>
      <c r="AP569" s="283"/>
      <c r="AQ569" s="283"/>
      <c r="AR569" s="283"/>
      <c r="AS569" s="283"/>
      <c r="AT569" s="283"/>
      <c r="AU569" s="283"/>
      <c r="AV569" s="283"/>
      <c r="AW569" s="283"/>
      <c r="AX569" s="283"/>
      <c r="AY569" s="283"/>
      <c r="AZ569" s="283"/>
      <c r="BA569" s="283"/>
      <c r="BB569" s="283"/>
      <c r="BC569" s="283"/>
      <c r="BD569" s="283"/>
      <c r="BE569" s="283"/>
      <c r="BF569" s="283"/>
      <c r="BG569" s="283"/>
      <c r="BH569" s="283"/>
      <c r="BI569" s="283"/>
      <c r="BJ569" s="283"/>
      <c r="BK569" s="283"/>
      <c r="BL569" s="282"/>
      <c r="BM569" s="282"/>
      <c r="BN569" s="282"/>
      <c r="BO569" s="282"/>
      <c r="BP569" s="282"/>
      <c r="BQ569" s="282"/>
      <c r="BR569" s="282"/>
      <c r="BS569" s="282"/>
      <c r="BT569" s="282"/>
      <c r="BU569" s="281"/>
      <c r="BV569" s="281"/>
      <c r="BW569" s="281"/>
      <c r="BX569" s="281"/>
      <c r="BZ569" s="281" t="s">
        <v>51</v>
      </c>
      <c r="CA569" s="280" t="e">
        <f t="shared" ref="CA569:CH569" si="297">CA568*1.2</f>
        <v>#VALUE!</v>
      </c>
      <c r="CB569" s="280" t="e">
        <f t="shared" si="297"/>
        <v>#VALUE!</v>
      </c>
      <c r="CC569" s="280" t="e">
        <f t="shared" si="297"/>
        <v>#VALUE!</v>
      </c>
      <c r="CD569" s="280" t="e">
        <f t="shared" si="297"/>
        <v>#VALUE!</v>
      </c>
      <c r="CE569" s="280" t="e">
        <f t="shared" si="297"/>
        <v>#VALUE!</v>
      </c>
      <c r="CF569" s="280" t="e">
        <f t="shared" si="297"/>
        <v>#VALUE!</v>
      </c>
      <c r="CG569" s="280" t="e">
        <f t="shared" si="297"/>
        <v>#VALUE!</v>
      </c>
      <c r="CH569" s="280" t="e">
        <f t="shared" si="297"/>
        <v>#VALUE!</v>
      </c>
      <c r="CJ569" s="270"/>
      <c r="CK569" s="270"/>
      <c r="CL569" s="270"/>
      <c r="CM569" s="270"/>
      <c r="CN569" s="270"/>
      <c r="CO569" s="270"/>
      <c r="CP569" s="270"/>
      <c r="CQ569" s="270"/>
      <c r="CR569" s="270"/>
      <c r="CS569" s="270"/>
      <c r="CT569" s="270"/>
      <c r="CU569" s="270"/>
      <c r="CV569" s="270"/>
      <c r="CW569" s="270"/>
      <c r="CX569" s="270"/>
      <c r="CY569" s="270"/>
      <c r="CZ569" s="270"/>
      <c r="DB569" s="270"/>
      <c r="DC569" s="270"/>
      <c r="DD569" s="270"/>
      <c r="DE569" s="270"/>
      <c r="DF569" s="270"/>
      <c r="DG569" s="270"/>
      <c r="DH569" s="270"/>
      <c r="DI569" s="270"/>
      <c r="DJ569" s="270"/>
      <c r="DK569" s="270"/>
      <c r="DL569" s="270"/>
      <c r="DM569" s="270"/>
      <c r="DN569" s="270"/>
      <c r="DO569" s="270"/>
      <c r="DP569" s="270"/>
      <c r="DQ569" s="270"/>
      <c r="DR569" s="270"/>
      <c r="DS569" s="270"/>
      <c r="DT569" s="270"/>
      <c r="DU569" s="270"/>
      <c r="DV569" s="270"/>
      <c r="DW569" s="270"/>
      <c r="DX569" s="270"/>
      <c r="DY569" s="270"/>
      <c r="DZ569" s="270"/>
      <c r="EF569" s="416"/>
    </row>
    <row r="570" spans="2:162" s="269" customFormat="1" ht="49.5" hidden="1" customHeight="1">
      <c r="C570" s="271"/>
      <c r="D570" s="277" t="s">
        <v>85</v>
      </c>
      <c r="E570" s="279" t="s">
        <v>84</v>
      </c>
      <c r="O570" s="270"/>
      <c r="P570" s="270"/>
      <c r="Q570" s="270"/>
      <c r="R570" s="270"/>
      <c r="S570" s="270"/>
      <c r="T570" s="270"/>
      <c r="U570" s="270"/>
      <c r="V570" s="270"/>
      <c r="W570" s="270"/>
      <c r="X570" s="270"/>
      <c r="Y570" s="270"/>
      <c r="Z570" s="270"/>
      <c r="AA570" s="270"/>
      <c r="AB570" s="270"/>
      <c r="BZ570" s="269" t="s">
        <v>52</v>
      </c>
      <c r="CA570" s="278" t="e">
        <f>CA569/((F403*G403)/1000000)</f>
        <v>#VALUE!</v>
      </c>
      <c r="CB570" s="278" t="e">
        <f>CB569/((F404*G404)/1000000)</f>
        <v>#VALUE!</v>
      </c>
      <c r="CC570" s="278" t="e">
        <f>CC569/((F405*G405)/1000000)</f>
        <v>#VALUE!</v>
      </c>
      <c r="CD570" s="278" t="e">
        <f>CD569/((F406*G406)/1000000)</f>
        <v>#VALUE!</v>
      </c>
      <c r="CE570" s="278" t="e">
        <f>CE569/((F407*G407)/1000000)</f>
        <v>#VALUE!</v>
      </c>
      <c r="CF570" s="278" t="e">
        <f>CF569/((F408*G408)/1000000)</f>
        <v>#VALUE!</v>
      </c>
      <c r="CG570" s="278" t="e">
        <f>CG569/((F409*G409)/1000000)</f>
        <v>#VALUE!</v>
      </c>
      <c r="CH570" s="278" t="e">
        <f>CH569/((F410*G410)/1000000)</f>
        <v>#VALUE!</v>
      </c>
      <c r="CJ570" s="270"/>
      <c r="CK570" s="270"/>
      <c r="CL570" s="270"/>
      <c r="CM570" s="270"/>
      <c r="CN570" s="270"/>
      <c r="CO570" s="270"/>
      <c r="CP570" s="270"/>
      <c r="CQ570" s="270"/>
      <c r="CR570" s="270"/>
      <c r="CS570" s="270"/>
      <c r="CT570" s="270"/>
      <c r="CU570" s="270"/>
      <c r="CV570" s="270"/>
      <c r="CW570" s="270"/>
      <c r="CX570" s="270"/>
      <c r="CY570" s="270"/>
      <c r="CZ570" s="270"/>
      <c r="DB570" s="270"/>
      <c r="DC570" s="270"/>
      <c r="DD570" s="270"/>
      <c r="DE570" s="270"/>
      <c r="DF570" s="270"/>
      <c r="DG570" s="270"/>
      <c r="DH570" s="270"/>
      <c r="DI570" s="270"/>
      <c r="DJ570" s="270"/>
      <c r="DK570" s="270"/>
      <c r="DL570" s="270"/>
      <c r="DM570" s="270"/>
      <c r="DN570" s="270"/>
      <c r="DO570" s="270"/>
      <c r="DP570" s="270"/>
      <c r="DQ570" s="270"/>
      <c r="DR570" s="270"/>
      <c r="DS570" s="270"/>
      <c r="DT570" s="270"/>
      <c r="DU570" s="270"/>
      <c r="DV570" s="270"/>
      <c r="DW570" s="270"/>
      <c r="DX570" s="270"/>
      <c r="DY570" s="270"/>
      <c r="DZ570" s="270"/>
      <c r="EF570" s="416"/>
    </row>
    <row r="571" spans="2:162" s="269" customFormat="1" hidden="1">
      <c r="C571" s="271"/>
      <c r="D571" s="277" t="s">
        <v>86</v>
      </c>
      <c r="E571" s="268"/>
      <c r="O571" s="270"/>
      <c r="P571" s="270"/>
      <c r="Q571" s="270"/>
      <c r="R571" s="270"/>
      <c r="S571" s="270"/>
      <c r="T571" s="270"/>
      <c r="U571" s="270"/>
      <c r="V571" s="270"/>
      <c r="W571" s="270"/>
      <c r="X571" s="270"/>
      <c r="Y571" s="270"/>
      <c r="Z571" s="270"/>
      <c r="AA571" s="270"/>
      <c r="AB571" s="270"/>
      <c r="CJ571" s="270"/>
      <c r="CK571" s="270"/>
      <c r="CL571" s="270"/>
      <c r="CM571" s="270"/>
      <c r="CN571" s="270"/>
      <c r="CO571" s="270"/>
      <c r="CP571" s="270"/>
      <c r="CQ571" s="270"/>
      <c r="CR571" s="270"/>
      <c r="CS571" s="270"/>
      <c r="CT571" s="270"/>
      <c r="CU571" s="270"/>
      <c r="CV571" s="270"/>
      <c r="CW571" s="270"/>
      <c r="CX571" s="270"/>
      <c r="CY571" s="270"/>
      <c r="CZ571" s="270"/>
      <c r="DB571" s="270"/>
      <c r="DC571" s="270"/>
      <c r="DD571" s="270"/>
      <c r="DE571" s="270"/>
      <c r="DF571" s="270"/>
      <c r="DG571" s="270"/>
      <c r="DH571" s="270"/>
      <c r="DI571" s="270"/>
      <c r="DJ571" s="270"/>
      <c r="DK571" s="270"/>
      <c r="DL571" s="270"/>
      <c r="DM571" s="270"/>
      <c r="DN571" s="270"/>
      <c r="DO571" s="270"/>
      <c r="DP571" s="270"/>
      <c r="DQ571" s="270"/>
      <c r="DR571" s="270"/>
      <c r="DS571" s="270"/>
      <c r="DT571" s="270"/>
      <c r="DU571" s="270"/>
      <c r="DV571" s="270"/>
      <c r="DW571" s="270"/>
      <c r="DX571" s="270"/>
      <c r="DY571" s="270"/>
      <c r="DZ571" s="270"/>
      <c r="EF571" s="416"/>
    </row>
    <row r="572" spans="2:162" s="269" customFormat="1" hidden="1">
      <c r="D572" s="277" t="s">
        <v>87</v>
      </c>
      <c r="E572" s="276" t="s">
        <v>135</v>
      </c>
      <c r="EF572" s="416"/>
    </row>
    <row r="573" spans="2:162" s="269" customFormat="1" hidden="1">
      <c r="D573" s="277" t="s">
        <v>135</v>
      </c>
      <c r="E573" s="276" t="s">
        <v>137</v>
      </c>
      <c r="EF573" s="416"/>
    </row>
    <row r="574" spans="2:162" s="269" customFormat="1" hidden="1">
      <c r="D574" s="275" t="s">
        <v>136</v>
      </c>
      <c r="E574" s="276" t="s">
        <v>136</v>
      </c>
      <c r="EF574" s="416"/>
    </row>
    <row r="575" spans="2:162" s="269" customFormat="1" hidden="1">
      <c r="D575" s="275"/>
      <c r="E575" s="268"/>
      <c r="EF575" s="416"/>
    </row>
    <row r="576" spans="2:162" s="269" customFormat="1" hidden="1">
      <c r="D576" s="275"/>
      <c r="E576" s="274" t="s">
        <v>138</v>
      </c>
      <c r="EF576" s="416"/>
    </row>
    <row r="577" spans="1:1025" s="269" customFormat="1" hidden="1">
      <c r="D577" s="275"/>
      <c r="E577" s="274" t="s">
        <v>87</v>
      </c>
      <c r="EF577" s="416"/>
    </row>
    <row r="578" spans="1:1025" s="269" customFormat="1" hidden="1">
      <c r="D578" s="275"/>
      <c r="E578" s="274" t="s">
        <v>85</v>
      </c>
      <c r="EF578" s="416"/>
    </row>
    <row r="579" spans="1:1025" s="269" customFormat="1" hidden="1">
      <c r="D579" s="273"/>
      <c r="E579" s="272"/>
      <c r="EF579" s="416"/>
    </row>
    <row r="580" spans="1:1025" s="268" customFormat="1">
      <c r="A580" s="269"/>
      <c r="B580" s="269"/>
      <c r="C580" s="271"/>
      <c r="D580" s="269"/>
      <c r="E580" s="269"/>
      <c r="F580" s="269"/>
      <c r="G580" s="269"/>
      <c r="H580" s="269"/>
      <c r="I580" s="269"/>
      <c r="J580" s="269"/>
      <c r="K580" s="269"/>
      <c r="L580" s="269"/>
      <c r="M580" s="269"/>
      <c r="N580" s="269"/>
      <c r="O580" s="270"/>
      <c r="P580" s="270"/>
      <c r="Q580" s="270"/>
      <c r="R580" s="270"/>
      <c r="S580" s="270"/>
      <c r="T580" s="270"/>
      <c r="U580" s="270"/>
      <c r="V580" s="270"/>
      <c r="W580" s="270"/>
      <c r="X580" s="270"/>
      <c r="Y580" s="270"/>
      <c r="Z580" s="270"/>
      <c r="AA580" s="270"/>
      <c r="AB580" s="270"/>
      <c r="AC580" s="269"/>
      <c r="AD580" s="269"/>
      <c r="AE580" s="269"/>
      <c r="AF580" s="269"/>
      <c r="AG580" s="269"/>
      <c r="AH580" s="269"/>
      <c r="AI580" s="269"/>
      <c r="AJ580" s="269"/>
      <c r="AK580" s="269"/>
      <c r="AL580" s="269"/>
      <c r="AM580" s="269"/>
      <c r="AN580" s="269"/>
      <c r="AO580" s="269"/>
      <c r="AP580" s="269"/>
      <c r="AQ580" s="269"/>
      <c r="AR580" s="269"/>
      <c r="AS580" s="269"/>
      <c r="AT580" s="269"/>
      <c r="AU580" s="269"/>
      <c r="AV580" s="269"/>
      <c r="AW580" s="269"/>
      <c r="AX580" s="269"/>
      <c r="AY580" s="269"/>
      <c r="AZ580" s="269"/>
      <c r="BA580" s="269"/>
      <c r="BB580" s="269"/>
      <c r="BC580" s="269"/>
      <c r="BD580" s="269"/>
      <c r="BE580" s="269"/>
      <c r="BF580" s="269"/>
      <c r="BG580" s="269"/>
      <c r="BH580" s="269"/>
      <c r="BI580" s="269"/>
      <c r="BJ580" s="269"/>
      <c r="BK580" s="269"/>
      <c r="BL580" s="269"/>
      <c r="BM580" s="269"/>
      <c r="BN580" s="269"/>
      <c r="BO580" s="269"/>
      <c r="BP580" s="269"/>
      <c r="BQ580" s="269"/>
      <c r="BR580" s="269"/>
      <c r="BS580" s="269"/>
      <c r="BT580" s="269"/>
      <c r="BU580" s="269"/>
      <c r="BV580" s="269"/>
      <c r="BW580" s="269"/>
      <c r="BX580" s="269"/>
      <c r="BY580" s="269"/>
      <c r="BZ580" s="269"/>
      <c r="CA580" s="269"/>
      <c r="CB580" s="269"/>
      <c r="CC580" s="269"/>
      <c r="CD580" s="269"/>
      <c r="CE580" s="269"/>
      <c r="CF580" s="269"/>
      <c r="CG580" s="269"/>
      <c r="CH580" s="269"/>
      <c r="CI580" s="269"/>
      <c r="CJ580" s="270"/>
      <c r="CK580" s="270"/>
      <c r="CL580" s="270"/>
      <c r="CM580" s="270"/>
      <c r="CN580" s="270"/>
      <c r="CO580" s="270"/>
      <c r="CP580" s="270"/>
      <c r="CQ580" s="270"/>
      <c r="CR580" s="270"/>
      <c r="CS580" s="270"/>
      <c r="CT580" s="270"/>
      <c r="CU580" s="270"/>
      <c r="CV580" s="270"/>
      <c r="CW580" s="270"/>
      <c r="CX580" s="270"/>
      <c r="CY580" s="270"/>
      <c r="CZ580" s="270"/>
      <c r="DA580" s="269"/>
      <c r="DB580" s="270"/>
      <c r="DC580" s="270"/>
      <c r="DD580" s="270"/>
      <c r="DE580" s="270"/>
      <c r="DF580" s="270"/>
      <c r="DG580" s="270"/>
      <c r="DH580" s="270"/>
      <c r="DI580" s="270"/>
      <c r="DJ580" s="270"/>
      <c r="DK580" s="270"/>
      <c r="DL580" s="270"/>
      <c r="DM580" s="270"/>
      <c r="DN580" s="270"/>
      <c r="DO580" s="270"/>
      <c r="DP580" s="270"/>
      <c r="DQ580" s="270"/>
      <c r="DR580" s="270"/>
      <c r="DS580" s="270"/>
      <c r="DT580" s="270"/>
      <c r="DU580" s="270"/>
      <c r="DV580" s="270"/>
      <c r="DW580" s="270"/>
      <c r="DX580" s="270"/>
      <c r="DY580" s="270"/>
      <c r="DZ580" s="270"/>
      <c r="EA580" s="269"/>
      <c r="EB580" s="269"/>
      <c r="EC580" s="269"/>
      <c r="ED580" s="269"/>
      <c r="EE580" s="269"/>
      <c r="EF580" s="416"/>
      <c r="EG580" s="269"/>
      <c r="EH580" s="269"/>
      <c r="EI580" s="269"/>
      <c r="EJ580" s="269"/>
      <c r="EK580" s="269"/>
      <c r="EL580" s="269"/>
      <c r="EM580" s="269"/>
      <c r="EN580" s="269"/>
      <c r="EO580" s="269"/>
      <c r="EP580" s="269"/>
      <c r="EQ580" s="269"/>
      <c r="ER580" s="269"/>
      <c r="ES580" s="269"/>
      <c r="ET580" s="269"/>
      <c r="EU580" s="269"/>
      <c r="EV580" s="269"/>
      <c r="EW580" s="269"/>
      <c r="EX580" s="269"/>
      <c r="EY580" s="269"/>
      <c r="EZ580" s="269"/>
      <c r="FA580" s="269"/>
      <c r="FB580" s="269"/>
      <c r="FC580" s="269"/>
      <c r="FD580" s="269"/>
      <c r="FE580" s="269"/>
      <c r="FF580" s="269"/>
      <c r="FG580" s="269"/>
      <c r="FH580" s="269"/>
      <c r="FI580" s="269"/>
      <c r="FJ580" s="269"/>
      <c r="FK580" s="269"/>
      <c r="FL580" s="269"/>
      <c r="FM580" s="269"/>
      <c r="FN580" s="269"/>
      <c r="FO580" s="269"/>
      <c r="FP580" s="269"/>
      <c r="FQ580" s="269"/>
      <c r="FR580" s="269"/>
      <c r="FS580" s="269"/>
      <c r="FT580" s="269"/>
      <c r="FU580" s="269"/>
      <c r="FV580" s="269"/>
      <c r="FW580" s="269"/>
      <c r="FX580" s="269"/>
      <c r="FY580" s="269"/>
      <c r="FZ580" s="269"/>
      <c r="GA580" s="269"/>
      <c r="GB580" s="269"/>
      <c r="GC580" s="269"/>
      <c r="GD580" s="269"/>
      <c r="GE580" s="269"/>
      <c r="GF580" s="269"/>
      <c r="GG580" s="269"/>
      <c r="GH580" s="269"/>
      <c r="GI580" s="269"/>
      <c r="GJ580" s="269"/>
      <c r="GK580" s="269"/>
      <c r="GL580" s="269"/>
      <c r="GM580" s="269"/>
      <c r="GN580" s="269"/>
      <c r="GO580" s="269"/>
      <c r="GP580" s="269"/>
      <c r="GQ580" s="269"/>
      <c r="GR580" s="269"/>
      <c r="GS580" s="269"/>
      <c r="GT580" s="269"/>
      <c r="GU580" s="269"/>
      <c r="GV580" s="269"/>
      <c r="GW580" s="269"/>
      <c r="GX580" s="269"/>
      <c r="GY580" s="269"/>
      <c r="GZ580" s="269"/>
      <c r="HA580" s="269"/>
      <c r="HB580" s="269"/>
      <c r="HC580" s="269"/>
      <c r="HD580" s="269"/>
      <c r="HE580" s="269"/>
      <c r="HF580" s="269"/>
      <c r="HG580" s="269"/>
      <c r="HH580" s="269"/>
      <c r="HI580" s="269"/>
      <c r="HJ580" s="269"/>
      <c r="HK580" s="269"/>
      <c r="HL580" s="269"/>
      <c r="HM580" s="269"/>
      <c r="HN580" s="269"/>
      <c r="HO580" s="269"/>
      <c r="HP580" s="269"/>
      <c r="HQ580" s="269"/>
      <c r="HR580" s="269"/>
      <c r="HS580" s="269"/>
      <c r="HT580" s="269"/>
      <c r="HU580" s="269"/>
      <c r="HV580" s="269"/>
      <c r="HW580" s="269"/>
      <c r="HX580" s="269"/>
      <c r="HY580" s="269"/>
      <c r="HZ580" s="269"/>
      <c r="IA580" s="269"/>
      <c r="IB580" s="269"/>
      <c r="IC580" s="269"/>
      <c r="ID580" s="269"/>
      <c r="IE580" s="269"/>
      <c r="IF580" s="269"/>
      <c r="IG580" s="269"/>
      <c r="IH580" s="269"/>
      <c r="II580" s="269"/>
      <c r="IJ580" s="269"/>
      <c r="IK580" s="269"/>
      <c r="IL580" s="269"/>
      <c r="IM580" s="269"/>
      <c r="IN580" s="269"/>
      <c r="IO580" s="269"/>
      <c r="IP580" s="269"/>
      <c r="IQ580" s="269"/>
      <c r="IR580" s="269"/>
      <c r="IS580" s="269"/>
      <c r="IT580" s="269"/>
      <c r="IU580" s="269"/>
      <c r="IV580" s="269"/>
      <c r="IW580" s="269"/>
      <c r="IX580" s="269"/>
      <c r="IY580" s="269"/>
      <c r="IZ580" s="269"/>
      <c r="JA580" s="269"/>
      <c r="JB580" s="269"/>
      <c r="JC580" s="269"/>
      <c r="JD580" s="269"/>
      <c r="JE580" s="269"/>
      <c r="JF580" s="269"/>
      <c r="JG580" s="269"/>
      <c r="JH580" s="269"/>
      <c r="JI580" s="269"/>
      <c r="JJ580" s="269"/>
      <c r="JK580" s="269"/>
      <c r="JL580" s="269"/>
      <c r="JM580" s="269"/>
      <c r="JN580" s="269"/>
      <c r="JO580" s="269"/>
      <c r="JP580" s="269"/>
      <c r="JQ580" s="269"/>
      <c r="JR580" s="269"/>
      <c r="JS580" s="269"/>
      <c r="JT580" s="269"/>
      <c r="JU580" s="269"/>
      <c r="JV580" s="269"/>
      <c r="JW580" s="269"/>
      <c r="JX580" s="269"/>
      <c r="JY580" s="269"/>
      <c r="JZ580" s="269"/>
      <c r="KA580" s="269"/>
      <c r="KB580" s="269"/>
      <c r="KC580" s="269"/>
      <c r="KD580" s="269"/>
      <c r="KE580" s="269"/>
      <c r="KF580" s="269"/>
      <c r="KG580" s="269"/>
      <c r="KH580" s="269"/>
      <c r="KI580" s="269"/>
      <c r="KJ580" s="269"/>
      <c r="KK580" s="269"/>
      <c r="KL580" s="269"/>
      <c r="KM580" s="269"/>
      <c r="KN580" s="269"/>
      <c r="KO580" s="269"/>
      <c r="KP580" s="269"/>
      <c r="KQ580" s="269"/>
      <c r="KR580" s="269"/>
      <c r="KS580" s="269"/>
      <c r="KT580" s="269"/>
      <c r="KU580" s="269"/>
      <c r="KV580" s="269"/>
      <c r="KW580" s="269"/>
      <c r="KX580" s="269"/>
      <c r="KY580" s="269"/>
      <c r="KZ580" s="269"/>
      <c r="LA580" s="269"/>
      <c r="LB580" s="269"/>
      <c r="LC580" s="269"/>
      <c r="LD580" s="269"/>
      <c r="LE580" s="269"/>
      <c r="LF580" s="269"/>
      <c r="LG580" s="269"/>
      <c r="LH580" s="269"/>
      <c r="LI580" s="269"/>
      <c r="LJ580" s="269"/>
      <c r="LK580" s="269"/>
      <c r="LL580" s="269"/>
      <c r="LM580" s="269"/>
      <c r="LN580" s="269"/>
      <c r="LO580" s="269"/>
      <c r="LP580" s="269"/>
      <c r="LQ580" s="269"/>
      <c r="LR580" s="269"/>
      <c r="LS580" s="269"/>
      <c r="LT580" s="269"/>
      <c r="LU580" s="269"/>
      <c r="LV580" s="269"/>
      <c r="LW580" s="269"/>
      <c r="LX580" s="269"/>
      <c r="LY580" s="269"/>
      <c r="LZ580" s="269"/>
      <c r="MA580" s="269"/>
      <c r="MB580" s="269"/>
      <c r="MC580" s="269"/>
      <c r="MD580" s="269"/>
      <c r="ME580" s="269"/>
      <c r="MF580" s="269"/>
      <c r="MG580" s="269"/>
      <c r="MH580" s="269"/>
      <c r="MI580" s="269"/>
      <c r="MJ580" s="269"/>
      <c r="MK580" s="269"/>
      <c r="ML580" s="269"/>
      <c r="MM580" s="269"/>
      <c r="MN580" s="269"/>
      <c r="MO580" s="269"/>
      <c r="MP580" s="269"/>
      <c r="MQ580" s="269"/>
      <c r="MR580" s="269"/>
      <c r="MS580" s="269"/>
      <c r="MT580" s="269"/>
      <c r="MU580" s="269"/>
      <c r="MV580" s="269"/>
      <c r="MW580" s="269"/>
      <c r="MX580" s="269"/>
      <c r="MY580" s="269"/>
      <c r="MZ580" s="269"/>
      <c r="NA580" s="269"/>
      <c r="NB580" s="269"/>
      <c r="NC580" s="269"/>
      <c r="ND580" s="269"/>
      <c r="NE580" s="269"/>
      <c r="NF580" s="269"/>
      <c r="NG580" s="269"/>
      <c r="NH580" s="269"/>
      <c r="NI580" s="269"/>
      <c r="NJ580" s="269"/>
      <c r="NK580" s="269"/>
      <c r="NL580" s="269"/>
      <c r="NM580" s="269"/>
      <c r="NN580" s="269"/>
      <c r="NO580" s="269"/>
      <c r="NP580" s="269"/>
      <c r="NQ580" s="269"/>
      <c r="NR580" s="269"/>
      <c r="NS580" s="269"/>
      <c r="NT580" s="269"/>
      <c r="NU580" s="269"/>
      <c r="NV580" s="269"/>
      <c r="NW580" s="269"/>
      <c r="NX580" s="269"/>
      <c r="NY580" s="269"/>
      <c r="NZ580" s="269"/>
      <c r="OA580" s="269"/>
      <c r="OB580" s="269"/>
      <c r="OC580" s="269"/>
      <c r="OD580" s="269"/>
      <c r="OE580" s="269"/>
      <c r="OF580" s="269"/>
      <c r="OG580" s="269"/>
      <c r="OH580" s="269"/>
      <c r="OI580" s="269"/>
      <c r="OJ580" s="269"/>
      <c r="OK580" s="269"/>
      <c r="OL580" s="269"/>
      <c r="OM580" s="269"/>
      <c r="ON580" s="269"/>
      <c r="OO580" s="269"/>
      <c r="OP580" s="269"/>
      <c r="OQ580" s="269"/>
      <c r="OR580" s="269"/>
      <c r="OS580" s="269"/>
      <c r="OT580" s="269"/>
      <c r="OU580" s="269"/>
      <c r="OV580" s="269"/>
      <c r="OW580" s="269"/>
      <c r="OX580" s="269"/>
      <c r="OY580" s="269"/>
      <c r="OZ580" s="269"/>
      <c r="PA580" s="269"/>
      <c r="PB580" s="269"/>
      <c r="PC580" s="269"/>
      <c r="PD580" s="269"/>
      <c r="PE580" s="269"/>
      <c r="PF580" s="269"/>
      <c r="PG580" s="269"/>
      <c r="PH580" s="269"/>
      <c r="PI580" s="269"/>
      <c r="PJ580" s="269"/>
      <c r="PK580" s="269"/>
      <c r="PL580" s="269"/>
      <c r="PM580" s="269"/>
      <c r="PN580" s="269"/>
      <c r="PO580" s="269"/>
      <c r="PP580" s="269"/>
      <c r="PQ580" s="269"/>
      <c r="PR580" s="269"/>
      <c r="PS580" s="269"/>
      <c r="PT580" s="269"/>
      <c r="PU580" s="269"/>
      <c r="PV580" s="269"/>
      <c r="PW580" s="269"/>
      <c r="PX580" s="269"/>
      <c r="PY580" s="269"/>
      <c r="PZ580" s="269"/>
      <c r="QA580" s="269"/>
      <c r="QB580" s="269"/>
      <c r="QC580" s="269"/>
      <c r="QD580" s="269"/>
      <c r="QE580" s="269"/>
      <c r="QF580" s="269"/>
      <c r="QG580" s="269"/>
      <c r="QH580" s="269"/>
      <c r="QI580" s="269"/>
      <c r="QJ580" s="269"/>
      <c r="QK580" s="269"/>
      <c r="QL580" s="269"/>
      <c r="QM580" s="269"/>
      <c r="QN580" s="269"/>
      <c r="QO580" s="269"/>
      <c r="QP580" s="269"/>
      <c r="QQ580" s="269"/>
      <c r="QR580" s="269"/>
      <c r="QS580" s="269"/>
      <c r="QT580" s="269"/>
      <c r="QU580" s="269"/>
      <c r="QV580" s="269"/>
      <c r="QW580" s="269"/>
      <c r="QX580" s="269"/>
      <c r="QY580" s="269"/>
      <c r="QZ580" s="269"/>
      <c r="RA580" s="269"/>
      <c r="RB580" s="269"/>
      <c r="RC580" s="269"/>
      <c r="RD580" s="269"/>
      <c r="RE580" s="269"/>
      <c r="RF580" s="269"/>
      <c r="RG580" s="269"/>
      <c r="RH580" s="269"/>
      <c r="RI580" s="269"/>
      <c r="RJ580" s="269"/>
      <c r="RK580" s="269"/>
      <c r="RL580" s="269"/>
      <c r="RM580" s="269"/>
      <c r="RN580" s="269"/>
      <c r="RO580" s="269"/>
      <c r="RP580" s="269"/>
      <c r="RQ580" s="269"/>
      <c r="RR580" s="269"/>
      <c r="RS580" s="269"/>
      <c r="RT580" s="269"/>
      <c r="RU580" s="269"/>
      <c r="RV580" s="269"/>
      <c r="RW580" s="269"/>
      <c r="RX580" s="269"/>
      <c r="RY580" s="269"/>
      <c r="RZ580" s="269"/>
      <c r="SA580" s="269"/>
      <c r="SB580" s="269"/>
      <c r="SC580" s="269"/>
      <c r="SD580" s="269"/>
      <c r="SE580" s="269"/>
      <c r="SF580" s="269"/>
      <c r="SG580" s="269"/>
      <c r="SH580" s="269"/>
      <c r="SI580" s="269"/>
      <c r="SJ580" s="269"/>
      <c r="SK580" s="269"/>
      <c r="SL580" s="269"/>
      <c r="SM580" s="269"/>
      <c r="SN580" s="269"/>
      <c r="SO580" s="269"/>
      <c r="SP580" s="269"/>
      <c r="SQ580" s="269"/>
      <c r="SR580" s="269"/>
      <c r="SS580" s="269"/>
      <c r="ST580" s="269"/>
      <c r="SU580" s="269"/>
      <c r="SV580" s="269"/>
      <c r="SW580" s="269"/>
      <c r="SX580" s="269"/>
      <c r="SY580" s="269"/>
      <c r="SZ580" s="269"/>
      <c r="TA580" s="269"/>
      <c r="TB580" s="269"/>
      <c r="TC580" s="269"/>
      <c r="TD580" s="269"/>
      <c r="TE580" s="269"/>
      <c r="TF580" s="269"/>
      <c r="TG580" s="269"/>
      <c r="TH580" s="269"/>
      <c r="TI580" s="269"/>
      <c r="TJ580" s="269"/>
      <c r="TK580" s="269"/>
      <c r="TL580" s="269"/>
      <c r="TM580" s="269"/>
      <c r="TN580" s="269"/>
      <c r="TO580" s="269"/>
      <c r="TP580" s="269"/>
      <c r="TQ580" s="269"/>
      <c r="TR580" s="269"/>
      <c r="TS580" s="269"/>
      <c r="TT580" s="269"/>
      <c r="TU580" s="269"/>
      <c r="TV580" s="269"/>
      <c r="TW580" s="269"/>
      <c r="TX580" s="269"/>
      <c r="TY580" s="269"/>
      <c r="TZ580" s="269"/>
      <c r="UA580" s="269"/>
      <c r="UB580" s="269"/>
      <c r="UC580" s="269"/>
      <c r="UD580" s="269"/>
      <c r="UE580" s="269"/>
      <c r="UF580" s="269"/>
      <c r="UG580" s="269"/>
      <c r="UH580" s="269"/>
      <c r="UI580" s="269"/>
      <c r="UJ580" s="269"/>
      <c r="UK580" s="269"/>
      <c r="UL580" s="269"/>
      <c r="UM580" s="269"/>
      <c r="UN580" s="269"/>
      <c r="UO580" s="269"/>
      <c r="UP580" s="269"/>
      <c r="UQ580" s="269"/>
      <c r="UR580" s="269"/>
      <c r="US580" s="269"/>
      <c r="UT580" s="269"/>
      <c r="UU580" s="269"/>
      <c r="UV580" s="269"/>
      <c r="UW580" s="269"/>
      <c r="UX580" s="269"/>
      <c r="UY580" s="269"/>
      <c r="UZ580" s="269"/>
      <c r="VA580" s="269"/>
      <c r="VB580" s="269"/>
      <c r="VC580" s="269"/>
      <c r="VD580" s="269"/>
      <c r="VE580" s="269"/>
      <c r="VF580" s="269"/>
      <c r="VG580" s="269"/>
      <c r="VH580" s="269"/>
      <c r="VI580" s="269"/>
      <c r="VJ580" s="269"/>
      <c r="VK580" s="269"/>
      <c r="VL580" s="269"/>
      <c r="VM580" s="269"/>
      <c r="VN580" s="269"/>
      <c r="VO580" s="269"/>
      <c r="VP580" s="269"/>
      <c r="VQ580" s="269"/>
      <c r="VR580" s="269"/>
      <c r="VS580" s="269"/>
      <c r="VT580" s="269"/>
      <c r="VU580" s="269"/>
      <c r="VV580" s="269"/>
      <c r="VW580" s="269"/>
      <c r="VX580" s="269"/>
      <c r="VY580" s="269"/>
      <c r="VZ580" s="269"/>
      <c r="WA580" s="269"/>
      <c r="WB580" s="269"/>
      <c r="WC580" s="269"/>
      <c r="WD580" s="269"/>
      <c r="WE580" s="269"/>
      <c r="WF580" s="269"/>
      <c r="WG580" s="269"/>
      <c r="WH580" s="269"/>
      <c r="WI580" s="269"/>
      <c r="WJ580" s="269"/>
      <c r="WK580" s="269"/>
      <c r="WL580" s="269"/>
      <c r="WM580" s="269"/>
      <c r="WN580" s="269"/>
      <c r="WO580" s="269"/>
      <c r="WP580" s="269"/>
      <c r="WQ580" s="269"/>
      <c r="WR580" s="269"/>
      <c r="WS580" s="269"/>
      <c r="WT580" s="269"/>
      <c r="WU580" s="269"/>
      <c r="WV580" s="269"/>
      <c r="WW580" s="269"/>
      <c r="WX580" s="269"/>
      <c r="WY580" s="269"/>
      <c r="WZ580" s="269"/>
      <c r="XA580" s="269"/>
      <c r="XB580" s="269"/>
      <c r="XC580" s="269"/>
      <c r="XD580" s="269"/>
      <c r="XE580" s="269"/>
      <c r="XF580" s="269"/>
      <c r="XG580" s="269"/>
      <c r="XH580" s="269"/>
      <c r="XI580" s="269"/>
      <c r="XJ580" s="269"/>
      <c r="XK580" s="269"/>
      <c r="XL580" s="269"/>
      <c r="XM580" s="269"/>
      <c r="XN580" s="269"/>
      <c r="XO580" s="269"/>
      <c r="XP580" s="269"/>
      <c r="XQ580" s="269"/>
      <c r="XR580" s="269"/>
      <c r="XS580" s="269"/>
      <c r="XT580" s="269"/>
      <c r="XU580" s="269"/>
      <c r="XV580" s="269"/>
      <c r="XW580" s="269"/>
      <c r="XX580" s="269"/>
      <c r="XY580" s="269"/>
      <c r="XZ580" s="269"/>
      <c r="YA580" s="269"/>
      <c r="YB580" s="269"/>
      <c r="YC580" s="269"/>
      <c r="YD580" s="269"/>
      <c r="YE580" s="269"/>
      <c r="YF580" s="269"/>
      <c r="YG580" s="269"/>
      <c r="YH580" s="269"/>
      <c r="YI580" s="269"/>
      <c r="YJ580" s="269"/>
      <c r="YK580" s="269"/>
      <c r="YL580" s="269"/>
      <c r="YM580" s="269"/>
      <c r="YN580" s="269"/>
      <c r="YO580" s="269"/>
      <c r="YP580" s="269"/>
      <c r="YQ580" s="269"/>
      <c r="YR580" s="269"/>
      <c r="YS580" s="269"/>
      <c r="YT580" s="269"/>
      <c r="YU580" s="269"/>
      <c r="YV580" s="269"/>
      <c r="YW580" s="269"/>
      <c r="YX580" s="269"/>
      <c r="YY580" s="269"/>
      <c r="YZ580" s="269"/>
      <c r="ZA580" s="269"/>
      <c r="ZB580" s="269"/>
      <c r="ZC580" s="269"/>
      <c r="ZD580" s="269"/>
      <c r="ZE580" s="269"/>
      <c r="ZF580" s="269"/>
      <c r="ZG580" s="269"/>
      <c r="ZH580" s="269"/>
      <c r="ZI580" s="269"/>
      <c r="ZJ580" s="269"/>
      <c r="ZK580" s="269"/>
      <c r="ZL580" s="269"/>
      <c r="ZM580" s="269"/>
      <c r="ZN580" s="269"/>
      <c r="ZO580" s="269"/>
      <c r="ZP580" s="269"/>
      <c r="ZQ580" s="269"/>
      <c r="ZR580" s="269"/>
      <c r="ZS580" s="269"/>
      <c r="ZT580" s="269"/>
      <c r="ZU580" s="269"/>
      <c r="ZV580" s="269"/>
      <c r="ZW580" s="269"/>
      <c r="ZX580" s="269"/>
      <c r="ZY580" s="269"/>
      <c r="ZZ580" s="269"/>
      <c r="AAA580" s="269"/>
      <c r="AAB580" s="269"/>
      <c r="AAC580" s="269"/>
      <c r="AAD580" s="269"/>
      <c r="AAE580" s="269"/>
      <c r="AAF580" s="269"/>
      <c r="AAG580" s="269"/>
      <c r="AAH580" s="269"/>
      <c r="AAI580" s="269"/>
      <c r="AAJ580" s="269"/>
      <c r="AAK580" s="269"/>
      <c r="AAL580" s="269"/>
      <c r="AAM580" s="269"/>
      <c r="AAN580" s="269"/>
      <c r="AAO580" s="269"/>
      <c r="AAP580" s="269"/>
      <c r="AAQ580" s="269"/>
      <c r="AAR580" s="269"/>
      <c r="AAS580" s="269"/>
      <c r="AAT580" s="269"/>
      <c r="AAU580" s="269"/>
      <c r="AAV580" s="269"/>
      <c r="AAW580" s="269"/>
      <c r="AAX580" s="269"/>
      <c r="AAY580" s="269"/>
      <c r="AAZ580" s="269"/>
      <c r="ABA580" s="269"/>
      <c r="ABB580" s="269"/>
      <c r="ABC580" s="269"/>
      <c r="ABD580" s="269"/>
      <c r="ABE580" s="269"/>
      <c r="ABF580" s="269"/>
      <c r="ABG580" s="269"/>
      <c r="ABH580" s="269"/>
      <c r="ABI580" s="269"/>
      <c r="ABJ580" s="269"/>
      <c r="ABK580" s="269"/>
      <c r="ABL580" s="269"/>
      <c r="ABM580" s="269"/>
      <c r="ABN580" s="269"/>
      <c r="ABO580" s="269"/>
      <c r="ABP580" s="269"/>
      <c r="ABQ580" s="269"/>
      <c r="ABR580" s="269"/>
      <c r="ABS580" s="269"/>
      <c r="ABT580" s="269"/>
      <c r="ABU580" s="269"/>
      <c r="ABV580" s="269"/>
      <c r="ABW580" s="269"/>
      <c r="ABX580" s="269"/>
      <c r="ABY580" s="269"/>
      <c r="ABZ580" s="269"/>
      <c r="ACA580" s="269"/>
      <c r="ACB580" s="269"/>
      <c r="ACC580" s="269"/>
      <c r="ACD580" s="269"/>
      <c r="ACE580" s="269"/>
      <c r="ACF580" s="269"/>
      <c r="ACG580" s="269"/>
      <c r="ACH580" s="269"/>
      <c r="ACI580" s="269"/>
      <c r="ACJ580" s="269"/>
      <c r="ACK580" s="269"/>
      <c r="ACL580" s="269"/>
      <c r="ACM580" s="269"/>
      <c r="ACN580" s="269"/>
      <c r="ACO580" s="269"/>
      <c r="ACP580" s="269"/>
      <c r="ACQ580" s="269"/>
      <c r="ACR580" s="269"/>
      <c r="ACS580" s="269"/>
      <c r="ACT580" s="269"/>
      <c r="ACU580" s="269"/>
      <c r="ACV580" s="269"/>
      <c r="ACW580" s="269"/>
      <c r="ACX580" s="269"/>
      <c r="ACY580" s="269"/>
      <c r="ACZ580" s="269"/>
      <c r="ADA580" s="269"/>
      <c r="ADB580" s="269"/>
      <c r="ADC580" s="269"/>
      <c r="ADD580" s="269"/>
      <c r="ADE580" s="269"/>
      <c r="ADF580" s="269"/>
      <c r="ADG580" s="269"/>
      <c r="ADH580" s="269"/>
      <c r="ADI580" s="269"/>
      <c r="ADJ580" s="269"/>
      <c r="ADK580" s="269"/>
      <c r="ADL580" s="269"/>
      <c r="ADM580" s="269"/>
      <c r="ADN580" s="269"/>
      <c r="ADO580" s="269"/>
      <c r="ADP580" s="269"/>
      <c r="ADQ580" s="269"/>
      <c r="ADR580" s="269"/>
      <c r="ADS580" s="269"/>
      <c r="ADT580" s="269"/>
      <c r="ADU580" s="269"/>
      <c r="ADV580" s="269"/>
      <c r="ADW580" s="269"/>
      <c r="ADX580" s="269"/>
      <c r="ADY580" s="269"/>
      <c r="ADZ580" s="269"/>
      <c r="AEA580" s="269"/>
      <c r="AEB580" s="269"/>
      <c r="AEC580" s="269"/>
      <c r="AED580" s="269"/>
      <c r="AEE580" s="269"/>
      <c r="AEF580" s="269"/>
      <c r="AEG580" s="269"/>
      <c r="AEH580" s="269"/>
      <c r="AEI580" s="269"/>
      <c r="AEJ580" s="269"/>
      <c r="AEK580" s="269"/>
      <c r="AEL580" s="269"/>
      <c r="AEM580" s="269"/>
      <c r="AEN580" s="269"/>
      <c r="AEO580" s="269"/>
      <c r="AEP580" s="269"/>
      <c r="AEQ580" s="269"/>
      <c r="AER580" s="269"/>
      <c r="AES580" s="269"/>
      <c r="AET580" s="269"/>
      <c r="AEU580" s="269"/>
      <c r="AEV580" s="269"/>
      <c r="AEW580" s="269"/>
      <c r="AEX580" s="269"/>
      <c r="AEY580" s="269"/>
      <c r="AEZ580" s="269"/>
      <c r="AFA580" s="269"/>
      <c r="AFB580" s="269"/>
      <c r="AFC580" s="269"/>
      <c r="AFD580" s="269"/>
      <c r="AFE580" s="269"/>
      <c r="AFF580" s="269"/>
      <c r="AFG580" s="269"/>
      <c r="AFH580" s="269"/>
      <c r="AFI580" s="269"/>
      <c r="AFJ580" s="269"/>
      <c r="AFK580" s="269"/>
      <c r="AFL580" s="269"/>
      <c r="AFM580" s="269"/>
      <c r="AFN580" s="269"/>
      <c r="AFO580" s="269"/>
      <c r="AFP580" s="269"/>
      <c r="AFQ580" s="269"/>
      <c r="AFR580" s="269"/>
      <c r="AFS580" s="269"/>
      <c r="AFT580" s="269"/>
      <c r="AFU580" s="269"/>
      <c r="AFV580" s="269"/>
      <c r="AFW580" s="269"/>
      <c r="AFX580" s="269"/>
      <c r="AFY580" s="269"/>
      <c r="AFZ580" s="269"/>
      <c r="AGA580" s="269"/>
      <c r="AGB580" s="269"/>
      <c r="AGC580" s="269"/>
      <c r="AGD580" s="269"/>
      <c r="AGE580" s="269"/>
      <c r="AGF580" s="269"/>
      <c r="AGG580" s="269"/>
      <c r="AGH580" s="269"/>
      <c r="AGI580" s="269"/>
      <c r="AGJ580" s="269"/>
      <c r="AGK580" s="269"/>
      <c r="AGL580" s="269"/>
      <c r="AGM580" s="269"/>
      <c r="AGN580" s="269"/>
      <c r="AGO580" s="269"/>
      <c r="AGP580" s="269"/>
      <c r="AGQ580" s="269"/>
      <c r="AGR580" s="269"/>
      <c r="AGS580" s="269"/>
      <c r="AGT580" s="269"/>
      <c r="AGU580" s="269"/>
      <c r="AGV580" s="269"/>
      <c r="AGW580" s="269"/>
      <c r="AGX580" s="269"/>
      <c r="AGY580" s="269"/>
      <c r="AGZ580" s="269"/>
      <c r="AHA580" s="269"/>
      <c r="AHB580" s="269"/>
      <c r="AHC580" s="269"/>
      <c r="AHD580" s="269"/>
      <c r="AHE580" s="269"/>
      <c r="AHF580" s="269"/>
      <c r="AHG580" s="269"/>
      <c r="AHH580" s="269"/>
      <c r="AHI580" s="269"/>
      <c r="AHJ580" s="269"/>
      <c r="AHK580" s="269"/>
      <c r="AHL580" s="269"/>
      <c r="AHM580" s="269"/>
      <c r="AHN580" s="269"/>
      <c r="AHO580" s="269"/>
      <c r="AHP580" s="269"/>
      <c r="AHQ580" s="269"/>
      <c r="AHR580" s="269"/>
      <c r="AHS580" s="269"/>
      <c r="AHT580" s="269"/>
      <c r="AHU580" s="269"/>
      <c r="AHV580" s="269"/>
      <c r="AHW580" s="269"/>
      <c r="AHX580" s="269"/>
      <c r="AHY580" s="269"/>
      <c r="AHZ580" s="269"/>
      <c r="AIA580" s="269"/>
      <c r="AIB580" s="269"/>
      <c r="AIC580" s="269"/>
      <c r="AID580" s="269"/>
      <c r="AIE580" s="269"/>
      <c r="AIF580" s="269"/>
      <c r="AIG580" s="269"/>
      <c r="AIH580" s="269"/>
      <c r="AII580" s="269"/>
      <c r="AIJ580" s="269"/>
      <c r="AIK580" s="269"/>
      <c r="AIL580" s="269"/>
      <c r="AIM580" s="269"/>
      <c r="AIN580" s="269"/>
      <c r="AIO580" s="269"/>
      <c r="AIP580" s="269"/>
      <c r="AIQ580" s="269"/>
      <c r="AIR580" s="269"/>
      <c r="AIS580" s="269"/>
      <c r="AIT580" s="269"/>
      <c r="AIU580" s="269"/>
      <c r="AIV580" s="269"/>
      <c r="AIW580" s="269"/>
      <c r="AIX580" s="269"/>
      <c r="AIY580" s="269"/>
      <c r="AIZ580" s="269"/>
      <c r="AJA580" s="269"/>
      <c r="AJB580" s="269"/>
      <c r="AJC580" s="269"/>
      <c r="AJD580" s="269"/>
      <c r="AJE580" s="269"/>
      <c r="AJF580" s="269"/>
      <c r="AJG580" s="269"/>
      <c r="AJH580" s="269"/>
      <c r="AJI580" s="269"/>
      <c r="AJJ580" s="269"/>
      <c r="AJK580" s="269"/>
      <c r="AJL580" s="269"/>
      <c r="AJM580" s="269"/>
      <c r="AJN580" s="269"/>
      <c r="AJO580" s="269"/>
      <c r="AJP580" s="269"/>
      <c r="AJQ580" s="269"/>
      <c r="AJR580" s="269"/>
      <c r="AJS580" s="269"/>
      <c r="AJT580" s="269"/>
      <c r="AJU580" s="269"/>
      <c r="AJV580" s="269"/>
      <c r="AJW580" s="269"/>
      <c r="AJX580" s="269"/>
      <c r="AJY580" s="269"/>
      <c r="AJZ580" s="269"/>
      <c r="AKA580" s="269"/>
      <c r="AKB580" s="269"/>
      <c r="AKC580" s="269"/>
      <c r="AKD580" s="269"/>
      <c r="AKE580" s="269"/>
      <c r="AKF580" s="269"/>
      <c r="AKG580" s="269"/>
      <c r="AKH580" s="269"/>
      <c r="AKI580" s="269"/>
      <c r="AKJ580" s="269"/>
      <c r="AKK580" s="269"/>
      <c r="AKL580" s="269"/>
      <c r="AKM580" s="269"/>
      <c r="AKN580" s="269"/>
      <c r="AKO580" s="269"/>
      <c r="AKP580" s="269"/>
      <c r="AKQ580" s="269"/>
      <c r="AKR580" s="269"/>
      <c r="AKS580" s="269"/>
      <c r="AKT580" s="269"/>
      <c r="AKU580" s="269"/>
      <c r="AKV580" s="269"/>
      <c r="AKW580" s="269"/>
      <c r="AKX580" s="269"/>
      <c r="AKY580" s="269"/>
      <c r="AKZ580" s="269"/>
      <c r="ALA580" s="269"/>
      <c r="ALB580" s="269"/>
      <c r="ALC580" s="269"/>
      <c r="ALD580" s="269"/>
      <c r="ALE580" s="269"/>
      <c r="ALF580" s="269"/>
      <c r="ALG580" s="269"/>
      <c r="ALH580" s="269"/>
      <c r="ALI580" s="269"/>
      <c r="ALJ580" s="269"/>
      <c r="ALK580" s="269"/>
      <c r="ALL580" s="269"/>
      <c r="ALM580" s="269"/>
      <c r="ALN580" s="269"/>
      <c r="ALO580" s="269"/>
      <c r="ALP580" s="269"/>
      <c r="ALQ580" s="269"/>
      <c r="ALR580" s="269"/>
      <c r="ALS580" s="269"/>
      <c r="ALT580" s="269"/>
      <c r="ALU580" s="269"/>
      <c r="ALV580" s="269"/>
      <c r="ALW580" s="269"/>
      <c r="ALX580" s="269"/>
      <c r="ALY580" s="269"/>
      <c r="ALZ580" s="269"/>
      <c r="AMA580" s="269"/>
      <c r="AMB580" s="269"/>
      <c r="AMC580" s="269"/>
      <c r="AMD580" s="269"/>
      <c r="AME580" s="269"/>
      <c r="AMF580" s="269"/>
      <c r="AMG580" s="269"/>
      <c r="AMH580" s="269"/>
      <c r="AMI580" s="269"/>
      <c r="AMJ580" s="269"/>
      <c r="AMK580" s="269"/>
    </row>
    <row r="581" spans="1:1025" s="268" customFormat="1">
      <c r="A581" s="269"/>
      <c r="B581" s="269"/>
      <c r="C581" s="271"/>
      <c r="D581" s="269"/>
      <c r="E581" s="269"/>
      <c r="F581" s="269"/>
      <c r="G581" s="269"/>
      <c r="H581" s="269"/>
      <c r="I581" s="269"/>
      <c r="J581" s="269"/>
      <c r="K581" s="269"/>
      <c r="L581" s="269"/>
      <c r="M581" s="269"/>
      <c r="N581" s="269"/>
      <c r="O581" s="270"/>
      <c r="P581" s="270"/>
      <c r="Q581" s="270"/>
      <c r="R581" s="270"/>
      <c r="S581" s="270"/>
      <c r="T581" s="270"/>
      <c r="U581" s="270"/>
      <c r="V581" s="270"/>
      <c r="W581" s="270"/>
      <c r="X581" s="270"/>
      <c r="Y581" s="270"/>
      <c r="Z581" s="270"/>
      <c r="AA581" s="270"/>
      <c r="AB581" s="270"/>
      <c r="AC581" s="269"/>
      <c r="AD581" s="269"/>
      <c r="AE581" s="269"/>
      <c r="AF581" s="269"/>
      <c r="AG581" s="269"/>
      <c r="AH581" s="269"/>
      <c r="AI581" s="269"/>
      <c r="AJ581" s="269"/>
      <c r="AK581" s="269"/>
      <c r="AL581" s="269"/>
      <c r="AM581" s="269"/>
      <c r="AN581" s="269"/>
      <c r="AO581" s="269"/>
      <c r="AP581" s="269"/>
      <c r="AQ581" s="269"/>
      <c r="AR581" s="269"/>
      <c r="AS581" s="269"/>
      <c r="AT581" s="269"/>
      <c r="AU581" s="269"/>
      <c r="AV581" s="269"/>
      <c r="AW581" s="269"/>
      <c r="AX581" s="269"/>
      <c r="AY581" s="269"/>
      <c r="AZ581" s="269"/>
      <c r="BA581" s="269"/>
      <c r="BB581" s="269"/>
      <c r="BC581" s="269"/>
      <c r="BD581" s="269"/>
      <c r="BE581" s="269"/>
      <c r="BF581" s="269"/>
      <c r="BG581" s="269"/>
      <c r="BH581" s="269"/>
      <c r="BI581" s="269"/>
      <c r="BJ581" s="269"/>
      <c r="BK581" s="269"/>
      <c r="BL581" s="269"/>
      <c r="BM581" s="269"/>
      <c r="BN581" s="269"/>
      <c r="BO581" s="269"/>
      <c r="BP581" s="269"/>
      <c r="BQ581" s="269"/>
      <c r="BR581" s="269"/>
      <c r="BS581" s="269"/>
      <c r="BT581" s="269"/>
      <c r="BU581" s="269"/>
      <c r="BV581" s="269"/>
      <c r="BW581" s="269"/>
      <c r="BX581" s="269"/>
      <c r="BY581" s="269"/>
      <c r="BZ581" s="269"/>
      <c r="CA581" s="269"/>
      <c r="CB581" s="269"/>
      <c r="CC581" s="269"/>
      <c r="CD581" s="269"/>
      <c r="CE581" s="269"/>
      <c r="CF581" s="269"/>
      <c r="CG581" s="269"/>
      <c r="CH581" s="269"/>
      <c r="CI581" s="269"/>
      <c r="CJ581" s="270"/>
      <c r="CK581" s="270"/>
      <c r="CL581" s="270"/>
      <c r="CM581" s="270"/>
      <c r="CN581" s="270"/>
      <c r="CO581" s="270"/>
      <c r="CP581" s="270"/>
      <c r="CQ581" s="270"/>
      <c r="CR581" s="270"/>
      <c r="CS581" s="270"/>
      <c r="CT581" s="270"/>
      <c r="CU581" s="270"/>
      <c r="CV581" s="270"/>
      <c r="CW581" s="270"/>
      <c r="CX581" s="270"/>
      <c r="CY581" s="270"/>
      <c r="CZ581" s="270"/>
      <c r="DA581" s="269"/>
      <c r="DB581" s="270"/>
      <c r="DC581" s="270"/>
      <c r="DD581" s="270"/>
      <c r="DE581" s="270"/>
      <c r="DF581" s="270"/>
      <c r="DG581" s="270"/>
      <c r="DH581" s="270"/>
      <c r="DI581" s="270"/>
      <c r="DJ581" s="270"/>
      <c r="DK581" s="270"/>
      <c r="DL581" s="270"/>
      <c r="DM581" s="270"/>
      <c r="DN581" s="270"/>
      <c r="DO581" s="270"/>
      <c r="DP581" s="270"/>
      <c r="DQ581" s="270"/>
      <c r="DR581" s="270"/>
      <c r="DS581" s="270"/>
      <c r="DT581" s="270"/>
      <c r="DU581" s="270"/>
      <c r="DV581" s="270"/>
      <c r="DW581" s="270"/>
      <c r="DX581" s="270"/>
      <c r="DY581" s="270"/>
      <c r="DZ581" s="270"/>
      <c r="EA581" s="269"/>
      <c r="EB581" s="269"/>
      <c r="EC581" s="269"/>
      <c r="ED581" s="269"/>
      <c r="EE581" s="269"/>
      <c r="EF581" s="269"/>
      <c r="EG581" s="269"/>
      <c r="EH581" s="269"/>
      <c r="EI581" s="269"/>
      <c r="EJ581" s="269"/>
      <c r="EK581" s="269"/>
      <c r="EL581" s="269"/>
      <c r="EM581" s="269"/>
      <c r="EN581" s="269"/>
      <c r="EO581" s="269"/>
      <c r="EP581" s="269"/>
      <c r="EQ581" s="269"/>
      <c r="ER581" s="269"/>
      <c r="ES581" s="269"/>
      <c r="ET581" s="269"/>
      <c r="EU581" s="269"/>
      <c r="EV581" s="269"/>
      <c r="EW581" s="269"/>
      <c r="EX581" s="269"/>
      <c r="EY581" s="269"/>
      <c r="EZ581" s="269"/>
      <c r="FA581" s="269"/>
      <c r="FB581" s="269"/>
      <c r="FC581" s="269"/>
      <c r="FD581" s="269"/>
      <c r="FE581" s="269"/>
      <c r="FF581" s="269"/>
      <c r="FG581" s="269"/>
      <c r="FH581" s="269"/>
      <c r="FI581" s="269"/>
      <c r="FJ581" s="269"/>
      <c r="FK581" s="269"/>
      <c r="FL581" s="269"/>
      <c r="FM581" s="269"/>
      <c r="FN581" s="269"/>
      <c r="FO581" s="269"/>
      <c r="FP581" s="269"/>
      <c r="FQ581" s="269"/>
      <c r="FR581" s="269"/>
      <c r="FS581" s="269"/>
      <c r="FT581" s="269"/>
      <c r="FU581" s="269"/>
      <c r="FV581" s="269"/>
      <c r="FW581" s="269"/>
      <c r="FX581" s="269"/>
      <c r="FY581" s="269"/>
      <c r="FZ581" s="269"/>
      <c r="GA581" s="269"/>
      <c r="GB581" s="269"/>
      <c r="GC581" s="269"/>
      <c r="GD581" s="269"/>
      <c r="GE581" s="269"/>
      <c r="GF581" s="269"/>
      <c r="GG581" s="269"/>
      <c r="GH581" s="269"/>
      <c r="GI581" s="269"/>
      <c r="GJ581" s="269"/>
      <c r="GK581" s="269"/>
      <c r="GL581" s="269"/>
      <c r="GM581" s="269"/>
      <c r="GN581" s="269"/>
      <c r="GO581" s="269"/>
      <c r="GP581" s="269"/>
      <c r="GQ581" s="269"/>
      <c r="GR581" s="269"/>
      <c r="GS581" s="269"/>
      <c r="GT581" s="269"/>
      <c r="GU581" s="269"/>
      <c r="GV581" s="269"/>
      <c r="GW581" s="269"/>
      <c r="GX581" s="269"/>
      <c r="GY581" s="269"/>
      <c r="GZ581" s="269"/>
      <c r="HA581" s="269"/>
      <c r="HB581" s="269"/>
      <c r="HC581" s="269"/>
      <c r="HD581" s="269"/>
      <c r="HE581" s="269"/>
      <c r="HF581" s="269"/>
      <c r="HG581" s="269"/>
      <c r="HH581" s="269"/>
      <c r="HI581" s="269"/>
      <c r="HJ581" s="269"/>
      <c r="HK581" s="269"/>
      <c r="HL581" s="269"/>
      <c r="HM581" s="269"/>
      <c r="HN581" s="269"/>
      <c r="HO581" s="269"/>
      <c r="HP581" s="269"/>
      <c r="HQ581" s="269"/>
      <c r="HR581" s="269"/>
      <c r="HS581" s="269"/>
      <c r="HT581" s="269"/>
      <c r="HU581" s="269"/>
      <c r="HV581" s="269"/>
      <c r="HW581" s="269"/>
      <c r="HX581" s="269"/>
      <c r="HY581" s="269"/>
      <c r="HZ581" s="269"/>
      <c r="IA581" s="269"/>
      <c r="IB581" s="269"/>
      <c r="IC581" s="269"/>
      <c r="ID581" s="269"/>
      <c r="IE581" s="269"/>
      <c r="IF581" s="269"/>
      <c r="IG581" s="269"/>
      <c r="IH581" s="269"/>
      <c r="II581" s="269"/>
      <c r="IJ581" s="269"/>
      <c r="IK581" s="269"/>
      <c r="IL581" s="269"/>
      <c r="IM581" s="269"/>
      <c r="IN581" s="269"/>
      <c r="IO581" s="269"/>
      <c r="IP581" s="269"/>
      <c r="IQ581" s="269"/>
      <c r="IR581" s="269"/>
      <c r="IS581" s="269"/>
      <c r="IT581" s="269"/>
      <c r="IU581" s="269"/>
      <c r="IV581" s="269"/>
      <c r="IW581" s="269"/>
      <c r="IX581" s="269"/>
      <c r="IY581" s="269"/>
      <c r="IZ581" s="269"/>
      <c r="JA581" s="269"/>
      <c r="JB581" s="269"/>
      <c r="JC581" s="269"/>
      <c r="JD581" s="269"/>
      <c r="JE581" s="269"/>
      <c r="JF581" s="269"/>
      <c r="JG581" s="269"/>
      <c r="JH581" s="269"/>
      <c r="JI581" s="269"/>
      <c r="JJ581" s="269"/>
      <c r="JK581" s="269"/>
      <c r="JL581" s="269"/>
      <c r="JM581" s="269"/>
      <c r="JN581" s="269"/>
      <c r="JO581" s="269"/>
      <c r="JP581" s="269"/>
      <c r="JQ581" s="269"/>
      <c r="JR581" s="269"/>
      <c r="JS581" s="269"/>
      <c r="JT581" s="269"/>
      <c r="JU581" s="269"/>
      <c r="JV581" s="269"/>
      <c r="JW581" s="269"/>
      <c r="JX581" s="269"/>
      <c r="JY581" s="269"/>
      <c r="JZ581" s="269"/>
      <c r="KA581" s="269"/>
      <c r="KB581" s="269"/>
      <c r="KC581" s="269"/>
      <c r="KD581" s="269"/>
      <c r="KE581" s="269"/>
      <c r="KF581" s="269"/>
      <c r="KG581" s="269"/>
      <c r="KH581" s="269"/>
      <c r="KI581" s="269"/>
      <c r="KJ581" s="269"/>
      <c r="KK581" s="269"/>
      <c r="KL581" s="269"/>
      <c r="KM581" s="269"/>
      <c r="KN581" s="269"/>
      <c r="KO581" s="269"/>
      <c r="KP581" s="269"/>
      <c r="KQ581" s="269"/>
      <c r="KR581" s="269"/>
      <c r="KS581" s="269"/>
      <c r="KT581" s="269"/>
      <c r="KU581" s="269"/>
      <c r="KV581" s="269"/>
      <c r="KW581" s="269"/>
      <c r="KX581" s="269"/>
      <c r="KY581" s="269"/>
      <c r="KZ581" s="269"/>
      <c r="LA581" s="269"/>
      <c r="LB581" s="269"/>
      <c r="LC581" s="269"/>
      <c r="LD581" s="269"/>
      <c r="LE581" s="269"/>
      <c r="LF581" s="269"/>
      <c r="LG581" s="269"/>
      <c r="LH581" s="269"/>
      <c r="LI581" s="269"/>
      <c r="LJ581" s="269"/>
      <c r="LK581" s="269"/>
      <c r="LL581" s="269"/>
      <c r="LM581" s="269"/>
      <c r="LN581" s="269"/>
      <c r="LO581" s="269"/>
      <c r="LP581" s="269"/>
      <c r="LQ581" s="269"/>
      <c r="LR581" s="269"/>
      <c r="LS581" s="269"/>
      <c r="LT581" s="269"/>
      <c r="LU581" s="269"/>
      <c r="LV581" s="269"/>
      <c r="LW581" s="269"/>
      <c r="LX581" s="269"/>
      <c r="LY581" s="269"/>
      <c r="LZ581" s="269"/>
      <c r="MA581" s="269"/>
      <c r="MB581" s="269"/>
      <c r="MC581" s="269"/>
      <c r="MD581" s="269"/>
      <c r="ME581" s="269"/>
      <c r="MF581" s="269"/>
      <c r="MG581" s="269"/>
      <c r="MH581" s="269"/>
      <c r="MI581" s="269"/>
      <c r="MJ581" s="269"/>
      <c r="MK581" s="269"/>
      <c r="ML581" s="269"/>
      <c r="MM581" s="269"/>
      <c r="MN581" s="269"/>
      <c r="MO581" s="269"/>
      <c r="MP581" s="269"/>
      <c r="MQ581" s="269"/>
      <c r="MR581" s="269"/>
      <c r="MS581" s="269"/>
      <c r="MT581" s="269"/>
      <c r="MU581" s="269"/>
      <c r="MV581" s="269"/>
      <c r="MW581" s="269"/>
      <c r="MX581" s="269"/>
      <c r="MY581" s="269"/>
      <c r="MZ581" s="269"/>
      <c r="NA581" s="269"/>
      <c r="NB581" s="269"/>
      <c r="NC581" s="269"/>
      <c r="ND581" s="269"/>
      <c r="NE581" s="269"/>
      <c r="NF581" s="269"/>
      <c r="NG581" s="269"/>
      <c r="NH581" s="269"/>
      <c r="NI581" s="269"/>
      <c r="NJ581" s="269"/>
      <c r="NK581" s="269"/>
      <c r="NL581" s="269"/>
      <c r="NM581" s="269"/>
      <c r="NN581" s="269"/>
      <c r="NO581" s="269"/>
      <c r="NP581" s="269"/>
      <c r="NQ581" s="269"/>
      <c r="NR581" s="269"/>
      <c r="NS581" s="269"/>
      <c r="NT581" s="269"/>
      <c r="NU581" s="269"/>
      <c r="NV581" s="269"/>
      <c r="NW581" s="269"/>
      <c r="NX581" s="269"/>
      <c r="NY581" s="269"/>
      <c r="NZ581" s="269"/>
      <c r="OA581" s="269"/>
      <c r="OB581" s="269"/>
      <c r="OC581" s="269"/>
      <c r="OD581" s="269"/>
      <c r="OE581" s="269"/>
      <c r="OF581" s="269"/>
      <c r="OG581" s="269"/>
      <c r="OH581" s="269"/>
      <c r="OI581" s="269"/>
      <c r="OJ581" s="269"/>
      <c r="OK581" s="269"/>
      <c r="OL581" s="269"/>
      <c r="OM581" s="269"/>
      <c r="ON581" s="269"/>
      <c r="OO581" s="269"/>
      <c r="OP581" s="269"/>
      <c r="OQ581" s="269"/>
      <c r="OR581" s="269"/>
      <c r="OS581" s="269"/>
      <c r="OT581" s="269"/>
      <c r="OU581" s="269"/>
      <c r="OV581" s="269"/>
      <c r="OW581" s="269"/>
      <c r="OX581" s="269"/>
      <c r="OY581" s="269"/>
      <c r="OZ581" s="269"/>
      <c r="PA581" s="269"/>
      <c r="PB581" s="269"/>
      <c r="PC581" s="269"/>
      <c r="PD581" s="269"/>
      <c r="PE581" s="269"/>
      <c r="PF581" s="269"/>
      <c r="PG581" s="269"/>
      <c r="PH581" s="269"/>
      <c r="PI581" s="269"/>
      <c r="PJ581" s="269"/>
      <c r="PK581" s="269"/>
      <c r="PL581" s="269"/>
      <c r="PM581" s="269"/>
      <c r="PN581" s="269"/>
      <c r="PO581" s="269"/>
      <c r="PP581" s="269"/>
      <c r="PQ581" s="269"/>
      <c r="PR581" s="269"/>
      <c r="PS581" s="269"/>
      <c r="PT581" s="269"/>
      <c r="PU581" s="269"/>
      <c r="PV581" s="269"/>
      <c r="PW581" s="269"/>
      <c r="PX581" s="269"/>
      <c r="PY581" s="269"/>
      <c r="PZ581" s="269"/>
      <c r="QA581" s="269"/>
      <c r="QB581" s="269"/>
      <c r="QC581" s="269"/>
      <c r="QD581" s="269"/>
      <c r="QE581" s="269"/>
      <c r="QF581" s="269"/>
      <c r="QG581" s="269"/>
      <c r="QH581" s="269"/>
      <c r="QI581" s="269"/>
      <c r="QJ581" s="269"/>
      <c r="QK581" s="269"/>
      <c r="QL581" s="269"/>
      <c r="QM581" s="269"/>
      <c r="QN581" s="269"/>
      <c r="QO581" s="269"/>
      <c r="QP581" s="269"/>
      <c r="QQ581" s="269"/>
      <c r="QR581" s="269"/>
      <c r="QS581" s="269"/>
      <c r="QT581" s="269"/>
      <c r="QU581" s="269"/>
      <c r="QV581" s="269"/>
      <c r="QW581" s="269"/>
      <c r="QX581" s="269"/>
      <c r="QY581" s="269"/>
      <c r="QZ581" s="269"/>
      <c r="RA581" s="269"/>
      <c r="RB581" s="269"/>
      <c r="RC581" s="269"/>
      <c r="RD581" s="269"/>
      <c r="RE581" s="269"/>
      <c r="RF581" s="269"/>
      <c r="RG581" s="269"/>
      <c r="RH581" s="269"/>
      <c r="RI581" s="269"/>
      <c r="RJ581" s="269"/>
      <c r="RK581" s="269"/>
      <c r="RL581" s="269"/>
      <c r="RM581" s="269"/>
      <c r="RN581" s="269"/>
      <c r="RO581" s="269"/>
      <c r="RP581" s="269"/>
      <c r="RQ581" s="269"/>
      <c r="RR581" s="269"/>
      <c r="RS581" s="269"/>
      <c r="RT581" s="269"/>
      <c r="RU581" s="269"/>
      <c r="RV581" s="269"/>
      <c r="RW581" s="269"/>
      <c r="RX581" s="269"/>
      <c r="RY581" s="269"/>
      <c r="RZ581" s="269"/>
      <c r="SA581" s="269"/>
      <c r="SB581" s="269"/>
      <c r="SC581" s="269"/>
      <c r="SD581" s="269"/>
      <c r="SE581" s="269"/>
      <c r="SF581" s="269"/>
      <c r="SG581" s="269"/>
      <c r="SH581" s="269"/>
      <c r="SI581" s="269"/>
      <c r="SJ581" s="269"/>
      <c r="SK581" s="269"/>
      <c r="SL581" s="269"/>
      <c r="SM581" s="269"/>
      <c r="SN581" s="269"/>
      <c r="SO581" s="269"/>
      <c r="SP581" s="269"/>
      <c r="SQ581" s="269"/>
      <c r="SR581" s="269"/>
      <c r="SS581" s="269"/>
      <c r="ST581" s="269"/>
      <c r="SU581" s="269"/>
      <c r="SV581" s="269"/>
      <c r="SW581" s="269"/>
      <c r="SX581" s="269"/>
      <c r="SY581" s="269"/>
      <c r="SZ581" s="269"/>
      <c r="TA581" s="269"/>
      <c r="TB581" s="269"/>
      <c r="TC581" s="269"/>
      <c r="TD581" s="269"/>
      <c r="TE581" s="269"/>
      <c r="TF581" s="269"/>
      <c r="TG581" s="269"/>
      <c r="TH581" s="269"/>
      <c r="TI581" s="269"/>
      <c r="TJ581" s="269"/>
      <c r="TK581" s="269"/>
      <c r="TL581" s="269"/>
      <c r="TM581" s="269"/>
      <c r="TN581" s="269"/>
      <c r="TO581" s="269"/>
      <c r="TP581" s="269"/>
      <c r="TQ581" s="269"/>
      <c r="TR581" s="269"/>
      <c r="TS581" s="269"/>
      <c r="TT581" s="269"/>
      <c r="TU581" s="269"/>
      <c r="TV581" s="269"/>
      <c r="TW581" s="269"/>
      <c r="TX581" s="269"/>
      <c r="TY581" s="269"/>
      <c r="TZ581" s="269"/>
      <c r="UA581" s="269"/>
      <c r="UB581" s="269"/>
      <c r="UC581" s="269"/>
      <c r="UD581" s="269"/>
      <c r="UE581" s="269"/>
      <c r="UF581" s="269"/>
      <c r="UG581" s="269"/>
      <c r="UH581" s="269"/>
      <c r="UI581" s="269"/>
      <c r="UJ581" s="269"/>
      <c r="UK581" s="269"/>
      <c r="UL581" s="269"/>
      <c r="UM581" s="269"/>
      <c r="UN581" s="269"/>
      <c r="UO581" s="269"/>
      <c r="UP581" s="269"/>
      <c r="UQ581" s="269"/>
      <c r="UR581" s="269"/>
      <c r="US581" s="269"/>
      <c r="UT581" s="269"/>
      <c r="UU581" s="269"/>
      <c r="UV581" s="269"/>
      <c r="UW581" s="269"/>
      <c r="UX581" s="269"/>
      <c r="UY581" s="269"/>
      <c r="UZ581" s="269"/>
      <c r="VA581" s="269"/>
      <c r="VB581" s="269"/>
      <c r="VC581" s="269"/>
      <c r="VD581" s="269"/>
      <c r="VE581" s="269"/>
      <c r="VF581" s="269"/>
      <c r="VG581" s="269"/>
      <c r="VH581" s="269"/>
      <c r="VI581" s="269"/>
      <c r="VJ581" s="269"/>
      <c r="VK581" s="269"/>
      <c r="VL581" s="269"/>
      <c r="VM581" s="269"/>
      <c r="VN581" s="269"/>
      <c r="VO581" s="269"/>
      <c r="VP581" s="269"/>
      <c r="VQ581" s="269"/>
      <c r="VR581" s="269"/>
      <c r="VS581" s="269"/>
      <c r="VT581" s="269"/>
      <c r="VU581" s="269"/>
      <c r="VV581" s="269"/>
      <c r="VW581" s="269"/>
      <c r="VX581" s="269"/>
      <c r="VY581" s="269"/>
      <c r="VZ581" s="269"/>
      <c r="WA581" s="269"/>
      <c r="WB581" s="269"/>
      <c r="WC581" s="269"/>
      <c r="WD581" s="269"/>
      <c r="WE581" s="269"/>
      <c r="WF581" s="269"/>
      <c r="WG581" s="269"/>
      <c r="WH581" s="269"/>
      <c r="WI581" s="269"/>
      <c r="WJ581" s="269"/>
      <c r="WK581" s="269"/>
      <c r="WL581" s="269"/>
      <c r="WM581" s="269"/>
      <c r="WN581" s="269"/>
      <c r="WO581" s="269"/>
      <c r="WP581" s="269"/>
      <c r="WQ581" s="269"/>
      <c r="WR581" s="269"/>
      <c r="WS581" s="269"/>
      <c r="WT581" s="269"/>
      <c r="WU581" s="269"/>
      <c r="WV581" s="269"/>
      <c r="WW581" s="269"/>
      <c r="WX581" s="269"/>
      <c r="WY581" s="269"/>
      <c r="WZ581" s="269"/>
      <c r="XA581" s="269"/>
      <c r="XB581" s="269"/>
      <c r="XC581" s="269"/>
      <c r="XD581" s="269"/>
      <c r="XE581" s="269"/>
      <c r="XF581" s="269"/>
      <c r="XG581" s="269"/>
      <c r="XH581" s="269"/>
      <c r="XI581" s="269"/>
      <c r="XJ581" s="269"/>
      <c r="XK581" s="269"/>
      <c r="XL581" s="269"/>
      <c r="XM581" s="269"/>
      <c r="XN581" s="269"/>
      <c r="XO581" s="269"/>
      <c r="XP581" s="269"/>
      <c r="XQ581" s="269"/>
      <c r="XR581" s="269"/>
      <c r="XS581" s="269"/>
      <c r="XT581" s="269"/>
      <c r="XU581" s="269"/>
      <c r="XV581" s="269"/>
      <c r="XW581" s="269"/>
      <c r="XX581" s="269"/>
      <c r="XY581" s="269"/>
      <c r="XZ581" s="269"/>
      <c r="YA581" s="269"/>
      <c r="YB581" s="269"/>
      <c r="YC581" s="269"/>
      <c r="YD581" s="269"/>
      <c r="YE581" s="269"/>
      <c r="YF581" s="269"/>
      <c r="YG581" s="269"/>
      <c r="YH581" s="269"/>
      <c r="YI581" s="269"/>
      <c r="YJ581" s="269"/>
      <c r="YK581" s="269"/>
      <c r="YL581" s="269"/>
      <c r="YM581" s="269"/>
      <c r="YN581" s="269"/>
      <c r="YO581" s="269"/>
      <c r="YP581" s="269"/>
      <c r="YQ581" s="269"/>
      <c r="YR581" s="269"/>
      <c r="YS581" s="269"/>
      <c r="YT581" s="269"/>
      <c r="YU581" s="269"/>
      <c r="YV581" s="269"/>
      <c r="YW581" s="269"/>
      <c r="YX581" s="269"/>
      <c r="YY581" s="269"/>
      <c r="YZ581" s="269"/>
      <c r="ZA581" s="269"/>
      <c r="ZB581" s="269"/>
      <c r="ZC581" s="269"/>
      <c r="ZD581" s="269"/>
      <c r="ZE581" s="269"/>
      <c r="ZF581" s="269"/>
      <c r="ZG581" s="269"/>
      <c r="ZH581" s="269"/>
      <c r="ZI581" s="269"/>
      <c r="ZJ581" s="269"/>
      <c r="ZK581" s="269"/>
      <c r="ZL581" s="269"/>
      <c r="ZM581" s="269"/>
      <c r="ZN581" s="269"/>
      <c r="ZO581" s="269"/>
      <c r="ZP581" s="269"/>
      <c r="ZQ581" s="269"/>
      <c r="ZR581" s="269"/>
      <c r="ZS581" s="269"/>
      <c r="ZT581" s="269"/>
      <c r="ZU581" s="269"/>
      <c r="ZV581" s="269"/>
      <c r="ZW581" s="269"/>
      <c r="ZX581" s="269"/>
      <c r="ZY581" s="269"/>
      <c r="ZZ581" s="269"/>
      <c r="AAA581" s="269"/>
      <c r="AAB581" s="269"/>
      <c r="AAC581" s="269"/>
      <c r="AAD581" s="269"/>
      <c r="AAE581" s="269"/>
      <c r="AAF581" s="269"/>
      <c r="AAG581" s="269"/>
      <c r="AAH581" s="269"/>
      <c r="AAI581" s="269"/>
      <c r="AAJ581" s="269"/>
      <c r="AAK581" s="269"/>
      <c r="AAL581" s="269"/>
      <c r="AAM581" s="269"/>
      <c r="AAN581" s="269"/>
      <c r="AAO581" s="269"/>
      <c r="AAP581" s="269"/>
      <c r="AAQ581" s="269"/>
      <c r="AAR581" s="269"/>
      <c r="AAS581" s="269"/>
      <c r="AAT581" s="269"/>
      <c r="AAU581" s="269"/>
      <c r="AAV581" s="269"/>
      <c r="AAW581" s="269"/>
      <c r="AAX581" s="269"/>
      <c r="AAY581" s="269"/>
      <c r="AAZ581" s="269"/>
      <c r="ABA581" s="269"/>
      <c r="ABB581" s="269"/>
      <c r="ABC581" s="269"/>
      <c r="ABD581" s="269"/>
      <c r="ABE581" s="269"/>
      <c r="ABF581" s="269"/>
      <c r="ABG581" s="269"/>
      <c r="ABH581" s="269"/>
      <c r="ABI581" s="269"/>
      <c r="ABJ581" s="269"/>
      <c r="ABK581" s="269"/>
      <c r="ABL581" s="269"/>
      <c r="ABM581" s="269"/>
      <c r="ABN581" s="269"/>
      <c r="ABO581" s="269"/>
      <c r="ABP581" s="269"/>
      <c r="ABQ581" s="269"/>
      <c r="ABR581" s="269"/>
      <c r="ABS581" s="269"/>
      <c r="ABT581" s="269"/>
      <c r="ABU581" s="269"/>
      <c r="ABV581" s="269"/>
      <c r="ABW581" s="269"/>
      <c r="ABX581" s="269"/>
      <c r="ABY581" s="269"/>
      <c r="ABZ581" s="269"/>
      <c r="ACA581" s="269"/>
      <c r="ACB581" s="269"/>
      <c r="ACC581" s="269"/>
      <c r="ACD581" s="269"/>
      <c r="ACE581" s="269"/>
      <c r="ACF581" s="269"/>
      <c r="ACG581" s="269"/>
      <c r="ACH581" s="269"/>
      <c r="ACI581" s="269"/>
      <c r="ACJ581" s="269"/>
      <c r="ACK581" s="269"/>
      <c r="ACL581" s="269"/>
      <c r="ACM581" s="269"/>
      <c r="ACN581" s="269"/>
      <c r="ACO581" s="269"/>
      <c r="ACP581" s="269"/>
      <c r="ACQ581" s="269"/>
      <c r="ACR581" s="269"/>
      <c r="ACS581" s="269"/>
      <c r="ACT581" s="269"/>
      <c r="ACU581" s="269"/>
      <c r="ACV581" s="269"/>
      <c r="ACW581" s="269"/>
      <c r="ACX581" s="269"/>
      <c r="ACY581" s="269"/>
      <c r="ACZ581" s="269"/>
      <c r="ADA581" s="269"/>
      <c r="ADB581" s="269"/>
      <c r="ADC581" s="269"/>
      <c r="ADD581" s="269"/>
      <c r="ADE581" s="269"/>
      <c r="ADF581" s="269"/>
      <c r="ADG581" s="269"/>
      <c r="ADH581" s="269"/>
      <c r="ADI581" s="269"/>
      <c r="ADJ581" s="269"/>
      <c r="ADK581" s="269"/>
      <c r="ADL581" s="269"/>
      <c r="ADM581" s="269"/>
      <c r="ADN581" s="269"/>
      <c r="ADO581" s="269"/>
      <c r="ADP581" s="269"/>
      <c r="ADQ581" s="269"/>
      <c r="ADR581" s="269"/>
      <c r="ADS581" s="269"/>
      <c r="ADT581" s="269"/>
      <c r="ADU581" s="269"/>
      <c r="ADV581" s="269"/>
      <c r="ADW581" s="269"/>
      <c r="ADX581" s="269"/>
      <c r="ADY581" s="269"/>
      <c r="ADZ581" s="269"/>
      <c r="AEA581" s="269"/>
      <c r="AEB581" s="269"/>
      <c r="AEC581" s="269"/>
      <c r="AED581" s="269"/>
      <c r="AEE581" s="269"/>
      <c r="AEF581" s="269"/>
      <c r="AEG581" s="269"/>
      <c r="AEH581" s="269"/>
      <c r="AEI581" s="269"/>
      <c r="AEJ581" s="269"/>
      <c r="AEK581" s="269"/>
      <c r="AEL581" s="269"/>
      <c r="AEM581" s="269"/>
      <c r="AEN581" s="269"/>
      <c r="AEO581" s="269"/>
      <c r="AEP581" s="269"/>
      <c r="AEQ581" s="269"/>
      <c r="AER581" s="269"/>
      <c r="AES581" s="269"/>
      <c r="AET581" s="269"/>
      <c r="AEU581" s="269"/>
      <c r="AEV581" s="269"/>
      <c r="AEW581" s="269"/>
      <c r="AEX581" s="269"/>
      <c r="AEY581" s="269"/>
      <c r="AEZ581" s="269"/>
      <c r="AFA581" s="269"/>
      <c r="AFB581" s="269"/>
      <c r="AFC581" s="269"/>
      <c r="AFD581" s="269"/>
      <c r="AFE581" s="269"/>
      <c r="AFF581" s="269"/>
      <c r="AFG581" s="269"/>
      <c r="AFH581" s="269"/>
      <c r="AFI581" s="269"/>
      <c r="AFJ581" s="269"/>
      <c r="AFK581" s="269"/>
      <c r="AFL581" s="269"/>
      <c r="AFM581" s="269"/>
      <c r="AFN581" s="269"/>
      <c r="AFO581" s="269"/>
      <c r="AFP581" s="269"/>
      <c r="AFQ581" s="269"/>
      <c r="AFR581" s="269"/>
      <c r="AFS581" s="269"/>
      <c r="AFT581" s="269"/>
      <c r="AFU581" s="269"/>
      <c r="AFV581" s="269"/>
      <c r="AFW581" s="269"/>
      <c r="AFX581" s="269"/>
      <c r="AFY581" s="269"/>
      <c r="AFZ581" s="269"/>
      <c r="AGA581" s="269"/>
      <c r="AGB581" s="269"/>
      <c r="AGC581" s="269"/>
      <c r="AGD581" s="269"/>
      <c r="AGE581" s="269"/>
      <c r="AGF581" s="269"/>
      <c r="AGG581" s="269"/>
      <c r="AGH581" s="269"/>
      <c r="AGI581" s="269"/>
      <c r="AGJ581" s="269"/>
      <c r="AGK581" s="269"/>
      <c r="AGL581" s="269"/>
      <c r="AGM581" s="269"/>
      <c r="AGN581" s="269"/>
      <c r="AGO581" s="269"/>
      <c r="AGP581" s="269"/>
      <c r="AGQ581" s="269"/>
      <c r="AGR581" s="269"/>
      <c r="AGS581" s="269"/>
      <c r="AGT581" s="269"/>
      <c r="AGU581" s="269"/>
      <c r="AGV581" s="269"/>
      <c r="AGW581" s="269"/>
      <c r="AGX581" s="269"/>
      <c r="AGY581" s="269"/>
      <c r="AGZ581" s="269"/>
      <c r="AHA581" s="269"/>
      <c r="AHB581" s="269"/>
      <c r="AHC581" s="269"/>
      <c r="AHD581" s="269"/>
      <c r="AHE581" s="269"/>
      <c r="AHF581" s="269"/>
      <c r="AHG581" s="269"/>
      <c r="AHH581" s="269"/>
      <c r="AHI581" s="269"/>
      <c r="AHJ581" s="269"/>
      <c r="AHK581" s="269"/>
      <c r="AHL581" s="269"/>
      <c r="AHM581" s="269"/>
      <c r="AHN581" s="269"/>
      <c r="AHO581" s="269"/>
      <c r="AHP581" s="269"/>
      <c r="AHQ581" s="269"/>
      <c r="AHR581" s="269"/>
      <c r="AHS581" s="269"/>
      <c r="AHT581" s="269"/>
      <c r="AHU581" s="269"/>
      <c r="AHV581" s="269"/>
      <c r="AHW581" s="269"/>
      <c r="AHX581" s="269"/>
      <c r="AHY581" s="269"/>
      <c r="AHZ581" s="269"/>
      <c r="AIA581" s="269"/>
      <c r="AIB581" s="269"/>
      <c r="AIC581" s="269"/>
      <c r="AID581" s="269"/>
      <c r="AIE581" s="269"/>
      <c r="AIF581" s="269"/>
      <c r="AIG581" s="269"/>
      <c r="AIH581" s="269"/>
      <c r="AII581" s="269"/>
      <c r="AIJ581" s="269"/>
      <c r="AIK581" s="269"/>
      <c r="AIL581" s="269"/>
      <c r="AIM581" s="269"/>
      <c r="AIN581" s="269"/>
      <c r="AIO581" s="269"/>
      <c r="AIP581" s="269"/>
      <c r="AIQ581" s="269"/>
      <c r="AIR581" s="269"/>
      <c r="AIS581" s="269"/>
      <c r="AIT581" s="269"/>
      <c r="AIU581" s="269"/>
      <c r="AIV581" s="269"/>
      <c r="AIW581" s="269"/>
      <c r="AIX581" s="269"/>
      <c r="AIY581" s="269"/>
      <c r="AIZ581" s="269"/>
      <c r="AJA581" s="269"/>
      <c r="AJB581" s="269"/>
      <c r="AJC581" s="269"/>
      <c r="AJD581" s="269"/>
      <c r="AJE581" s="269"/>
      <c r="AJF581" s="269"/>
      <c r="AJG581" s="269"/>
      <c r="AJH581" s="269"/>
      <c r="AJI581" s="269"/>
      <c r="AJJ581" s="269"/>
      <c r="AJK581" s="269"/>
      <c r="AJL581" s="269"/>
      <c r="AJM581" s="269"/>
      <c r="AJN581" s="269"/>
      <c r="AJO581" s="269"/>
      <c r="AJP581" s="269"/>
      <c r="AJQ581" s="269"/>
      <c r="AJR581" s="269"/>
      <c r="AJS581" s="269"/>
      <c r="AJT581" s="269"/>
      <c r="AJU581" s="269"/>
      <c r="AJV581" s="269"/>
      <c r="AJW581" s="269"/>
      <c r="AJX581" s="269"/>
      <c r="AJY581" s="269"/>
      <c r="AJZ581" s="269"/>
      <c r="AKA581" s="269"/>
      <c r="AKB581" s="269"/>
      <c r="AKC581" s="269"/>
      <c r="AKD581" s="269"/>
      <c r="AKE581" s="269"/>
      <c r="AKF581" s="269"/>
      <c r="AKG581" s="269"/>
      <c r="AKH581" s="269"/>
      <c r="AKI581" s="269"/>
      <c r="AKJ581" s="269"/>
      <c r="AKK581" s="269"/>
      <c r="AKL581" s="269"/>
      <c r="AKM581" s="269"/>
      <c r="AKN581" s="269"/>
      <c r="AKO581" s="269"/>
      <c r="AKP581" s="269"/>
      <c r="AKQ581" s="269"/>
      <c r="AKR581" s="269"/>
      <c r="AKS581" s="269"/>
      <c r="AKT581" s="269"/>
      <c r="AKU581" s="269"/>
      <c r="AKV581" s="269"/>
      <c r="AKW581" s="269"/>
      <c r="AKX581" s="269"/>
      <c r="AKY581" s="269"/>
      <c r="AKZ581" s="269"/>
      <c r="ALA581" s="269"/>
      <c r="ALB581" s="269"/>
      <c r="ALC581" s="269"/>
      <c r="ALD581" s="269"/>
      <c r="ALE581" s="269"/>
      <c r="ALF581" s="269"/>
      <c r="ALG581" s="269"/>
      <c r="ALH581" s="269"/>
      <c r="ALI581" s="269"/>
      <c r="ALJ581" s="269"/>
      <c r="ALK581" s="269"/>
      <c r="ALL581" s="269"/>
      <c r="ALM581" s="269"/>
      <c r="ALN581" s="269"/>
      <c r="ALO581" s="269"/>
      <c r="ALP581" s="269"/>
      <c r="ALQ581" s="269"/>
      <c r="ALR581" s="269"/>
      <c r="ALS581" s="269"/>
      <c r="ALT581" s="269"/>
      <c r="ALU581" s="269"/>
      <c r="ALV581" s="269"/>
      <c r="ALW581" s="269"/>
      <c r="ALX581" s="269"/>
      <c r="ALY581" s="269"/>
      <c r="ALZ581" s="269"/>
      <c r="AMA581" s="269"/>
      <c r="AMB581" s="269"/>
      <c r="AMC581" s="269"/>
      <c r="AMD581" s="269"/>
      <c r="AME581" s="269"/>
      <c r="AMF581" s="269"/>
      <c r="AMG581" s="269"/>
      <c r="AMH581" s="269"/>
      <c r="AMI581" s="269"/>
      <c r="AMJ581" s="269"/>
      <c r="AMK581" s="269"/>
    </row>
    <row r="582" spans="1:1025" s="268" customFormat="1">
      <c r="A582" s="269"/>
      <c r="B582" s="269"/>
      <c r="C582" s="271"/>
      <c r="D582" s="269"/>
      <c r="E582" s="269"/>
      <c r="F582" s="269"/>
      <c r="G582" s="269"/>
      <c r="H582" s="269"/>
      <c r="I582" s="269"/>
      <c r="J582" s="269"/>
      <c r="K582" s="269"/>
      <c r="L582" s="269"/>
      <c r="M582" s="269"/>
      <c r="N582" s="269"/>
      <c r="O582" s="270"/>
      <c r="P582" s="270"/>
      <c r="Q582" s="270"/>
      <c r="R582" s="270"/>
      <c r="S582" s="270"/>
      <c r="T582" s="270"/>
      <c r="U582" s="270"/>
      <c r="V582" s="270"/>
      <c r="W582" s="270"/>
      <c r="X582" s="270"/>
      <c r="Y582" s="270"/>
      <c r="Z582" s="270"/>
      <c r="AA582" s="270"/>
      <c r="AB582" s="270"/>
      <c r="AC582" s="269"/>
      <c r="AD582" s="269"/>
      <c r="AE582" s="269"/>
      <c r="AF582" s="269"/>
      <c r="AG582" s="269"/>
      <c r="AH582" s="269"/>
      <c r="AI582" s="269"/>
      <c r="AJ582" s="269"/>
      <c r="AK582" s="269"/>
      <c r="AL582" s="269"/>
      <c r="AM582" s="269"/>
      <c r="AN582" s="269"/>
      <c r="AO582" s="269"/>
      <c r="AP582" s="269"/>
      <c r="AQ582" s="269"/>
      <c r="AR582" s="269"/>
      <c r="AS582" s="269"/>
      <c r="AT582" s="269"/>
      <c r="AU582" s="269"/>
      <c r="AV582" s="269"/>
      <c r="AW582" s="269"/>
      <c r="AX582" s="269"/>
      <c r="AY582" s="269"/>
      <c r="AZ582" s="269"/>
      <c r="BA582" s="269"/>
      <c r="BB582" s="269"/>
      <c r="BC582" s="269"/>
      <c r="BD582" s="269"/>
      <c r="BE582" s="269"/>
      <c r="BF582" s="269"/>
      <c r="BG582" s="269"/>
      <c r="BH582" s="269"/>
      <c r="BI582" s="269"/>
      <c r="BJ582" s="269"/>
      <c r="BK582" s="269"/>
      <c r="BL582" s="269"/>
      <c r="BM582" s="269"/>
      <c r="BN582" s="269"/>
      <c r="BO582" s="269"/>
      <c r="BP582" s="269"/>
      <c r="BQ582" s="269"/>
      <c r="BR582" s="269"/>
      <c r="BS582" s="269"/>
      <c r="BT582" s="269"/>
      <c r="BU582" s="269"/>
      <c r="BV582" s="269"/>
      <c r="BW582" s="269"/>
      <c r="BX582" s="269"/>
      <c r="BY582" s="269"/>
      <c r="BZ582" s="269"/>
      <c r="CA582" s="269"/>
      <c r="CB582" s="269"/>
      <c r="CC582" s="269"/>
      <c r="CD582" s="269"/>
      <c r="CE582" s="269"/>
      <c r="CF582" s="269"/>
      <c r="CG582" s="269"/>
      <c r="CH582" s="269"/>
      <c r="CI582" s="269"/>
      <c r="CJ582" s="270"/>
      <c r="CK582" s="270"/>
      <c r="CL582" s="270"/>
      <c r="CM582" s="270"/>
      <c r="CN582" s="270"/>
      <c r="CO582" s="270"/>
      <c r="CP582" s="270"/>
      <c r="CQ582" s="270"/>
      <c r="CR582" s="270"/>
      <c r="CS582" s="270"/>
      <c r="CT582" s="270"/>
      <c r="CU582" s="270"/>
      <c r="CV582" s="270"/>
      <c r="CW582" s="270"/>
      <c r="CX582" s="270"/>
      <c r="CY582" s="270"/>
      <c r="CZ582" s="270"/>
      <c r="DA582" s="269"/>
      <c r="DB582" s="270"/>
      <c r="DC582" s="270"/>
      <c r="DD582" s="270"/>
      <c r="DE582" s="270"/>
      <c r="DF582" s="270"/>
      <c r="DG582" s="270"/>
      <c r="DH582" s="270"/>
      <c r="DI582" s="270"/>
      <c r="DJ582" s="270"/>
      <c r="DK582" s="270"/>
      <c r="DL582" s="270"/>
      <c r="DM582" s="270"/>
      <c r="DN582" s="270"/>
      <c r="DO582" s="270"/>
      <c r="DP582" s="270"/>
      <c r="DQ582" s="270"/>
      <c r="DR582" s="270"/>
      <c r="DS582" s="270"/>
      <c r="DT582" s="270"/>
      <c r="DU582" s="270"/>
      <c r="DV582" s="270"/>
      <c r="DW582" s="270"/>
      <c r="DX582" s="270"/>
      <c r="DY582" s="270"/>
      <c r="DZ582" s="270"/>
      <c r="EA582" s="269"/>
      <c r="EB582" s="269"/>
      <c r="EC582" s="269"/>
      <c r="ED582" s="269"/>
      <c r="EE582" s="269"/>
      <c r="EF582" s="269"/>
      <c r="EG582" s="269"/>
      <c r="EH582" s="269"/>
      <c r="EI582" s="269"/>
      <c r="EJ582" s="269"/>
      <c r="EK582" s="269"/>
      <c r="EL582" s="269"/>
      <c r="EM582" s="269"/>
      <c r="EN582" s="269"/>
      <c r="EO582" s="269"/>
      <c r="EP582" s="269"/>
      <c r="EQ582" s="269"/>
      <c r="ER582" s="269"/>
      <c r="ES582" s="269"/>
      <c r="ET582" s="269"/>
      <c r="EU582" s="269"/>
      <c r="EV582" s="269"/>
      <c r="EW582" s="269"/>
      <c r="EX582" s="269"/>
      <c r="EY582" s="269"/>
      <c r="EZ582" s="269"/>
      <c r="FA582" s="269"/>
      <c r="FB582" s="269"/>
      <c r="FC582" s="269"/>
      <c r="FD582" s="269"/>
      <c r="FE582" s="269"/>
      <c r="FF582" s="269"/>
      <c r="FG582" s="269"/>
      <c r="FH582" s="269"/>
      <c r="FI582" s="269"/>
      <c r="FJ582" s="269"/>
      <c r="FK582" s="269"/>
      <c r="FL582" s="269"/>
      <c r="FM582" s="269"/>
      <c r="FN582" s="269"/>
      <c r="FO582" s="269"/>
      <c r="FP582" s="269"/>
      <c r="FQ582" s="269"/>
      <c r="FR582" s="269"/>
      <c r="FS582" s="269"/>
      <c r="FT582" s="269"/>
      <c r="FU582" s="269"/>
      <c r="FV582" s="269"/>
      <c r="FW582" s="269"/>
      <c r="FX582" s="269"/>
      <c r="FY582" s="269"/>
      <c r="FZ582" s="269"/>
      <c r="GA582" s="269"/>
      <c r="GB582" s="269"/>
      <c r="GC582" s="269"/>
      <c r="GD582" s="269"/>
      <c r="GE582" s="269"/>
      <c r="GF582" s="269"/>
      <c r="GG582" s="269"/>
      <c r="GH582" s="269"/>
      <c r="GI582" s="269"/>
      <c r="GJ582" s="269"/>
      <c r="GK582" s="269"/>
      <c r="GL582" s="269"/>
      <c r="GM582" s="269"/>
      <c r="GN582" s="269"/>
      <c r="GO582" s="269"/>
      <c r="GP582" s="269"/>
      <c r="GQ582" s="269"/>
      <c r="GR582" s="269"/>
      <c r="GS582" s="269"/>
      <c r="GT582" s="269"/>
      <c r="GU582" s="269"/>
      <c r="GV582" s="269"/>
      <c r="GW582" s="269"/>
      <c r="GX582" s="269"/>
      <c r="GY582" s="269"/>
      <c r="GZ582" s="269"/>
      <c r="HA582" s="269"/>
      <c r="HB582" s="269"/>
      <c r="HC582" s="269"/>
      <c r="HD582" s="269"/>
      <c r="HE582" s="269"/>
      <c r="HF582" s="269"/>
      <c r="HG582" s="269"/>
      <c r="HH582" s="269"/>
      <c r="HI582" s="269"/>
      <c r="HJ582" s="269"/>
      <c r="HK582" s="269"/>
      <c r="HL582" s="269"/>
      <c r="HM582" s="269"/>
      <c r="HN582" s="269"/>
      <c r="HO582" s="269"/>
      <c r="HP582" s="269"/>
      <c r="HQ582" s="269"/>
      <c r="HR582" s="269"/>
      <c r="HS582" s="269"/>
      <c r="HT582" s="269"/>
      <c r="HU582" s="269"/>
      <c r="HV582" s="269"/>
      <c r="HW582" s="269"/>
      <c r="HX582" s="269"/>
      <c r="HY582" s="269"/>
      <c r="HZ582" s="269"/>
      <c r="IA582" s="269"/>
      <c r="IB582" s="269"/>
      <c r="IC582" s="269"/>
      <c r="ID582" s="269"/>
      <c r="IE582" s="269"/>
      <c r="IF582" s="269"/>
      <c r="IG582" s="269"/>
      <c r="IH582" s="269"/>
      <c r="II582" s="269"/>
      <c r="IJ582" s="269"/>
      <c r="IK582" s="269"/>
      <c r="IL582" s="269"/>
      <c r="IM582" s="269"/>
      <c r="IN582" s="269"/>
      <c r="IO582" s="269"/>
      <c r="IP582" s="269"/>
      <c r="IQ582" s="269"/>
      <c r="IR582" s="269"/>
      <c r="IS582" s="269"/>
      <c r="IT582" s="269"/>
      <c r="IU582" s="269"/>
      <c r="IV582" s="269"/>
      <c r="IW582" s="269"/>
      <c r="IX582" s="269"/>
      <c r="IY582" s="269"/>
      <c r="IZ582" s="269"/>
      <c r="JA582" s="269"/>
      <c r="JB582" s="269"/>
      <c r="JC582" s="269"/>
      <c r="JD582" s="269"/>
      <c r="JE582" s="269"/>
      <c r="JF582" s="269"/>
      <c r="JG582" s="269"/>
      <c r="JH582" s="269"/>
      <c r="JI582" s="269"/>
      <c r="JJ582" s="269"/>
      <c r="JK582" s="269"/>
      <c r="JL582" s="269"/>
      <c r="JM582" s="269"/>
      <c r="JN582" s="269"/>
      <c r="JO582" s="269"/>
      <c r="JP582" s="269"/>
      <c r="JQ582" s="269"/>
      <c r="JR582" s="269"/>
      <c r="JS582" s="269"/>
      <c r="JT582" s="269"/>
      <c r="JU582" s="269"/>
      <c r="JV582" s="269"/>
      <c r="JW582" s="269"/>
      <c r="JX582" s="269"/>
      <c r="JY582" s="269"/>
      <c r="JZ582" s="269"/>
      <c r="KA582" s="269"/>
      <c r="KB582" s="269"/>
      <c r="KC582" s="269"/>
      <c r="KD582" s="269"/>
      <c r="KE582" s="269"/>
      <c r="KF582" s="269"/>
      <c r="KG582" s="269"/>
      <c r="KH582" s="269"/>
      <c r="KI582" s="269"/>
      <c r="KJ582" s="269"/>
      <c r="KK582" s="269"/>
      <c r="KL582" s="269"/>
      <c r="KM582" s="269"/>
      <c r="KN582" s="269"/>
      <c r="KO582" s="269"/>
      <c r="KP582" s="269"/>
      <c r="KQ582" s="269"/>
      <c r="KR582" s="269"/>
      <c r="KS582" s="269"/>
      <c r="KT582" s="269"/>
      <c r="KU582" s="269"/>
      <c r="KV582" s="269"/>
      <c r="KW582" s="269"/>
      <c r="KX582" s="269"/>
      <c r="KY582" s="269"/>
      <c r="KZ582" s="269"/>
      <c r="LA582" s="269"/>
      <c r="LB582" s="269"/>
      <c r="LC582" s="269"/>
      <c r="LD582" s="269"/>
      <c r="LE582" s="269"/>
      <c r="LF582" s="269"/>
      <c r="LG582" s="269"/>
      <c r="LH582" s="269"/>
      <c r="LI582" s="269"/>
      <c r="LJ582" s="269"/>
      <c r="LK582" s="269"/>
      <c r="LL582" s="269"/>
      <c r="LM582" s="269"/>
      <c r="LN582" s="269"/>
      <c r="LO582" s="269"/>
      <c r="LP582" s="269"/>
      <c r="LQ582" s="269"/>
      <c r="LR582" s="269"/>
      <c r="LS582" s="269"/>
      <c r="LT582" s="269"/>
      <c r="LU582" s="269"/>
      <c r="LV582" s="269"/>
      <c r="LW582" s="269"/>
      <c r="LX582" s="269"/>
      <c r="LY582" s="269"/>
      <c r="LZ582" s="269"/>
      <c r="MA582" s="269"/>
      <c r="MB582" s="269"/>
      <c r="MC582" s="269"/>
      <c r="MD582" s="269"/>
      <c r="ME582" s="269"/>
      <c r="MF582" s="269"/>
      <c r="MG582" s="269"/>
      <c r="MH582" s="269"/>
      <c r="MI582" s="269"/>
      <c r="MJ582" s="269"/>
      <c r="MK582" s="269"/>
      <c r="ML582" s="269"/>
      <c r="MM582" s="269"/>
      <c r="MN582" s="269"/>
      <c r="MO582" s="269"/>
      <c r="MP582" s="269"/>
      <c r="MQ582" s="269"/>
      <c r="MR582" s="269"/>
      <c r="MS582" s="269"/>
      <c r="MT582" s="269"/>
      <c r="MU582" s="269"/>
      <c r="MV582" s="269"/>
      <c r="MW582" s="269"/>
      <c r="MX582" s="269"/>
      <c r="MY582" s="269"/>
      <c r="MZ582" s="269"/>
      <c r="NA582" s="269"/>
      <c r="NB582" s="269"/>
      <c r="NC582" s="269"/>
      <c r="ND582" s="269"/>
      <c r="NE582" s="269"/>
      <c r="NF582" s="269"/>
      <c r="NG582" s="269"/>
      <c r="NH582" s="269"/>
      <c r="NI582" s="269"/>
      <c r="NJ582" s="269"/>
      <c r="NK582" s="269"/>
      <c r="NL582" s="269"/>
      <c r="NM582" s="269"/>
      <c r="NN582" s="269"/>
      <c r="NO582" s="269"/>
      <c r="NP582" s="269"/>
      <c r="NQ582" s="269"/>
      <c r="NR582" s="269"/>
      <c r="NS582" s="269"/>
      <c r="NT582" s="269"/>
      <c r="NU582" s="269"/>
      <c r="NV582" s="269"/>
      <c r="NW582" s="269"/>
      <c r="NX582" s="269"/>
      <c r="NY582" s="269"/>
      <c r="NZ582" s="269"/>
      <c r="OA582" s="269"/>
      <c r="OB582" s="269"/>
      <c r="OC582" s="269"/>
      <c r="OD582" s="269"/>
      <c r="OE582" s="269"/>
      <c r="OF582" s="269"/>
      <c r="OG582" s="269"/>
      <c r="OH582" s="269"/>
      <c r="OI582" s="269"/>
      <c r="OJ582" s="269"/>
      <c r="OK582" s="269"/>
      <c r="OL582" s="269"/>
      <c r="OM582" s="269"/>
      <c r="ON582" s="269"/>
      <c r="OO582" s="269"/>
      <c r="OP582" s="269"/>
      <c r="OQ582" s="269"/>
      <c r="OR582" s="269"/>
      <c r="OS582" s="269"/>
      <c r="OT582" s="269"/>
      <c r="OU582" s="269"/>
      <c r="OV582" s="269"/>
      <c r="OW582" s="269"/>
      <c r="OX582" s="269"/>
      <c r="OY582" s="269"/>
      <c r="OZ582" s="269"/>
      <c r="PA582" s="269"/>
      <c r="PB582" s="269"/>
      <c r="PC582" s="269"/>
      <c r="PD582" s="269"/>
      <c r="PE582" s="269"/>
      <c r="PF582" s="269"/>
      <c r="PG582" s="269"/>
      <c r="PH582" s="269"/>
      <c r="PI582" s="269"/>
      <c r="PJ582" s="269"/>
      <c r="PK582" s="269"/>
      <c r="PL582" s="269"/>
      <c r="PM582" s="269"/>
      <c r="PN582" s="269"/>
      <c r="PO582" s="269"/>
      <c r="PP582" s="269"/>
      <c r="PQ582" s="269"/>
      <c r="PR582" s="269"/>
      <c r="PS582" s="269"/>
      <c r="PT582" s="269"/>
      <c r="PU582" s="269"/>
      <c r="PV582" s="269"/>
      <c r="PW582" s="269"/>
      <c r="PX582" s="269"/>
      <c r="PY582" s="269"/>
      <c r="PZ582" s="269"/>
      <c r="QA582" s="269"/>
      <c r="QB582" s="269"/>
      <c r="QC582" s="269"/>
      <c r="QD582" s="269"/>
      <c r="QE582" s="269"/>
      <c r="QF582" s="269"/>
      <c r="QG582" s="269"/>
      <c r="QH582" s="269"/>
      <c r="QI582" s="269"/>
      <c r="QJ582" s="269"/>
      <c r="QK582" s="269"/>
      <c r="QL582" s="269"/>
      <c r="QM582" s="269"/>
      <c r="QN582" s="269"/>
      <c r="QO582" s="269"/>
      <c r="QP582" s="269"/>
      <c r="QQ582" s="269"/>
      <c r="QR582" s="269"/>
      <c r="QS582" s="269"/>
      <c r="QT582" s="269"/>
      <c r="QU582" s="269"/>
      <c r="QV582" s="269"/>
      <c r="QW582" s="269"/>
      <c r="QX582" s="269"/>
      <c r="QY582" s="269"/>
      <c r="QZ582" s="269"/>
      <c r="RA582" s="269"/>
      <c r="RB582" s="269"/>
      <c r="RC582" s="269"/>
      <c r="RD582" s="269"/>
      <c r="RE582" s="269"/>
      <c r="RF582" s="269"/>
      <c r="RG582" s="269"/>
      <c r="RH582" s="269"/>
      <c r="RI582" s="269"/>
      <c r="RJ582" s="269"/>
      <c r="RK582" s="269"/>
      <c r="RL582" s="269"/>
      <c r="RM582" s="269"/>
      <c r="RN582" s="269"/>
      <c r="RO582" s="269"/>
      <c r="RP582" s="269"/>
      <c r="RQ582" s="269"/>
      <c r="RR582" s="269"/>
      <c r="RS582" s="269"/>
      <c r="RT582" s="269"/>
      <c r="RU582" s="269"/>
      <c r="RV582" s="269"/>
      <c r="RW582" s="269"/>
      <c r="RX582" s="269"/>
      <c r="RY582" s="269"/>
      <c r="RZ582" s="269"/>
      <c r="SA582" s="269"/>
      <c r="SB582" s="269"/>
      <c r="SC582" s="269"/>
      <c r="SD582" s="269"/>
      <c r="SE582" s="269"/>
      <c r="SF582" s="269"/>
      <c r="SG582" s="269"/>
      <c r="SH582" s="269"/>
      <c r="SI582" s="269"/>
      <c r="SJ582" s="269"/>
      <c r="SK582" s="269"/>
      <c r="SL582" s="269"/>
      <c r="SM582" s="269"/>
      <c r="SN582" s="269"/>
      <c r="SO582" s="269"/>
      <c r="SP582" s="269"/>
      <c r="SQ582" s="269"/>
      <c r="SR582" s="269"/>
      <c r="SS582" s="269"/>
      <c r="ST582" s="269"/>
      <c r="SU582" s="269"/>
      <c r="SV582" s="269"/>
      <c r="SW582" s="269"/>
      <c r="SX582" s="269"/>
      <c r="SY582" s="269"/>
      <c r="SZ582" s="269"/>
      <c r="TA582" s="269"/>
      <c r="TB582" s="269"/>
      <c r="TC582" s="269"/>
      <c r="TD582" s="269"/>
      <c r="TE582" s="269"/>
      <c r="TF582" s="269"/>
      <c r="TG582" s="269"/>
      <c r="TH582" s="269"/>
      <c r="TI582" s="269"/>
      <c r="TJ582" s="269"/>
      <c r="TK582" s="269"/>
      <c r="TL582" s="269"/>
      <c r="TM582" s="269"/>
      <c r="TN582" s="269"/>
      <c r="TO582" s="269"/>
      <c r="TP582" s="269"/>
      <c r="TQ582" s="269"/>
      <c r="TR582" s="269"/>
      <c r="TS582" s="269"/>
      <c r="TT582" s="269"/>
      <c r="TU582" s="269"/>
      <c r="TV582" s="269"/>
      <c r="TW582" s="269"/>
      <c r="TX582" s="269"/>
      <c r="TY582" s="269"/>
      <c r="TZ582" s="269"/>
      <c r="UA582" s="269"/>
      <c r="UB582" s="269"/>
      <c r="UC582" s="269"/>
      <c r="UD582" s="269"/>
      <c r="UE582" s="269"/>
      <c r="UF582" s="269"/>
      <c r="UG582" s="269"/>
      <c r="UH582" s="269"/>
      <c r="UI582" s="269"/>
      <c r="UJ582" s="269"/>
      <c r="UK582" s="269"/>
      <c r="UL582" s="269"/>
      <c r="UM582" s="269"/>
      <c r="UN582" s="269"/>
      <c r="UO582" s="269"/>
      <c r="UP582" s="269"/>
      <c r="UQ582" s="269"/>
      <c r="UR582" s="269"/>
      <c r="US582" s="269"/>
      <c r="UT582" s="269"/>
      <c r="UU582" s="269"/>
      <c r="UV582" s="269"/>
      <c r="UW582" s="269"/>
      <c r="UX582" s="269"/>
      <c r="UY582" s="269"/>
      <c r="UZ582" s="269"/>
      <c r="VA582" s="269"/>
      <c r="VB582" s="269"/>
      <c r="VC582" s="269"/>
      <c r="VD582" s="269"/>
      <c r="VE582" s="269"/>
      <c r="VF582" s="269"/>
      <c r="VG582" s="269"/>
      <c r="VH582" s="269"/>
      <c r="VI582" s="269"/>
      <c r="VJ582" s="269"/>
      <c r="VK582" s="269"/>
      <c r="VL582" s="269"/>
      <c r="VM582" s="269"/>
      <c r="VN582" s="269"/>
      <c r="VO582" s="269"/>
      <c r="VP582" s="269"/>
      <c r="VQ582" s="269"/>
      <c r="VR582" s="269"/>
      <c r="VS582" s="269"/>
      <c r="VT582" s="269"/>
      <c r="VU582" s="269"/>
      <c r="VV582" s="269"/>
      <c r="VW582" s="269"/>
      <c r="VX582" s="269"/>
      <c r="VY582" s="269"/>
      <c r="VZ582" s="269"/>
      <c r="WA582" s="269"/>
      <c r="WB582" s="269"/>
      <c r="WC582" s="269"/>
      <c r="WD582" s="269"/>
      <c r="WE582" s="269"/>
      <c r="WF582" s="269"/>
      <c r="WG582" s="269"/>
      <c r="WH582" s="269"/>
      <c r="WI582" s="269"/>
      <c r="WJ582" s="269"/>
      <c r="WK582" s="269"/>
      <c r="WL582" s="269"/>
      <c r="WM582" s="269"/>
      <c r="WN582" s="269"/>
      <c r="WO582" s="269"/>
      <c r="WP582" s="269"/>
      <c r="WQ582" s="269"/>
      <c r="WR582" s="269"/>
      <c r="WS582" s="269"/>
      <c r="WT582" s="269"/>
      <c r="WU582" s="269"/>
      <c r="WV582" s="269"/>
      <c r="WW582" s="269"/>
      <c r="WX582" s="269"/>
      <c r="WY582" s="269"/>
      <c r="WZ582" s="269"/>
      <c r="XA582" s="269"/>
      <c r="XB582" s="269"/>
      <c r="XC582" s="269"/>
      <c r="XD582" s="269"/>
      <c r="XE582" s="269"/>
      <c r="XF582" s="269"/>
      <c r="XG582" s="269"/>
      <c r="XH582" s="269"/>
      <c r="XI582" s="269"/>
      <c r="XJ582" s="269"/>
      <c r="XK582" s="269"/>
      <c r="XL582" s="269"/>
      <c r="XM582" s="269"/>
      <c r="XN582" s="269"/>
      <c r="XO582" s="269"/>
      <c r="XP582" s="269"/>
      <c r="XQ582" s="269"/>
      <c r="XR582" s="269"/>
      <c r="XS582" s="269"/>
      <c r="XT582" s="269"/>
      <c r="XU582" s="269"/>
      <c r="XV582" s="269"/>
      <c r="XW582" s="269"/>
      <c r="XX582" s="269"/>
      <c r="XY582" s="269"/>
      <c r="XZ582" s="269"/>
      <c r="YA582" s="269"/>
      <c r="YB582" s="269"/>
      <c r="YC582" s="269"/>
      <c r="YD582" s="269"/>
      <c r="YE582" s="269"/>
      <c r="YF582" s="269"/>
      <c r="YG582" s="269"/>
      <c r="YH582" s="269"/>
      <c r="YI582" s="269"/>
      <c r="YJ582" s="269"/>
      <c r="YK582" s="269"/>
      <c r="YL582" s="269"/>
      <c r="YM582" s="269"/>
      <c r="YN582" s="269"/>
      <c r="YO582" s="269"/>
      <c r="YP582" s="269"/>
      <c r="YQ582" s="269"/>
      <c r="YR582" s="269"/>
      <c r="YS582" s="269"/>
      <c r="YT582" s="269"/>
      <c r="YU582" s="269"/>
      <c r="YV582" s="269"/>
      <c r="YW582" s="269"/>
      <c r="YX582" s="269"/>
      <c r="YY582" s="269"/>
      <c r="YZ582" s="269"/>
      <c r="ZA582" s="269"/>
      <c r="ZB582" s="269"/>
      <c r="ZC582" s="269"/>
      <c r="ZD582" s="269"/>
      <c r="ZE582" s="269"/>
      <c r="ZF582" s="269"/>
      <c r="ZG582" s="269"/>
      <c r="ZH582" s="269"/>
      <c r="ZI582" s="269"/>
      <c r="ZJ582" s="269"/>
      <c r="ZK582" s="269"/>
      <c r="ZL582" s="269"/>
      <c r="ZM582" s="269"/>
      <c r="ZN582" s="269"/>
      <c r="ZO582" s="269"/>
      <c r="ZP582" s="269"/>
      <c r="ZQ582" s="269"/>
      <c r="ZR582" s="269"/>
      <c r="ZS582" s="269"/>
      <c r="ZT582" s="269"/>
      <c r="ZU582" s="269"/>
      <c r="ZV582" s="269"/>
      <c r="ZW582" s="269"/>
      <c r="ZX582" s="269"/>
      <c r="ZY582" s="269"/>
      <c r="ZZ582" s="269"/>
      <c r="AAA582" s="269"/>
      <c r="AAB582" s="269"/>
      <c r="AAC582" s="269"/>
      <c r="AAD582" s="269"/>
      <c r="AAE582" s="269"/>
      <c r="AAF582" s="269"/>
      <c r="AAG582" s="269"/>
      <c r="AAH582" s="269"/>
      <c r="AAI582" s="269"/>
      <c r="AAJ582" s="269"/>
      <c r="AAK582" s="269"/>
      <c r="AAL582" s="269"/>
      <c r="AAM582" s="269"/>
      <c r="AAN582" s="269"/>
      <c r="AAO582" s="269"/>
      <c r="AAP582" s="269"/>
      <c r="AAQ582" s="269"/>
      <c r="AAR582" s="269"/>
      <c r="AAS582" s="269"/>
      <c r="AAT582" s="269"/>
      <c r="AAU582" s="269"/>
      <c r="AAV582" s="269"/>
      <c r="AAW582" s="269"/>
      <c r="AAX582" s="269"/>
      <c r="AAY582" s="269"/>
      <c r="AAZ582" s="269"/>
      <c r="ABA582" s="269"/>
      <c r="ABB582" s="269"/>
      <c r="ABC582" s="269"/>
      <c r="ABD582" s="269"/>
      <c r="ABE582" s="269"/>
      <c r="ABF582" s="269"/>
      <c r="ABG582" s="269"/>
      <c r="ABH582" s="269"/>
      <c r="ABI582" s="269"/>
      <c r="ABJ582" s="269"/>
      <c r="ABK582" s="269"/>
      <c r="ABL582" s="269"/>
      <c r="ABM582" s="269"/>
      <c r="ABN582" s="269"/>
      <c r="ABO582" s="269"/>
      <c r="ABP582" s="269"/>
      <c r="ABQ582" s="269"/>
      <c r="ABR582" s="269"/>
      <c r="ABS582" s="269"/>
      <c r="ABT582" s="269"/>
      <c r="ABU582" s="269"/>
      <c r="ABV582" s="269"/>
      <c r="ABW582" s="269"/>
      <c r="ABX582" s="269"/>
      <c r="ABY582" s="269"/>
      <c r="ABZ582" s="269"/>
      <c r="ACA582" s="269"/>
      <c r="ACB582" s="269"/>
      <c r="ACC582" s="269"/>
      <c r="ACD582" s="269"/>
      <c r="ACE582" s="269"/>
      <c r="ACF582" s="269"/>
      <c r="ACG582" s="269"/>
      <c r="ACH582" s="269"/>
      <c r="ACI582" s="269"/>
      <c r="ACJ582" s="269"/>
      <c r="ACK582" s="269"/>
      <c r="ACL582" s="269"/>
      <c r="ACM582" s="269"/>
      <c r="ACN582" s="269"/>
      <c r="ACO582" s="269"/>
      <c r="ACP582" s="269"/>
      <c r="ACQ582" s="269"/>
      <c r="ACR582" s="269"/>
      <c r="ACS582" s="269"/>
      <c r="ACT582" s="269"/>
      <c r="ACU582" s="269"/>
      <c r="ACV582" s="269"/>
      <c r="ACW582" s="269"/>
      <c r="ACX582" s="269"/>
      <c r="ACY582" s="269"/>
      <c r="ACZ582" s="269"/>
      <c r="ADA582" s="269"/>
      <c r="ADB582" s="269"/>
      <c r="ADC582" s="269"/>
      <c r="ADD582" s="269"/>
      <c r="ADE582" s="269"/>
      <c r="ADF582" s="269"/>
      <c r="ADG582" s="269"/>
      <c r="ADH582" s="269"/>
      <c r="ADI582" s="269"/>
      <c r="ADJ582" s="269"/>
      <c r="ADK582" s="269"/>
      <c r="ADL582" s="269"/>
      <c r="ADM582" s="269"/>
      <c r="ADN582" s="269"/>
      <c r="ADO582" s="269"/>
      <c r="ADP582" s="269"/>
      <c r="ADQ582" s="269"/>
      <c r="ADR582" s="269"/>
      <c r="ADS582" s="269"/>
      <c r="ADT582" s="269"/>
      <c r="ADU582" s="269"/>
      <c r="ADV582" s="269"/>
      <c r="ADW582" s="269"/>
      <c r="ADX582" s="269"/>
      <c r="ADY582" s="269"/>
      <c r="ADZ582" s="269"/>
      <c r="AEA582" s="269"/>
      <c r="AEB582" s="269"/>
      <c r="AEC582" s="269"/>
      <c r="AED582" s="269"/>
      <c r="AEE582" s="269"/>
      <c r="AEF582" s="269"/>
      <c r="AEG582" s="269"/>
      <c r="AEH582" s="269"/>
      <c r="AEI582" s="269"/>
      <c r="AEJ582" s="269"/>
      <c r="AEK582" s="269"/>
      <c r="AEL582" s="269"/>
      <c r="AEM582" s="269"/>
      <c r="AEN582" s="269"/>
      <c r="AEO582" s="269"/>
      <c r="AEP582" s="269"/>
      <c r="AEQ582" s="269"/>
      <c r="AER582" s="269"/>
      <c r="AES582" s="269"/>
      <c r="AET582" s="269"/>
      <c r="AEU582" s="269"/>
      <c r="AEV582" s="269"/>
      <c r="AEW582" s="269"/>
      <c r="AEX582" s="269"/>
      <c r="AEY582" s="269"/>
      <c r="AEZ582" s="269"/>
      <c r="AFA582" s="269"/>
      <c r="AFB582" s="269"/>
      <c r="AFC582" s="269"/>
      <c r="AFD582" s="269"/>
      <c r="AFE582" s="269"/>
      <c r="AFF582" s="269"/>
      <c r="AFG582" s="269"/>
      <c r="AFH582" s="269"/>
      <c r="AFI582" s="269"/>
      <c r="AFJ582" s="269"/>
      <c r="AFK582" s="269"/>
      <c r="AFL582" s="269"/>
      <c r="AFM582" s="269"/>
      <c r="AFN582" s="269"/>
      <c r="AFO582" s="269"/>
      <c r="AFP582" s="269"/>
      <c r="AFQ582" s="269"/>
      <c r="AFR582" s="269"/>
      <c r="AFS582" s="269"/>
      <c r="AFT582" s="269"/>
      <c r="AFU582" s="269"/>
      <c r="AFV582" s="269"/>
      <c r="AFW582" s="269"/>
      <c r="AFX582" s="269"/>
      <c r="AFY582" s="269"/>
      <c r="AFZ582" s="269"/>
      <c r="AGA582" s="269"/>
      <c r="AGB582" s="269"/>
      <c r="AGC582" s="269"/>
      <c r="AGD582" s="269"/>
      <c r="AGE582" s="269"/>
      <c r="AGF582" s="269"/>
      <c r="AGG582" s="269"/>
      <c r="AGH582" s="269"/>
      <c r="AGI582" s="269"/>
      <c r="AGJ582" s="269"/>
      <c r="AGK582" s="269"/>
      <c r="AGL582" s="269"/>
      <c r="AGM582" s="269"/>
      <c r="AGN582" s="269"/>
      <c r="AGO582" s="269"/>
      <c r="AGP582" s="269"/>
      <c r="AGQ582" s="269"/>
      <c r="AGR582" s="269"/>
      <c r="AGS582" s="269"/>
      <c r="AGT582" s="269"/>
      <c r="AGU582" s="269"/>
      <c r="AGV582" s="269"/>
      <c r="AGW582" s="269"/>
      <c r="AGX582" s="269"/>
      <c r="AGY582" s="269"/>
      <c r="AGZ582" s="269"/>
      <c r="AHA582" s="269"/>
      <c r="AHB582" s="269"/>
      <c r="AHC582" s="269"/>
      <c r="AHD582" s="269"/>
      <c r="AHE582" s="269"/>
      <c r="AHF582" s="269"/>
      <c r="AHG582" s="269"/>
      <c r="AHH582" s="269"/>
      <c r="AHI582" s="269"/>
      <c r="AHJ582" s="269"/>
      <c r="AHK582" s="269"/>
      <c r="AHL582" s="269"/>
      <c r="AHM582" s="269"/>
      <c r="AHN582" s="269"/>
      <c r="AHO582" s="269"/>
      <c r="AHP582" s="269"/>
      <c r="AHQ582" s="269"/>
      <c r="AHR582" s="269"/>
      <c r="AHS582" s="269"/>
      <c r="AHT582" s="269"/>
      <c r="AHU582" s="269"/>
      <c r="AHV582" s="269"/>
      <c r="AHW582" s="269"/>
      <c r="AHX582" s="269"/>
      <c r="AHY582" s="269"/>
      <c r="AHZ582" s="269"/>
      <c r="AIA582" s="269"/>
      <c r="AIB582" s="269"/>
      <c r="AIC582" s="269"/>
      <c r="AID582" s="269"/>
      <c r="AIE582" s="269"/>
      <c r="AIF582" s="269"/>
      <c r="AIG582" s="269"/>
      <c r="AIH582" s="269"/>
      <c r="AII582" s="269"/>
      <c r="AIJ582" s="269"/>
      <c r="AIK582" s="269"/>
      <c r="AIL582" s="269"/>
      <c r="AIM582" s="269"/>
      <c r="AIN582" s="269"/>
      <c r="AIO582" s="269"/>
      <c r="AIP582" s="269"/>
      <c r="AIQ582" s="269"/>
      <c r="AIR582" s="269"/>
      <c r="AIS582" s="269"/>
      <c r="AIT582" s="269"/>
      <c r="AIU582" s="269"/>
      <c r="AIV582" s="269"/>
      <c r="AIW582" s="269"/>
      <c r="AIX582" s="269"/>
      <c r="AIY582" s="269"/>
      <c r="AIZ582" s="269"/>
      <c r="AJA582" s="269"/>
      <c r="AJB582" s="269"/>
      <c r="AJC582" s="269"/>
      <c r="AJD582" s="269"/>
      <c r="AJE582" s="269"/>
      <c r="AJF582" s="269"/>
      <c r="AJG582" s="269"/>
      <c r="AJH582" s="269"/>
      <c r="AJI582" s="269"/>
      <c r="AJJ582" s="269"/>
      <c r="AJK582" s="269"/>
      <c r="AJL582" s="269"/>
      <c r="AJM582" s="269"/>
      <c r="AJN582" s="269"/>
      <c r="AJO582" s="269"/>
      <c r="AJP582" s="269"/>
      <c r="AJQ582" s="269"/>
      <c r="AJR582" s="269"/>
      <c r="AJS582" s="269"/>
      <c r="AJT582" s="269"/>
      <c r="AJU582" s="269"/>
      <c r="AJV582" s="269"/>
      <c r="AJW582" s="269"/>
      <c r="AJX582" s="269"/>
      <c r="AJY582" s="269"/>
      <c r="AJZ582" s="269"/>
      <c r="AKA582" s="269"/>
      <c r="AKB582" s="269"/>
      <c r="AKC582" s="269"/>
      <c r="AKD582" s="269"/>
      <c r="AKE582" s="269"/>
      <c r="AKF582" s="269"/>
      <c r="AKG582" s="269"/>
      <c r="AKH582" s="269"/>
      <c r="AKI582" s="269"/>
      <c r="AKJ582" s="269"/>
      <c r="AKK582" s="269"/>
      <c r="AKL582" s="269"/>
      <c r="AKM582" s="269"/>
      <c r="AKN582" s="269"/>
      <c r="AKO582" s="269"/>
      <c r="AKP582" s="269"/>
      <c r="AKQ582" s="269"/>
      <c r="AKR582" s="269"/>
      <c r="AKS582" s="269"/>
      <c r="AKT582" s="269"/>
      <c r="AKU582" s="269"/>
      <c r="AKV582" s="269"/>
      <c r="AKW582" s="269"/>
      <c r="AKX582" s="269"/>
      <c r="AKY582" s="269"/>
      <c r="AKZ582" s="269"/>
      <c r="ALA582" s="269"/>
      <c r="ALB582" s="269"/>
      <c r="ALC582" s="269"/>
      <c r="ALD582" s="269"/>
      <c r="ALE582" s="269"/>
      <c r="ALF582" s="269"/>
      <c r="ALG582" s="269"/>
      <c r="ALH582" s="269"/>
      <c r="ALI582" s="269"/>
      <c r="ALJ582" s="269"/>
      <c r="ALK582" s="269"/>
      <c r="ALL582" s="269"/>
      <c r="ALM582" s="269"/>
      <c r="ALN582" s="269"/>
      <c r="ALO582" s="269"/>
      <c r="ALP582" s="269"/>
      <c r="ALQ582" s="269"/>
      <c r="ALR582" s="269"/>
      <c r="ALS582" s="269"/>
      <c r="ALT582" s="269"/>
      <c r="ALU582" s="269"/>
      <c r="ALV582" s="269"/>
      <c r="ALW582" s="269"/>
      <c r="ALX582" s="269"/>
      <c r="ALY582" s="269"/>
      <c r="ALZ582" s="269"/>
      <c r="AMA582" s="269"/>
      <c r="AMB582" s="269"/>
      <c r="AMC582" s="269"/>
      <c r="AMD582" s="269"/>
      <c r="AME582" s="269"/>
      <c r="AMF582" s="269"/>
      <c r="AMG582" s="269"/>
      <c r="AMH582" s="269"/>
      <c r="AMI582" s="269"/>
      <c r="AMJ582" s="269"/>
      <c r="AMK582" s="269"/>
    </row>
    <row r="583" spans="1:1025" s="268" customFormat="1">
      <c r="A583" s="269"/>
      <c r="B583" s="269"/>
      <c r="C583" s="271"/>
      <c r="D583" s="269"/>
      <c r="E583" s="269"/>
      <c r="F583" s="269"/>
      <c r="G583" s="269"/>
      <c r="H583" s="269"/>
      <c r="I583" s="269"/>
      <c r="J583" s="269"/>
      <c r="K583" s="269"/>
      <c r="L583" s="269"/>
      <c r="M583" s="269"/>
      <c r="N583" s="269"/>
      <c r="O583" s="270"/>
      <c r="P583" s="270"/>
      <c r="Q583" s="270"/>
      <c r="R583" s="270"/>
      <c r="S583" s="270"/>
      <c r="T583" s="270"/>
      <c r="U583" s="270"/>
      <c r="V583" s="270"/>
      <c r="W583" s="270"/>
      <c r="X583" s="270"/>
      <c r="Y583" s="270"/>
      <c r="Z583" s="270"/>
      <c r="AA583" s="270"/>
      <c r="AB583" s="270"/>
      <c r="AC583" s="269"/>
      <c r="AD583" s="269"/>
      <c r="AE583" s="269"/>
      <c r="AF583" s="269"/>
      <c r="AG583" s="269"/>
      <c r="AH583" s="269"/>
      <c r="AI583" s="269"/>
      <c r="AJ583" s="269"/>
      <c r="AK583" s="269"/>
      <c r="AL583" s="269"/>
      <c r="AM583" s="269"/>
      <c r="AN583" s="269"/>
      <c r="AO583" s="269"/>
      <c r="AP583" s="269"/>
      <c r="AQ583" s="269"/>
      <c r="AR583" s="269"/>
      <c r="AS583" s="269"/>
      <c r="AT583" s="269"/>
      <c r="AU583" s="269"/>
      <c r="AV583" s="269"/>
      <c r="AW583" s="269"/>
      <c r="AX583" s="269"/>
      <c r="AY583" s="269"/>
      <c r="AZ583" s="269"/>
      <c r="BA583" s="269"/>
      <c r="BB583" s="269"/>
      <c r="BC583" s="269"/>
      <c r="BD583" s="269"/>
      <c r="BE583" s="269"/>
      <c r="BF583" s="269"/>
      <c r="BG583" s="269"/>
      <c r="BH583" s="269"/>
      <c r="BI583" s="269"/>
      <c r="BJ583" s="269"/>
      <c r="BK583" s="269"/>
      <c r="BL583" s="269"/>
      <c r="BM583" s="269"/>
      <c r="BN583" s="269"/>
      <c r="BO583" s="269"/>
      <c r="BP583" s="269"/>
      <c r="BQ583" s="269"/>
      <c r="BR583" s="269"/>
      <c r="BS583" s="269"/>
      <c r="BT583" s="269"/>
      <c r="BU583" s="269"/>
      <c r="BV583" s="269"/>
      <c r="BW583" s="269"/>
      <c r="BX583" s="269"/>
      <c r="BY583" s="269"/>
      <c r="BZ583" s="269"/>
      <c r="CA583" s="269"/>
      <c r="CB583" s="269"/>
      <c r="CC583" s="269"/>
      <c r="CD583" s="269"/>
      <c r="CE583" s="269"/>
      <c r="CF583" s="269"/>
      <c r="CG583" s="269"/>
      <c r="CH583" s="269"/>
      <c r="CI583" s="269"/>
      <c r="CJ583" s="270"/>
      <c r="CK583" s="270"/>
      <c r="CL583" s="270"/>
      <c r="CM583" s="270"/>
      <c r="CN583" s="270"/>
      <c r="CO583" s="270"/>
      <c r="CP583" s="270"/>
      <c r="CQ583" s="270"/>
      <c r="CR583" s="270"/>
      <c r="CS583" s="270"/>
      <c r="CT583" s="270"/>
      <c r="CU583" s="270"/>
      <c r="CV583" s="270"/>
      <c r="CW583" s="270"/>
      <c r="CX583" s="270"/>
      <c r="CY583" s="270"/>
      <c r="CZ583" s="270"/>
      <c r="DA583" s="269"/>
      <c r="DB583" s="270"/>
      <c r="DC583" s="270"/>
      <c r="DD583" s="270"/>
      <c r="DE583" s="270"/>
      <c r="DF583" s="270"/>
      <c r="DG583" s="270"/>
      <c r="DH583" s="270"/>
      <c r="DI583" s="270"/>
      <c r="DJ583" s="270"/>
      <c r="DK583" s="270"/>
      <c r="DL583" s="270"/>
      <c r="DM583" s="270"/>
      <c r="DN583" s="270"/>
      <c r="DO583" s="270"/>
      <c r="DP583" s="270"/>
      <c r="DQ583" s="270"/>
      <c r="DR583" s="270"/>
      <c r="DS583" s="270"/>
      <c r="DT583" s="270"/>
      <c r="DU583" s="270"/>
      <c r="DV583" s="270"/>
      <c r="DW583" s="270"/>
      <c r="DX583" s="270"/>
      <c r="DY583" s="270"/>
      <c r="DZ583" s="270"/>
      <c r="EA583" s="269"/>
      <c r="EB583" s="269"/>
      <c r="EC583" s="269"/>
      <c r="ED583" s="269"/>
      <c r="EE583" s="269"/>
      <c r="EF583" s="269"/>
      <c r="EG583" s="269"/>
      <c r="EH583" s="269"/>
      <c r="EI583" s="269"/>
      <c r="EJ583" s="269"/>
      <c r="EK583" s="269"/>
      <c r="EL583" s="269"/>
      <c r="EM583" s="269"/>
      <c r="EN583" s="269"/>
      <c r="EO583" s="269"/>
      <c r="EP583" s="269"/>
      <c r="EQ583" s="269"/>
      <c r="ER583" s="269"/>
      <c r="ES583" s="269"/>
      <c r="ET583" s="269"/>
      <c r="EU583" s="269"/>
      <c r="EV583" s="269"/>
      <c r="EW583" s="269"/>
      <c r="EX583" s="269"/>
      <c r="EY583" s="269"/>
      <c r="EZ583" s="269"/>
      <c r="FA583" s="269"/>
      <c r="FB583" s="269"/>
      <c r="FC583" s="269"/>
      <c r="FD583" s="269"/>
      <c r="FE583" s="269"/>
      <c r="FF583" s="269"/>
      <c r="FG583" s="269"/>
      <c r="FH583" s="269"/>
      <c r="FI583" s="269"/>
      <c r="FJ583" s="269"/>
      <c r="FK583" s="269"/>
      <c r="FL583" s="269"/>
      <c r="FM583" s="269"/>
      <c r="FN583" s="269"/>
      <c r="FO583" s="269"/>
      <c r="FP583" s="269"/>
      <c r="FQ583" s="269"/>
      <c r="FR583" s="269"/>
      <c r="FS583" s="269"/>
      <c r="FT583" s="269"/>
      <c r="FU583" s="269"/>
      <c r="FV583" s="269"/>
      <c r="FW583" s="269"/>
      <c r="FX583" s="269"/>
      <c r="FY583" s="269"/>
      <c r="FZ583" s="269"/>
      <c r="GA583" s="269"/>
      <c r="GB583" s="269"/>
      <c r="GC583" s="269"/>
      <c r="GD583" s="269"/>
      <c r="GE583" s="269"/>
      <c r="GF583" s="269"/>
      <c r="GG583" s="269"/>
      <c r="GH583" s="269"/>
      <c r="GI583" s="269"/>
      <c r="GJ583" s="269"/>
      <c r="GK583" s="269"/>
      <c r="GL583" s="269"/>
      <c r="GM583" s="269"/>
      <c r="GN583" s="269"/>
      <c r="GO583" s="269"/>
      <c r="GP583" s="269"/>
      <c r="GQ583" s="269"/>
      <c r="GR583" s="269"/>
      <c r="GS583" s="269"/>
      <c r="GT583" s="269"/>
      <c r="GU583" s="269"/>
      <c r="GV583" s="269"/>
      <c r="GW583" s="269"/>
      <c r="GX583" s="269"/>
      <c r="GY583" s="269"/>
      <c r="GZ583" s="269"/>
      <c r="HA583" s="269"/>
      <c r="HB583" s="269"/>
      <c r="HC583" s="269"/>
      <c r="HD583" s="269"/>
      <c r="HE583" s="269"/>
      <c r="HF583" s="269"/>
      <c r="HG583" s="269"/>
      <c r="HH583" s="269"/>
      <c r="HI583" s="269"/>
      <c r="HJ583" s="269"/>
      <c r="HK583" s="269"/>
      <c r="HL583" s="269"/>
      <c r="HM583" s="269"/>
      <c r="HN583" s="269"/>
      <c r="HO583" s="269"/>
      <c r="HP583" s="269"/>
      <c r="HQ583" s="269"/>
      <c r="HR583" s="269"/>
      <c r="HS583" s="269"/>
      <c r="HT583" s="269"/>
      <c r="HU583" s="269"/>
      <c r="HV583" s="269"/>
      <c r="HW583" s="269"/>
      <c r="HX583" s="269"/>
      <c r="HY583" s="269"/>
      <c r="HZ583" s="269"/>
      <c r="IA583" s="269"/>
      <c r="IB583" s="269"/>
      <c r="IC583" s="269"/>
      <c r="ID583" s="269"/>
      <c r="IE583" s="269"/>
      <c r="IF583" s="269"/>
      <c r="IG583" s="269"/>
      <c r="IH583" s="269"/>
      <c r="II583" s="269"/>
      <c r="IJ583" s="269"/>
      <c r="IK583" s="269"/>
      <c r="IL583" s="269"/>
      <c r="IM583" s="269"/>
      <c r="IN583" s="269"/>
      <c r="IO583" s="269"/>
      <c r="IP583" s="269"/>
      <c r="IQ583" s="269"/>
      <c r="IR583" s="269"/>
      <c r="IS583" s="269"/>
      <c r="IT583" s="269"/>
      <c r="IU583" s="269"/>
      <c r="IV583" s="269"/>
      <c r="IW583" s="269"/>
      <c r="IX583" s="269"/>
      <c r="IY583" s="269"/>
      <c r="IZ583" s="269"/>
      <c r="JA583" s="269"/>
      <c r="JB583" s="269"/>
      <c r="JC583" s="269"/>
      <c r="JD583" s="269"/>
      <c r="JE583" s="269"/>
      <c r="JF583" s="269"/>
      <c r="JG583" s="269"/>
      <c r="JH583" s="269"/>
      <c r="JI583" s="269"/>
      <c r="JJ583" s="269"/>
      <c r="JK583" s="269"/>
      <c r="JL583" s="269"/>
      <c r="JM583" s="269"/>
      <c r="JN583" s="269"/>
      <c r="JO583" s="269"/>
      <c r="JP583" s="269"/>
      <c r="JQ583" s="269"/>
      <c r="JR583" s="269"/>
      <c r="JS583" s="269"/>
      <c r="JT583" s="269"/>
      <c r="JU583" s="269"/>
      <c r="JV583" s="269"/>
      <c r="JW583" s="269"/>
      <c r="JX583" s="269"/>
      <c r="JY583" s="269"/>
      <c r="JZ583" s="269"/>
      <c r="KA583" s="269"/>
      <c r="KB583" s="269"/>
      <c r="KC583" s="269"/>
      <c r="KD583" s="269"/>
      <c r="KE583" s="269"/>
      <c r="KF583" s="269"/>
      <c r="KG583" s="269"/>
      <c r="KH583" s="269"/>
      <c r="KI583" s="269"/>
      <c r="KJ583" s="269"/>
      <c r="KK583" s="269"/>
      <c r="KL583" s="269"/>
      <c r="KM583" s="269"/>
      <c r="KN583" s="269"/>
      <c r="KO583" s="269"/>
      <c r="KP583" s="269"/>
      <c r="KQ583" s="269"/>
      <c r="KR583" s="269"/>
      <c r="KS583" s="269"/>
      <c r="KT583" s="269"/>
      <c r="KU583" s="269"/>
      <c r="KV583" s="269"/>
      <c r="KW583" s="269"/>
      <c r="KX583" s="269"/>
      <c r="KY583" s="269"/>
      <c r="KZ583" s="269"/>
      <c r="LA583" s="269"/>
      <c r="LB583" s="269"/>
      <c r="LC583" s="269"/>
      <c r="LD583" s="269"/>
      <c r="LE583" s="269"/>
      <c r="LF583" s="269"/>
      <c r="LG583" s="269"/>
      <c r="LH583" s="269"/>
      <c r="LI583" s="269"/>
      <c r="LJ583" s="269"/>
      <c r="LK583" s="269"/>
      <c r="LL583" s="269"/>
      <c r="LM583" s="269"/>
      <c r="LN583" s="269"/>
      <c r="LO583" s="269"/>
      <c r="LP583" s="269"/>
      <c r="LQ583" s="269"/>
      <c r="LR583" s="269"/>
      <c r="LS583" s="269"/>
      <c r="LT583" s="269"/>
      <c r="LU583" s="269"/>
      <c r="LV583" s="269"/>
      <c r="LW583" s="269"/>
      <c r="LX583" s="269"/>
      <c r="LY583" s="269"/>
      <c r="LZ583" s="269"/>
      <c r="MA583" s="269"/>
      <c r="MB583" s="269"/>
      <c r="MC583" s="269"/>
      <c r="MD583" s="269"/>
      <c r="ME583" s="269"/>
      <c r="MF583" s="269"/>
      <c r="MG583" s="269"/>
      <c r="MH583" s="269"/>
      <c r="MI583" s="269"/>
      <c r="MJ583" s="269"/>
      <c r="MK583" s="269"/>
      <c r="ML583" s="269"/>
      <c r="MM583" s="269"/>
      <c r="MN583" s="269"/>
      <c r="MO583" s="269"/>
      <c r="MP583" s="269"/>
      <c r="MQ583" s="269"/>
      <c r="MR583" s="269"/>
      <c r="MS583" s="269"/>
      <c r="MT583" s="269"/>
      <c r="MU583" s="269"/>
      <c r="MV583" s="269"/>
      <c r="MW583" s="269"/>
      <c r="MX583" s="269"/>
      <c r="MY583" s="269"/>
      <c r="MZ583" s="269"/>
      <c r="NA583" s="269"/>
      <c r="NB583" s="269"/>
      <c r="NC583" s="269"/>
      <c r="ND583" s="269"/>
      <c r="NE583" s="269"/>
      <c r="NF583" s="269"/>
      <c r="NG583" s="269"/>
      <c r="NH583" s="269"/>
      <c r="NI583" s="269"/>
      <c r="NJ583" s="269"/>
      <c r="NK583" s="269"/>
      <c r="NL583" s="269"/>
      <c r="NM583" s="269"/>
      <c r="NN583" s="269"/>
      <c r="NO583" s="269"/>
      <c r="NP583" s="269"/>
      <c r="NQ583" s="269"/>
      <c r="NR583" s="269"/>
      <c r="NS583" s="269"/>
      <c r="NT583" s="269"/>
      <c r="NU583" s="269"/>
      <c r="NV583" s="269"/>
      <c r="NW583" s="269"/>
      <c r="NX583" s="269"/>
      <c r="NY583" s="269"/>
      <c r="NZ583" s="269"/>
      <c r="OA583" s="269"/>
      <c r="OB583" s="269"/>
      <c r="OC583" s="269"/>
      <c r="OD583" s="269"/>
      <c r="OE583" s="269"/>
      <c r="OF583" s="269"/>
      <c r="OG583" s="269"/>
      <c r="OH583" s="269"/>
      <c r="OI583" s="269"/>
      <c r="OJ583" s="269"/>
      <c r="OK583" s="269"/>
      <c r="OL583" s="269"/>
      <c r="OM583" s="269"/>
      <c r="ON583" s="269"/>
      <c r="OO583" s="269"/>
      <c r="OP583" s="269"/>
      <c r="OQ583" s="269"/>
      <c r="OR583" s="269"/>
      <c r="OS583" s="269"/>
      <c r="OT583" s="269"/>
      <c r="OU583" s="269"/>
      <c r="OV583" s="269"/>
      <c r="OW583" s="269"/>
      <c r="OX583" s="269"/>
      <c r="OY583" s="269"/>
      <c r="OZ583" s="269"/>
      <c r="PA583" s="269"/>
      <c r="PB583" s="269"/>
      <c r="PC583" s="269"/>
      <c r="PD583" s="269"/>
      <c r="PE583" s="269"/>
      <c r="PF583" s="269"/>
      <c r="PG583" s="269"/>
      <c r="PH583" s="269"/>
      <c r="PI583" s="269"/>
      <c r="PJ583" s="269"/>
      <c r="PK583" s="269"/>
      <c r="PL583" s="269"/>
      <c r="PM583" s="269"/>
      <c r="PN583" s="269"/>
      <c r="PO583" s="269"/>
      <c r="PP583" s="269"/>
      <c r="PQ583" s="269"/>
      <c r="PR583" s="269"/>
      <c r="PS583" s="269"/>
      <c r="PT583" s="269"/>
      <c r="PU583" s="269"/>
      <c r="PV583" s="269"/>
      <c r="PW583" s="269"/>
      <c r="PX583" s="269"/>
      <c r="PY583" s="269"/>
      <c r="PZ583" s="269"/>
      <c r="QA583" s="269"/>
      <c r="QB583" s="269"/>
      <c r="QC583" s="269"/>
      <c r="QD583" s="269"/>
      <c r="QE583" s="269"/>
      <c r="QF583" s="269"/>
      <c r="QG583" s="269"/>
      <c r="QH583" s="269"/>
      <c r="QI583" s="269"/>
      <c r="QJ583" s="269"/>
      <c r="QK583" s="269"/>
      <c r="QL583" s="269"/>
      <c r="QM583" s="269"/>
      <c r="QN583" s="269"/>
      <c r="QO583" s="269"/>
      <c r="QP583" s="269"/>
      <c r="QQ583" s="269"/>
      <c r="QR583" s="269"/>
      <c r="QS583" s="269"/>
      <c r="QT583" s="269"/>
      <c r="QU583" s="269"/>
      <c r="QV583" s="269"/>
      <c r="QW583" s="269"/>
      <c r="QX583" s="269"/>
      <c r="QY583" s="269"/>
      <c r="QZ583" s="269"/>
      <c r="RA583" s="269"/>
      <c r="RB583" s="269"/>
      <c r="RC583" s="269"/>
      <c r="RD583" s="269"/>
      <c r="RE583" s="269"/>
      <c r="RF583" s="269"/>
      <c r="RG583" s="269"/>
      <c r="RH583" s="269"/>
      <c r="RI583" s="269"/>
      <c r="RJ583" s="269"/>
      <c r="RK583" s="269"/>
      <c r="RL583" s="269"/>
      <c r="RM583" s="269"/>
      <c r="RN583" s="269"/>
      <c r="RO583" s="269"/>
      <c r="RP583" s="269"/>
      <c r="RQ583" s="269"/>
      <c r="RR583" s="269"/>
      <c r="RS583" s="269"/>
      <c r="RT583" s="269"/>
      <c r="RU583" s="269"/>
      <c r="RV583" s="269"/>
      <c r="RW583" s="269"/>
      <c r="RX583" s="269"/>
      <c r="RY583" s="269"/>
      <c r="RZ583" s="269"/>
      <c r="SA583" s="269"/>
      <c r="SB583" s="269"/>
      <c r="SC583" s="269"/>
      <c r="SD583" s="269"/>
      <c r="SE583" s="269"/>
      <c r="SF583" s="269"/>
      <c r="SG583" s="269"/>
      <c r="SH583" s="269"/>
      <c r="SI583" s="269"/>
      <c r="SJ583" s="269"/>
      <c r="SK583" s="269"/>
      <c r="SL583" s="269"/>
      <c r="SM583" s="269"/>
      <c r="SN583" s="269"/>
      <c r="SO583" s="269"/>
      <c r="SP583" s="269"/>
      <c r="SQ583" s="269"/>
      <c r="SR583" s="269"/>
      <c r="SS583" s="269"/>
      <c r="ST583" s="269"/>
      <c r="SU583" s="269"/>
      <c r="SV583" s="269"/>
      <c r="SW583" s="269"/>
      <c r="SX583" s="269"/>
      <c r="SY583" s="269"/>
      <c r="SZ583" s="269"/>
      <c r="TA583" s="269"/>
      <c r="TB583" s="269"/>
      <c r="TC583" s="269"/>
      <c r="TD583" s="269"/>
      <c r="TE583" s="269"/>
      <c r="TF583" s="269"/>
      <c r="TG583" s="269"/>
      <c r="TH583" s="269"/>
      <c r="TI583" s="269"/>
      <c r="TJ583" s="269"/>
      <c r="TK583" s="269"/>
      <c r="TL583" s="269"/>
      <c r="TM583" s="269"/>
      <c r="TN583" s="269"/>
      <c r="TO583" s="269"/>
      <c r="TP583" s="269"/>
      <c r="TQ583" s="269"/>
      <c r="TR583" s="269"/>
      <c r="TS583" s="269"/>
      <c r="TT583" s="269"/>
      <c r="TU583" s="269"/>
      <c r="TV583" s="269"/>
      <c r="TW583" s="269"/>
      <c r="TX583" s="269"/>
      <c r="TY583" s="269"/>
      <c r="TZ583" s="269"/>
      <c r="UA583" s="269"/>
      <c r="UB583" s="269"/>
      <c r="UC583" s="269"/>
      <c r="UD583" s="269"/>
      <c r="UE583" s="269"/>
      <c r="UF583" s="269"/>
      <c r="UG583" s="269"/>
      <c r="UH583" s="269"/>
      <c r="UI583" s="269"/>
      <c r="UJ583" s="269"/>
      <c r="UK583" s="269"/>
      <c r="UL583" s="269"/>
      <c r="UM583" s="269"/>
      <c r="UN583" s="269"/>
      <c r="UO583" s="269"/>
      <c r="UP583" s="269"/>
      <c r="UQ583" s="269"/>
      <c r="UR583" s="269"/>
      <c r="US583" s="269"/>
      <c r="UT583" s="269"/>
      <c r="UU583" s="269"/>
      <c r="UV583" s="269"/>
      <c r="UW583" s="269"/>
      <c r="UX583" s="269"/>
      <c r="UY583" s="269"/>
      <c r="UZ583" s="269"/>
      <c r="VA583" s="269"/>
      <c r="VB583" s="269"/>
      <c r="VC583" s="269"/>
      <c r="VD583" s="269"/>
      <c r="VE583" s="269"/>
      <c r="VF583" s="269"/>
      <c r="VG583" s="269"/>
      <c r="VH583" s="269"/>
      <c r="VI583" s="269"/>
      <c r="VJ583" s="269"/>
      <c r="VK583" s="269"/>
      <c r="VL583" s="269"/>
      <c r="VM583" s="269"/>
      <c r="VN583" s="269"/>
      <c r="VO583" s="269"/>
      <c r="VP583" s="269"/>
      <c r="VQ583" s="269"/>
      <c r="VR583" s="269"/>
      <c r="VS583" s="269"/>
      <c r="VT583" s="269"/>
      <c r="VU583" s="269"/>
      <c r="VV583" s="269"/>
      <c r="VW583" s="269"/>
      <c r="VX583" s="269"/>
      <c r="VY583" s="269"/>
      <c r="VZ583" s="269"/>
      <c r="WA583" s="269"/>
      <c r="WB583" s="269"/>
      <c r="WC583" s="269"/>
      <c r="WD583" s="269"/>
      <c r="WE583" s="269"/>
      <c r="WF583" s="269"/>
      <c r="WG583" s="269"/>
      <c r="WH583" s="269"/>
      <c r="WI583" s="269"/>
      <c r="WJ583" s="269"/>
      <c r="WK583" s="269"/>
      <c r="WL583" s="269"/>
      <c r="WM583" s="269"/>
      <c r="WN583" s="269"/>
      <c r="WO583" s="269"/>
      <c r="WP583" s="269"/>
      <c r="WQ583" s="269"/>
      <c r="WR583" s="269"/>
      <c r="WS583" s="269"/>
      <c r="WT583" s="269"/>
      <c r="WU583" s="269"/>
      <c r="WV583" s="269"/>
      <c r="WW583" s="269"/>
      <c r="WX583" s="269"/>
      <c r="WY583" s="269"/>
      <c r="WZ583" s="269"/>
      <c r="XA583" s="269"/>
      <c r="XB583" s="269"/>
      <c r="XC583" s="269"/>
      <c r="XD583" s="269"/>
      <c r="XE583" s="269"/>
      <c r="XF583" s="269"/>
      <c r="XG583" s="269"/>
      <c r="XH583" s="269"/>
      <c r="XI583" s="269"/>
      <c r="XJ583" s="269"/>
      <c r="XK583" s="269"/>
      <c r="XL583" s="269"/>
      <c r="XM583" s="269"/>
      <c r="XN583" s="269"/>
      <c r="XO583" s="269"/>
      <c r="XP583" s="269"/>
      <c r="XQ583" s="269"/>
      <c r="XR583" s="269"/>
      <c r="XS583" s="269"/>
      <c r="XT583" s="269"/>
      <c r="XU583" s="269"/>
      <c r="XV583" s="269"/>
      <c r="XW583" s="269"/>
      <c r="XX583" s="269"/>
      <c r="XY583" s="269"/>
      <c r="XZ583" s="269"/>
      <c r="YA583" s="269"/>
      <c r="YB583" s="269"/>
      <c r="YC583" s="269"/>
      <c r="YD583" s="269"/>
      <c r="YE583" s="269"/>
      <c r="YF583" s="269"/>
      <c r="YG583" s="269"/>
      <c r="YH583" s="269"/>
      <c r="YI583" s="269"/>
      <c r="YJ583" s="269"/>
      <c r="YK583" s="269"/>
      <c r="YL583" s="269"/>
      <c r="YM583" s="269"/>
      <c r="YN583" s="269"/>
      <c r="YO583" s="269"/>
      <c r="YP583" s="269"/>
      <c r="YQ583" s="269"/>
      <c r="YR583" s="269"/>
      <c r="YS583" s="269"/>
      <c r="YT583" s="269"/>
      <c r="YU583" s="269"/>
      <c r="YV583" s="269"/>
      <c r="YW583" s="269"/>
      <c r="YX583" s="269"/>
      <c r="YY583" s="269"/>
      <c r="YZ583" s="269"/>
      <c r="ZA583" s="269"/>
      <c r="ZB583" s="269"/>
      <c r="ZC583" s="269"/>
      <c r="ZD583" s="269"/>
      <c r="ZE583" s="269"/>
      <c r="ZF583" s="269"/>
      <c r="ZG583" s="269"/>
      <c r="ZH583" s="269"/>
      <c r="ZI583" s="269"/>
      <c r="ZJ583" s="269"/>
      <c r="ZK583" s="269"/>
      <c r="ZL583" s="269"/>
      <c r="ZM583" s="269"/>
      <c r="ZN583" s="269"/>
      <c r="ZO583" s="269"/>
      <c r="ZP583" s="269"/>
      <c r="ZQ583" s="269"/>
      <c r="ZR583" s="269"/>
      <c r="ZS583" s="269"/>
      <c r="ZT583" s="269"/>
      <c r="ZU583" s="269"/>
      <c r="ZV583" s="269"/>
      <c r="ZW583" s="269"/>
      <c r="ZX583" s="269"/>
      <c r="ZY583" s="269"/>
      <c r="ZZ583" s="269"/>
      <c r="AAA583" s="269"/>
      <c r="AAB583" s="269"/>
      <c r="AAC583" s="269"/>
      <c r="AAD583" s="269"/>
      <c r="AAE583" s="269"/>
      <c r="AAF583" s="269"/>
      <c r="AAG583" s="269"/>
      <c r="AAH583" s="269"/>
      <c r="AAI583" s="269"/>
      <c r="AAJ583" s="269"/>
      <c r="AAK583" s="269"/>
      <c r="AAL583" s="269"/>
      <c r="AAM583" s="269"/>
      <c r="AAN583" s="269"/>
      <c r="AAO583" s="269"/>
      <c r="AAP583" s="269"/>
      <c r="AAQ583" s="269"/>
      <c r="AAR583" s="269"/>
      <c r="AAS583" s="269"/>
      <c r="AAT583" s="269"/>
      <c r="AAU583" s="269"/>
      <c r="AAV583" s="269"/>
      <c r="AAW583" s="269"/>
      <c r="AAX583" s="269"/>
      <c r="AAY583" s="269"/>
      <c r="AAZ583" s="269"/>
      <c r="ABA583" s="269"/>
      <c r="ABB583" s="269"/>
      <c r="ABC583" s="269"/>
      <c r="ABD583" s="269"/>
      <c r="ABE583" s="269"/>
      <c r="ABF583" s="269"/>
      <c r="ABG583" s="269"/>
      <c r="ABH583" s="269"/>
      <c r="ABI583" s="269"/>
      <c r="ABJ583" s="269"/>
      <c r="ABK583" s="269"/>
      <c r="ABL583" s="269"/>
      <c r="ABM583" s="269"/>
      <c r="ABN583" s="269"/>
      <c r="ABO583" s="269"/>
      <c r="ABP583" s="269"/>
      <c r="ABQ583" s="269"/>
      <c r="ABR583" s="269"/>
      <c r="ABS583" s="269"/>
      <c r="ABT583" s="269"/>
      <c r="ABU583" s="269"/>
      <c r="ABV583" s="269"/>
      <c r="ABW583" s="269"/>
      <c r="ABX583" s="269"/>
      <c r="ABY583" s="269"/>
      <c r="ABZ583" s="269"/>
      <c r="ACA583" s="269"/>
      <c r="ACB583" s="269"/>
      <c r="ACC583" s="269"/>
      <c r="ACD583" s="269"/>
      <c r="ACE583" s="269"/>
      <c r="ACF583" s="269"/>
      <c r="ACG583" s="269"/>
      <c r="ACH583" s="269"/>
      <c r="ACI583" s="269"/>
      <c r="ACJ583" s="269"/>
      <c r="ACK583" s="269"/>
      <c r="ACL583" s="269"/>
      <c r="ACM583" s="269"/>
      <c r="ACN583" s="269"/>
      <c r="ACO583" s="269"/>
      <c r="ACP583" s="269"/>
      <c r="ACQ583" s="269"/>
      <c r="ACR583" s="269"/>
      <c r="ACS583" s="269"/>
      <c r="ACT583" s="269"/>
      <c r="ACU583" s="269"/>
      <c r="ACV583" s="269"/>
      <c r="ACW583" s="269"/>
      <c r="ACX583" s="269"/>
      <c r="ACY583" s="269"/>
      <c r="ACZ583" s="269"/>
      <c r="ADA583" s="269"/>
      <c r="ADB583" s="269"/>
      <c r="ADC583" s="269"/>
      <c r="ADD583" s="269"/>
      <c r="ADE583" s="269"/>
      <c r="ADF583" s="269"/>
      <c r="ADG583" s="269"/>
      <c r="ADH583" s="269"/>
      <c r="ADI583" s="269"/>
      <c r="ADJ583" s="269"/>
      <c r="ADK583" s="269"/>
      <c r="ADL583" s="269"/>
      <c r="ADM583" s="269"/>
      <c r="ADN583" s="269"/>
      <c r="ADO583" s="269"/>
      <c r="ADP583" s="269"/>
      <c r="ADQ583" s="269"/>
      <c r="ADR583" s="269"/>
      <c r="ADS583" s="269"/>
      <c r="ADT583" s="269"/>
      <c r="ADU583" s="269"/>
      <c r="ADV583" s="269"/>
      <c r="ADW583" s="269"/>
      <c r="ADX583" s="269"/>
      <c r="ADY583" s="269"/>
      <c r="ADZ583" s="269"/>
      <c r="AEA583" s="269"/>
      <c r="AEB583" s="269"/>
      <c r="AEC583" s="269"/>
      <c r="AED583" s="269"/>
      <c r="AEE583" s="269"/>
      <c r="AEF583" s="269"/>
      <c r="AEG583" s="269"/>
      <c r="AEH583" s="269"/>
      <c r="AEI583" s="269"/>
      <c r="AEJ583" s="269"/>
      <c r="AEK583" s="269"/>
      <c r="AEL583" s="269"/>
      <c r="AEM583" s="269"/>
      <c r="AEN583" s="269"/>
      <c r="AEO583" s="269"/>
      <c r="AEP583" s="269"/>
      <c r="AEQ583" s="269"/>
      <c r="AER583" s="269"/>
      <c r="AES583" s="269"/>
      <c r="AET583" s="269"/>
      <c r="AEU583" s="269"/>
      <c r="AEV583" s="269"/>
      <c r="AEW583" s="269"/>
      <c r="AEX583" s="269"/>
      <c r="AEY583" s="269"/>
      <c r="AEZ583" s="269"/>
      <c r="AFA583" s="269"/>
      <c r="AFB583" s="269"/>
      <c r="AFC583" s="269"/>
      <c r="AFD583" s="269"/>
      <c r="AFE583" s="269"/>
      <c r="AFF583" s="269"/>
      <c r="AFG583" s="269"/>
      <c r="AFH583" s="269"/>
      <c r="AFI583" s="269"/>
      <c r="AFJ583" s="269"/>
      <c r="AFK583" s="269"/>
      <c r="AFL583" s="269"/>
      <c r="AFM583" s="269"/>
      <c r="AFN583" s="269"/>
      <c r="AFO583" s="269"/>
      <c r="AFP583" s="269"/>
      <c r="AFQ583" s="269"/>
      <c r="AFR583" s="269"/>
      <c r="AFS583" s="269"/>
      <c r="AFT583" s="269"/>
      <c r="AFU583" s="269"/>
      <c r="AFV583" s="269"/>
      <c r="AFW583" s="269"/>
      <c r="AFX583" s="269"/>
      <c r="AFY583" s="269"/>
      <c r="AFZ583" s="269"/>
      <c r="AGA583" s="269"/>
      <c r="AGB583" s="269"/>
      <c r="AGC583" s="269"/>
      <c r="AGD583" s="269"/>
      <c r="AGE583" s="269"/>
      <c r="AGF583" s="269"/>
      <c r="AGG583" s="269"/>
      <c r="AGH583" s="269"/>
      <c r="AGI583" s="269"/>
      <c r="AGJ583" s="269"/>
      <c r="AGK583" s="269"/>
      <c r="AGL583" s="269"/>
      <c r="AGM583" s="269"/>
      <c r="AGN583" s="269"/>
      <c r="AGO583" s="269"/>
      <c r="AGP583" s="269"/>
      <c r="AGQ583" s="269"/>
      <c r="AGR583" s="269"/>
      <c r="AGS583" s="269"/>
      <c r="AGT583" s="269"/>
      <c r="AGU583" s="269"/>
      <c r="AGV583" s="269"/>
      <c r="AGW583" s="269"/>
      <c r="AGX583" s="269"/>
      <c r="AGY583" s="269"/>
      <c r="AGZ583" s="269"/>
      <c r="AHA583" s="269"/>
      <c r="AHB583" s="269"/>
      <c r="AHC583" s="269"/>
      <c r="AHD583" s="269"/>
      <c r="AHE583" s="269"/>
      <c r="AHF583" s="269"/>
      <c r="AHG583" s="269"/>
      <c r="AHH583" s="269"/>
      <c r="AHI583" s="269"/>
      <c r="AHJ583" s="269"/>
      <c r="AHK583" s="269"/>
      <c r="AHL583" s="269"/>
      <c r="AHM583" s="269"/>
      <c r="AHN583" s="269"/>
      <c r="AHO583" s="269"/>
      <c r="AHP583" s="269"/>
      <c r="AHQ583" s="269"/>
      <c r="AHR583" s="269"/>
      <c r="AHS583" s="269"/>
      <c r="AHT583" s="269"/>
      <c r="AHU583" s="269"/>
      <c r="AHV583" s="269"/>
      <c r="AHW583" s="269"/>
      <c r="AHX583" s="269"/>
      <c r="AHY583" s="269"/>
      <c r="AHZ583" s="269"/>
      <c r="AIA583" s="269"/>
      <c r="AIB583" s="269"/>
      <c r="AIC583" s="269"/>
      <c r="AID583" s="269"/>
      <c r="AIE583" s="269"/>
      <c r="AIF583" s="269"/>
      <c r="AIG583" s="269"/>
      <c r="AIH583" s="269"/>
      <c r="AII583" s="269"/>
      <c r="AIJ583" s="269"/>
      <c r="AIK583" s="269"/>
      <c r="AIL583" s="269"/>
      <c r="AIM583" s="269"/>
      <c r="AIN583" s="269"/>
      <c r="AIO583" s="269"/>
      <c r="AIP583" s="269"/>
      <c r="AIQ583" s="269"/>
      <c r="AIR583" s="269"/>
      <c r="AIS583" s="269"/>
      <c r="AIT583" s="269"/>
      <c r="AIU583" s="269"/>
      <c r="AIV583" s="269"/>
      <c r="AIW583" s="269"/>
      <c r="AIX583" s="269"/>
      <c r="AIY583" s="269"/>
      <c r="AIZ583" s="269"/>
      <c r="AJA583" s="269"/>
      <c r="AJB583" s="269"/>
      <c r="AJC583" s="269"/>
      <c r="AJD583" s="269"/>
      <c r="AJE583" s="269"/>
      <c r="AJF583" s="269"/>
      <c r="AJG583" s="269"/>
      <c r="AJH583" s="269"/>
      <c r="AJI583" s="269"/>
      <c r="AJJ583" s="269"/>
      <c r="AJK583" s="269"/>
      <c r="AJL583" s="269"/>
      <c r="AJM583" s="269"/>
      <c r="AJN583" s="269"/>
      <c r="AJO583" s="269"/>
      <c r="AJP583" s="269"/>
      <c r="AJQ583" s="269"/>
      <c r="AJR583" s="269"/>
      <c r="AJS583" s="269"/>
      <c r="AJT583" s="269"/>
      <c r="AJU583" s="269"/>
      <c r="AJV583" s="269"/>
      <c r="AJW583" s="269"/>
      <c r="AJX583" s="269"/>
      <c r="AJY583" s="269"/>
      <c r="AJZ583" s="269"/>
      <c r="AKA583" s="269"/>
      <c r="AKB583" s="269"/>
      <c r="AKC583" s="269"/>
      <c r="AKD583" s="269"/>
      <c r="AKE583" s="269"/>
      <c r="AKF583" s="269"/>
      <c r="AKG583" s="269"/>
      <c r="AKH583" s="269"/>
      <c r="AKI583" s="269"/>
      <c r="AKJ583" s="269"/>
      <c r="AKK583" s="269"/>
      <c r="AKL583" s="269"/>
      <c r="AKM583" s="269"/>
      <c r="AKN583" s="269"/>
      <c r="AKO583" s="269"/>
      <c r="AKP583" s="269"/>
      <c r="AKQ583" s="269"/>
      <c r="AKR583" s="269"/>
      <c r="AKS583" s="269"/>
      <c r="AKT583" s="269"/>
      <c r="AKU583" s="269"/>
      <c r="AKV583" s="269"/>
      <c r="AKW583" s="269"/>
      <c r="AKX583" s="269"/>
      <c r="AKY583" s="269"/>
      <c r="AKZ583" s="269"/>
      <c r="ALA583" s="269"/>
      <c r="ALB583" s="269"/>
      <c r="ALC583" s="269"/>
      <c r="ALD583" s="269"/>
      <c r="ALE583" s="269"/>
      <c r="ALF583" s="269"/>
      <c r="ALG583" s="269"/>
      <c r="ALH583" s="269"/>
      <c r="ALI583" s="269"/>
      <c r="ALJ583" s="269"/>
      <c r="ALK583" s="269"/>
      <c r="ALL583" s="269"/>
      <c r="ALM583" s="269"/>
      <c r="ALN583" s="269"/>
      <c r="ALO583" s="269"/>
      <c r="ALP583" s="269"/>
      <c r="ALQ583" s="269"/>
      <c r="ALR583" s="269"/>
      <c r="ALS583" s="269"/>
      <c r="ALT583" s="269"/>
      <c r="ALU583" s="269"/>
      <c r="ALV583" s="269"/>
      <c r="ALW583" s="269"/>
      <c r="ALX583" s="269"/>
      <c r="ALY583" s="269"/>
      <c r="ALZ583" s="269"/>
      <c r="AMA583" s="269"/>
      <c r="AMB583" s="269"/>
      <c r="AMC583" s="269"/>
      <c r="AMD583" s="269"/>
      <c r="AME583" s="269"/>
      <c r="AMF583" s="269"/>
      <c r="AMG583" s="269"/>
      <c r="AMH583" s="269"/>
      <c r="AMI583" s="269"/>
      <c r="AMJ583" s="269"/>
      <c r="AMK583" s="269"/>
    </row>
    <row r="584" spans="1:1025" s="268" customFormat="1">
      <c r="A584" s="269"/>
      <c r="B584" s="269"/>
      <c r="C584" s="271"/>
      <c r="D584" s="269"/>
      <c r="E584" s="269"/>
      <c r="F584" s="269"/>
      <c r="G584" s="269"/>
      <c r="H584" s="269"/>
      <c r="I584" s="269"/>
      <c r="J584" s="269"/>
      <c r="K584" s="269"/>
      <c r="L584" s="269"/>
      <c r="M584" s="269"/>
      <c r="N584" s="269"/>
      <c r="O584" s="270"/>
      <c r="P584" s="270"/>
      <c r="Q584" s="270"/>
      <c r="R584" s="270"/>
      <c r="S584" s="270"/>
      <c r="T584" s="270"/>
      <c r="U584" s="270"/>
      <c r="V584" s="270"/>
      <c r="W584" s="270"/>
      <c r="X584" s="270"/>
      <c r="Y584" s="270"/>
      <c r="Z584" s="270"/>
      <c r="AA584" s="270"/>
      <c r="AB584" s="270"/>
      <c r="AC584" s="269"/>
      <c r="AD584" s="269"/>
      <c r="AE584" s="269"/>
      <c r="AF584" s="269"/>
      <c r="AG584" s="269"/>
      <c r="AH584" s="269"/>
      <c r="AI584" s="269"/>
      <c r="AJ584" s="269"/>
      <c r="AK584" s="269"/>
      <c r="AL584" s="269"/>
      <c r="AM584" s="269"/>
      <c r="AN584" s="269"/>
      <c r="AO584" s="269"/>
      <c r="AP584" s="269"/>
      <c r="AQ584" s="269"/>
      <c r="AR584" s="269"/>
      <c r="AS584" s="269"/>
      <c r="AT584" s="269"/>
      <c r="AU584" s="269"/>
      <c r="AV584" s="269"/>
      <c r="AW584" s="269"/>
      <c r="AX584" s="269"/>
      <c r="AY584" s="269"/>
      <c r="AZ584" s="269"/>
      <c r="BA584" s="269"/>
      <c r="BB584" s="269"/>
      <c r="BC584" s="269"/>
      <c r="BD584" s="269"/>
      <c r="BE584" s="269"/>
      <c r="BF584" s="269"/>
      <c r="BG584" s="269"/>
      <c r="BH584" s="269"/>
      <c r="BI584" s="269"/>
      <c r="BJ584" s="269"/>
      <c r="BK584" s="269"/>
      <c r="BL584" s="269"/>
      <c r="BM584" s="269"/>
      <c r="BN584" s="269"/>
      <c r="BO584" s="269"/>
      <c r="BP584" s="269"/>
      <c r="BQ584" s="269"/>
      <c r="BR584" s="269"/>
      <c r="BS584" s="269"/>
      <c r="BT584" s="269"/>
      <c r="BU584" s="269"/>
      <c r="BV584" s="269"/>
      <c r="BW584" s="269"/>
      <c r="BX584" s="269"/>
      <c r="BY584" s="269"/>
      <c r="BZ584" s="269"/>
      <c r="CA584" s="269"/>
      <c r="CB584" s="269"/>
      <c r="CC584" s="269"/>
      <c r="CD584" s="269"/>
      <c r="CE584" s="269"/>
      <c r="CF584" s="269"/>
      <c r="CG584" s="269"/>
      <c r="CH584" s="269"/>
      <c r="CI584" s="269"/>
      <c r="CJ584" s="270"/>
      <c r="CK584" s="270"/>
      <c r="CL584" s="270"/>
      <c r="CM584" s="270"/>
      <c r="CN584" s="270"/>
      <c r="CO584" s="270"/>
      <c r="CP584" s="270"/>
      <c r="CQ584" s="270"/>
      <c r="CR584" s="270"/>
      <c r="CS584" s="270"/>
      <c r="CT584" s="270"/>
      <c r="CU584" s="270"/>
      <c r="CV584" s="270"/>
      <c r="CW584" s="270"/>
      <c r="CX584" s="270"/>
      <c r="CY584" s="270"/>
      <c r="CZ584" s="270"/>
      <c r="DA584" s="269"/>
      <c r="DB584" s="270"/>
      <c r="DC584" s="270"/>
      <c r="DD584" s="270"/>
      <c r="DE584" s="270"/>
      <c r="DF584" s="270"/>
      <c r="DG584" s="270"/>
      <c r="DH584" s="270"/>
      <c r="DI584" s="270"/>
      <c r="DJ584" s="270"/>
      <c r="DK584" s="270"/>
      <c r="DL584" s="270"/>
      <c r="DM584" s="270"/>
      <c r="DN584" s="270"/>
      <c r="DO584" s="270"/>
      <c r="DP584" s="270"/>
      <c r="DQ584" s="270"/>
      <c r="DR584" s="270"/>
      <c r="DS584" s="270"/>
      <c r="DT584" s="270"/>
      <c r="DU584" s="270"/>
      <c r="DV584" s="270"/>
      <c r="DW584" s="270"/>
      <c r="DX584" s="270"/>
      <c r="DY584" s="270"/>
      <c r="DZ584" s="270"/>
      <c r="EA584" s="269"/>
      <c r="EB584" s="269"/>
      <c r="EC584" s="269"/>
      <c r="ED584" s="269"/>
      <c r="EE584" s="269"/>
      <c r="EF584" s="269"/>
      <c r="EG584" s="269"/>
      <c r="EH584" s="269"/>
      <c r="EI584" s="269"/>
      <c r="EJ584" s="269"/>
      <c r="EK584" s="269"/>
      <c r="EL584" s="269"/>
      <c r="EM584" s="269"/>
      <c r="EN584" s="269"/>
      <c r="EO584" s="269"/>
      <c r="EP584" s="269"/>
      <c r="EQ584" s="269"/>
      <c r="ER584" s="269"/>
      <c r="ES584" s="269"/>
      <c r="ET584" s="269"/>
      <c r="EU584" s="269"/>
      <c r="EV584" s="269"/>
      <c r="EW584" s="269"/>
      <c r="EX584" s="269"/>
      <c r="EY584" s="269"/>
      <c r="EZ584" s="269"/>
      <c r="FA584" s="269"/>
      <c r="FB584" s="269"/>
      <c r="FC584" s="269"/>
      <c r="FD584" s="269"/>
      <c r="FE584" s="269"/>
      <c r="FF584" s="269"/>
      <c r="FG584" s="269"/>
      <c r="FH584" s="269"/>
      <c r="FI584" s="269"/>
      <c r="FJ584" s="269"/>
      <c r="FK584" s="269"/>
      <c r="FL584" s="269"/>
      <c r="FM584" s="269"/>
      <c r="FN584" s="269"/>
      <c r="FO584" s="269"/>
      <c r="FP584" s="269"/>
      <c r="FQ584" s="269"/>
      <c r="FR584" s="269"/>
      <c r="FS584" s="269"/>
      <c r="FT584" s="269"/>
      <c r="FU584" s="269"/>
      <c r="FV584" s="269"/>
      <c r="FW584" s="269"/>
      <c r="FX584" s="269"/>
      <c r="FY584" s="269"/>
      <c r="FZ584" s="269"/>
      <c r="GA584" s="269"/>
      <c r="GB584" s="269"/>
      <c r="GC584" s="269"/>
      <c r="GD584" s="269"/>
      <c r="GE584" s="269"/>
      <c r="GF584" s="269"/>
      <c r="GG584" s="269"/>
      <c r="GH584" s="269"/>
      <c r="GI584" s="269"/>
      <c r="GJ584" s="269"/>
      <c r="GK584" s="269"/>
      <c r="GL584" s="269"/>
      <c r="GM584" s="269"/>
      <c r="GN584" s="269"/>
      <c r="GO584" s="269"/>
      <c r="GP584" s="269"/>
      <c r="GQ584" s="269"/>
      <c r="GR584" s="269"/>
      <c r="GS584" s="269"/>
      <c r="GT584" s="269"/>
      <c r="GU584" s="269"/>
      <c r="GV584" s="269"/>
      <c r="GW584" s="269"/>
      <c r="GX584" s="269"/>
      <c r="GY584" s="269"/>
      <c r="GZ584" s="269"/>
      <c r="HA584" s="269"/>
      <c r="HB584" s="269"/>
      <c r="HC584" s="269"/>
      <c r="HD584" s="269"/>
      <c r="HE584" s="269"/>
      <c r="HF584" s="269"/>
      <c r="HG584" s="269"/>
      <c r="HH584" s="269"/>
      <c r="HI584" s="269"/>
      <c r="HJ584" s="269"/>
      <c r="HK584" s="269"/>
      <c r="HL584" s="269"/>
      <c r="HM584" s="269"/>
      <c r="HN584" s="269"/>
      <c r="HO584" s="269"/>
      <c r="HP584" s="269"/>
      <c r="HQ584" s="269"/>
      <c r="HR584" s="269"/>
      <c r="HS584" s="269"/>
      <c r="HT584" s="269"/>
      <c r="HU584" s="269"/>
      <c r="HV584" s="269"/>
      <c r="HW584" s="269"/>
      <c r="HX584" s="269"/>
      <c r="HY584" s="269"/>
      <c r="HZ584" s="269"/>
      <c r="IA584" s="269"/>
      <c r="IB584" s="269"/>
      <c r="IC584" s="269"/>
      <c r="ID584" s="269"/>
      <c r="IE584" s="269"/>
      <c r="IF584" s="269"/>
      <c r="IG584" s="269"/>
      <c r="IH584" s="269"/>
      <c r="II584" s="269"/>
      <c r="IJ584" s="269"/>
      <c r="IK584" s="269"/>
      <c r="IL584" s="269"/>
      <c r="IM584" s="269"/>
      <c r="IN584" s="269"/>
      <c r="IO584" s="269"/>
      <c r="IP584" s="269"/>
      <c r="IQ584" s="269"/>
      <c r="IR584" s="269"/>
      <c r="IS584" s="269"/>
      <c r="IT584" s="269"/>
      <c r="IU584" s="269"/>
      <c r="IV584" s="269"/>
      <c r="IW584" s="269"/>
      <c r="IX584" s="269"/>
      <c r="IY584" s="269"/>
      <c r="IZ584" s="269"/>
      <c r="JA584" s="269"/>
      <c r="JB584" s="269"/>
      <c r="JC584" s="269"/>
      <c r="JD584" s="269"/>
      <c r="JE584" s="269"/>
      <c r="JF584" s="269"/>
      <c r="JG584" s="269"/>
      <c r="JH584" s="269"/>
      <c r="JI584" s="269"/>
      <c r="JJ584" s="269"/>
      <c r="JK584" s="269"/>
      <c r="JL584" s="269"/>
      <c r="JM584" s="269"/>
      <c r="JN584" s="269"/>
      <c r="JO584" s="269"/>
      <c r="JP584" s="269"/>
      <c r="JQ584" s="269"/>
      <c r="JR584" s="269"/>
      <c r="JS584" s="269"/>
      <c r="JT584" s="269"/>
      <c r="JU584" s="269"/>
      <c r="JV584" s="269"/>
      <c r="JW584" s="269"/>
      <c r="JX584" s="269"/>
      <c r="JY584" s="269"/>
      <c r="JZ584" s="269"/>
      <c r="KA584" s="269"/>
      <c r="KB584" s="269"/>
      <c r="KC584" s="269"/>
      <c r="KD584" s="269"/>
      <c r="KE584" s="269"/>
      <c r="KF584" s="269"/>
      <c r="KG584" s="269"/>
      <c r="KH584" s="269"/>
      <c r="KI584" s="269"/>
      <c r="KJ584" s="269"/>
      <c r="KK584" s="269"/>
      <c r="KL584" s="269"/>
      <c r="KM584" s="269"/>
      <c r="KN584" s="269"/>
      <c r="KO584" s="269"/>
      <c r="KP584" s="269"/>
      <c r="KQ584" s="269"/>
      <c r="KR584" s="269"/>
      <c r="KS584" s="269"/>
      <c r="KT584" s="269"/>
      <c r="KU584" s="269"/>
      <c r="KV584" s="269"/>
      <c r="KW584" s="269"/>
      <c r="KX584" s="269"/>
      <c r="KY584" s="269"/>
      <c r="KZ584" s="269"/>
      <c r="LA584" s="269"/>
      <c r="LB584" s="269"/>
      <c r="LC584" s="269"/>
      <c r="LD584" s="269"/>
      <c r="LE584" s="269"/>
      <c r="LF584" s="269"/>
      <c r="LG584" s="269"/>
      <c r="LH584" s="269"/>
      <c r="LI584" s="269"/>
      <c r="LJ584" s="269"/>
      <c r="LK584" s="269"/>
      <c r="LL584" s="269"/>
      <c r="LM584" s="269"/>
      <c r="LN584" s="269"/>
      <c r="LO584" s="269"/>
      <c r="LP584" s="269"/>
      <c r="LQ584" s="269"/>
      <c r="LR584" s="269"/>
      <c r="LS584" s="269"/>
      <c r="LT584" s="269"/>
      <c r="LU584" s="269"/>
      <c r="LV584" s="269"/>
      <c r="LW584" s="269"/>
      <c r="LX584" s="269"/>
      <c r="LY584" s="269"/>
      <c r="LZ584" s="269"/>
      <c r="MA584" s="269"/>
      <c r="MB584" s="269"/>
      <c r="MC584" s="269"/>
      <c r="MD584" s="269"/>
      <c r="ME584" s="269"/>
      <c r="MF584" s="269"/>
      <c r="MG584" s="269"/>
      <c r="MH584" s="269"/>
      <c r="MI584" s="269"/>
      <c r="MJ584" s="269"/>
      <c r="MK584" s="269"/>
      <c r="ML584" s="269"/>
      <c r="MM584" s="269"/>
      <c r="MN584" s="269"/>
      <c r="MO584" s="269"/>
      <c r="MP584" s="269"/>
      <c r="MQ584" s="269"/>
      <c r="MR584" s="269"/>
      <c r="MS584" s="269"/>
      <c r="MT584" s="269"/>
      <c r="MU584" s="269"/>
      <c r="MV584" s="269"/>
      <c r="MW584" s="269"/>
      <c r="MX584" s="269"/>
      <c r="MY584" s="269"/>
      <c r="MZ584" s="269"/>
      <c r="NA584" s="269"/>
      <c r="NB584" s="269"/>
      <c r="NC584" s="269"/>
      <c r="ND584" s="269"/>
      <c r="NE584" s="269"/>
      <c r="NF584" s="269"/>
      <c r="NG584" s="269"/>
      <c r="NH584" s="269"/>
      <c r="NI584" s="269"/>
      <c r="NJ584" s="269"/>
      <c r="NK584" s="269"/>
      <c r="NL584" s="269"/>
      <c r="NM584" s="269"/>
      <c r="NN584" s="269"/>
      <c r="NO584" s="269"/>
      <c r="NP584" s="269"/>
      <c r="NQ584" s="269"/>
      <c r="NR584" s="269"/>
      <c r="NS584" s="269"/>
      <c r="NT584" s="269"/>
      <c r="NU584" s="269"/>
      <c r="NV584" s="269"/>
      <c r="NW584" s="269"/>
      <c r="NX584" s="269"/>
      <c r="NY584" s="269"/>
      <c r="NZ584" s="269"/>
      <c r="OA584" s="269"/>
      <c r="OB584" s="269"/>
      <c r="OC584" s="269"/>
      <c r="OD584" s="269"/>
      <c r="OE584" s="269"/>
      <c r="OF584" s="269"/>
      <c r="OG584" s="269"/>
      <c r="OH584" s="269"/>
      <c r="OI584" s="269"/>
      <c r="OJ584" s="269"/>
      <c r="OK584" s="269"/>
      <c r="OL584" s="269"/>
      <c r="OM584" s="269"/>
      <c r="ON584" s="269"/>
      <c r="OO584" s="269"/>
      <c r="OP584" s="269"/>
      <c r="OQ584" s="269"/>
      <c r="OR584" s="269"/>
      <c r="OS584" s="269"/>
      <c r="OT584" s="269"/>
      <c r="OU584" s="269"/>
      <c r="OV584" s="269"/>
      <c r="OW584" s="269"/>
      <c r="OX584" s="269"/>
      <c r="OY584" s="269"/>
      <c r="OZ584" s="269"/>
      <c r="PA584" s="269"/>
      <c r="PB584" s="269"/>
      <c r="PC584" s="269"/>
      <c r="PD584" s="269"/>
      <c r="PE584" s="269"/>
      <c r="PF584" s="269"/>
      <c r="PG584" s="269"/>
      <c r="PH584" s="269"/>
      <c r="PI584" s="269"/>
      <c r="PJ584" s="269"/>
      <c r="PK584" s="269"/>
      <c r="PL584" s="269"/>
      <c r="PM584" s="269"/>
      <c r="PN584" s="269"/>
      <c r="PO584" s="269"/>
      <c r="PP584" s="269"/>
      <c r="PQ584" s="269"/>
      <c r="PR584" s="269"/>
      <c r="PS584" s="269"/>
      <c r="PT584" s="269"/>
      <c r="PU584" s="269"/>
      <c r="PV584" s="269"/>
      <c r="PW584" s="269"/>
      <c r="PX584" s="269"/>
      <c r="PY584" s="269"/>
      <c r="PZ584" s="269"/>
      <c r="QA584" s="269"/>
      <c r="QB584" s="269"/>
      <c r="QC584" s="269"/>
      <c r="QD584" s="269"/>
      <c r="QE584" s="269"/>
      <c r="QF584" s="269"/>
      <c r="QG584" s="269"/>
      <c r="QH584" s="269"/>
      <c r="QI584" s="269"/>
      <c r="QJ584" s="269"/>
      <c r="QK584" s="269"/>
      <c r="QL584" s="269"/>
      <c r="QM584" s="269"/>
      <c r="QN584" s="269"/>
      <c r="QO584" s="269"/>
      <c r="QP584" s="269"/>
      <c r="QQ584" s="269"/>
      <c r="QR584" s="269"/>
      <c r="QS584" s="269"/>
      <c r="QT584" s="269"/>
      <c r="QU584" s="269"/>
      <c r="QV584" s="269"/>
      <c r="QW584" s="269"/>
      <c r="QX584" s="269"/>
      <c r="QY584" s="269"/>
      <c r="QZ584" s="269"/>
      <c r="RA584" s="269"/>
      <c r="RB584" s="269"/>
      <c r="RC584" s="269"/>
      <c r="RD584" s="269"/>
      <c r="RE584" s="269"/>
      <c r="RF584" s="269"/>
      <c r="RG584" s="269"/>
      <c r="RH584" s="269"/>
      <c r="RI584" s="269"/>
      <c r="RJ584" s="269"/>
      <c r="RK584" s="269"/>
      <c r="RL584" s="269"/>
      <c r="RM584" s="269"/>
      <c r="RN584" s="269"/>
      <c r="RO584" s="269"/>
      <c r="RP584" s="269"/>
      <c r="RQ584" s="269"/>
      <c r="RR584" s="269"/>
      <c r="RS584" s="269"/>
      <c r="RT584" s="269"/>
      <c r="RU584" s="269"/>
      <c r="RV584" s="269"/>
      <c r="RW584" s="269"/>
      <c r="RX584" s="269"/>
      <c r="RY584" s="269"/>
      <c r="RZ584" s="269"/>
      <c r="SA584" s="269"/>
      <c r="SB584" s="269"/>
      <c r="SC584" s="269"/>
      <c r="SD584" s="269"/>
      <c r="SE584" s="269"/>
      <c r="SF584" s="269"/>
      <c r="SG584" s="269"/>
      <c r="SH584" s="269"/>
      <c r="SI584" s="269"/>
      <c r="SJ584" s="269"/>
      <c r="SK584" s="269"/>
      <c r="SL584" s="269"/>
      <c r="SM584" s="269"/>
      <c r="SN584" s="269"/>
      <c r="SO584" s="269"/>
      <c r="SP584" s="269"/>
      <c r="SQ584" s="269"/>
      <c r="SR584" s="269"/>
      <c r="SS584" s="269"/>
      <c r="ST584" s="269"/>
      <c r="SU584" s="269"/>
      <c r="SV584" s="269"/>
      <c r="SW584" s="269"/>
      <c r="SX584" s="269"/>
      <c r="SY584" s="269"/>
      <c r="SZ584" s="269"/>
      <c r="TA584" s="269"/>
      <c r="TB584" s="269"/>
      <c r="TC584" s="269"/>
      <c r="TD584" s="269"/>
      <c r="TE584" s="269"/>
      <c r="TF584" s="269"/>
      <c r="TG584" s="269"/>
      <c r="TH584" s="269"/>
      <c r="TI584" s="269"/>
      <c r="TJ584" s="269"/>
      <c r="TK584" s="269"/>
      <c r="TL584" s="269"/>
      <c r="TM584" s="269"/>
      <c r="TN584" s="269"/>
      <c r="TO584" s="269"/>
      <c r="TP584" s="269"/>
      <c r="TQ584" s="269"/>
      <c r="TR584" s="269"/>
      <c r="TS584" s="269"/>
      <c r="TT584" s="269"/>
      <c r="TU584" s="269"/>
      <c r="TV584" s="269"/>
      <c r="TW584" s="269"/>
      <c r="TX584" s="269"/>
      <c r="TY584" s="269"/>
      <c r="TZ584" s="269"/>
      <c r="UA584" s="269"/>
      <c r="UB584" s="269"/>
      <c r="UC584" s="269"/>
      <c r="UD584" s="269"/>
      <c r="UE584" s="269"/>
      <c r="UF584" s="269"/>
      <c r="UG584" s="269"/>
      <c r="UH584" s="269"/>
      <c r="UI584" s="269"/>
      <c r="UJ584" s="269"/>
      <c r="UK584" s="269"/>
      <c r="UL584" s="269"/>
      <c r="UM584" s="269"/>
      <c r="UN584" s="269"/>
      <c r="UO584" s="269"/>
      <c r="UP584" s="269"/>
      <c r="UQ584" s="269"/>
      <c r="UR584" s="269"/>
      <c r="US584" s="269"/>
      <c r="UT584" s="269"/>
      <c r="UU584" s="269"/>
      <c r="UV584" s="269"/>
      <c r="UW584" s="269"/>
      <c r="UX584" s="269"/>
      <c r="UY584" s="269"/>
      <c r="UZ584" s="269"/>
      <c r="VA584" s="269"/>
      <c r="VB584" s="269"/>
      <c r="VC584" s="269"/>
      <c r="VD584" s="269"/>
      <c r="VE584" s="269"/>
      <c r="VF584" s="269"/>
      <c r="VG584" s="269"/>
      <c r="VH584" s="269"/>
      <c r="VI584" s="269"/>
      <c r="VJ584" s="269"/>
      <c r="VK584" s="269"/>
      <c r="VL584" s="269"/>
      <c r="VM584" s="269"/>
      <c r="VN584" s="269"/>
      <c r="VO584" s="269"/>
      <c r="VP584" s="269"/>
      <c r="VQ584" s="269"/>
      <c r="VR584" s="269"/>
      <c r="VS584" s="269"/>
      <c r="VT584" s="269"/>
      <c r="VU584" s="269"/>
      <c r="VV584" s="269"/>
      <c r="VW584" s="269"/>
      <c r="VX584" s="269"/>
      <c r="VY584" s="269"/>
      <c r="VZ584" s="269"/>
      <c r="WA584" s="269"/>
      <c r="WB584" s="269"/>
      <c r="WC584" s="269"/>
      <c r="WD584" s="269"/>
      <c r="WE584" s="269"/>
      <c r="WF584" s="269"/>
      <c r="WG584" s="269"/>
      <c r="WH584" s="269"/>
      <c r="WI584" s="269"/>
      <c r="WJ584" s="269"/>
      <c r="WK584" s="269"/>
      <c r="WL584" s="269"/>
      <c r="WM584" s="269"/>
      <c r="WN584" s="269"/>
      <c r="WO584" s="269"/>
      <c r="WP584" s="269"/>
      <c r="WQ584" s="269"/>
      <c r="WR584" s="269"/>
      <c r="WS584" s="269"/>
      <c r="WT584" s="269"/>
      <c r="WU584" s="269"/>
      <c r="WV584" s="269"/>
      <c r="WW584" s="269"/>
      <c r="WX584" s="269"/>
      <c r="WY584" s="269"/>
      <c r="WZ584" s="269"/>
      <c r="XA584" s="269"/>
      <c r="XB584" s="269"/>
      <c r="XC584" s="269"/>
      <c r="XD584" s="269"/>
      <c r="XE584" s="269"/>
      <c r="XF584" s="269"/>
      <c r="XG584" s="269"/>
      <c r="XH584" s="269"/>
      <c r="XI584" s="269"/>
      <c r="XJ584" s="269"/>
      <c r="XK584" s="269"/>
      <c r="XL584" s="269"/>
      <c r="XM584" s="269"/>
      <c r="XN584" s="269"/>
      <c r="XO584" s="269"/>
      <c r="XP584" s="269"/>
      <c r="XQ584" s="269"/>
      <c r="XR584" s="269"/>
      <c r="XS584" s="269"/>
      <c r="XT584" s="269"/>
      <c r="XU584" s="269"/>
      <c r="XV584" s="269"/>
      <c r="XW584" s="269"/>
      <c r="XX584" s="269"/>
      <c r="XY584" s="269"/>
      <c r="XZ584" s="269"/>
      <c r="YA584" s="269"/>
      <c r="YB584" s="269"/>
      <c r="YC584" s="269"/>
      <c r="YD584" s="269"/>
      <c r="YE584" s="269"/>
      <c r="YF584" s="269"/>
      <c r="YG584" s="269"/>
      <c r="YH584" s="269"/>
      <c r="YI584" s="269"/>
      <c r="YJ584" s="269"/>
      <c r="YK584" s="269"/>
      <c r="YL584" s="269"/>
      <c r="YM584" s="269"/>
      <c r="YN584" s="269"/>
      <c r="YO584" s="269"/>
      <c r="YP584" s="269"/>
      <c r="YQ584" s="269"/>
      <c r="YR584" s="269"/>
      <c r="YS584" s="269"/>
      <c r="YT584" s="269"/>
      <c r="YU584" s="269"/>
      <c r="YV584" s="269"/>
      <c r="YW584" s="269"/>
      <c r="YX584" s="269"/>
      <c r="YY584" s="269"/>
      <c r="YZ584" s="269"/>
      <c r="ZA584" s="269"/>
      <c r="ZB584" s="269"/>
      <c r="ZC584" s="269"/>
      <c r="ZD584" s="269"/>
      <c r="ZE584" s="269"/>
      <c r="ZF584" s="269"/>
      <c r="ZG584" s="269"/>
      <c r="ZH584" s="269"/>
      <c r="ZI584" s="269"/>
      <c r="ZJ584" s="269"/>
      <c r="ZK584" s="269"/>
      <c r="ZL584" s="269"/>
      <c r="ZM584" s="269"/>
      <c r="ZN584" s="269"/>
      <c r="ZO584" s="269"/>
      <c r="ZP584" s="269"/>
      <c r="ZQ584" s="269"/>
      <c r="ZR584" s="269"/>
      <c r="ZS584" s="269"/>
      <c r="ZT584" s="269"/>
      <c r="ZU584" s="269"/>
      <c r="ZV584" s="269"/>
      <c r="ZW584" s="269"/>
      <c r="ZX584" s="269"/>
      <c r="ZY584" s="269"/>
      <c r="ZZ584" s="269"/>
      <c r="AAA584" s="269"/>
      <c r="AAB584" s="269"/>
      <c r="AAC584" s="269"/>
      <c r="AAD584" s="269"/>
      <c r="AAE584" s="269"/>
      <c r="AAF584" s="269"/>
      <c r="AAG584" s="269"/>
      <c r="AAH584" s="269"/>
      <c r="AAI584" s="269"/>
      <c r="AAJ584" s="269"/>
      <c r="AAK584" s="269"/>
      <c r="AAL584" s="269"/>
      <c r="AAM584" s="269"/>
      <c r="AAN584" s="269"/>
      <c r="AAO584" s="269"/>
      <c r="AAP584" s="269"/>
      <c r="AAQ584" s="269"/>
      <c r="AAR584" s="269"/>
      <c r="AAS584" s="269"/>
      <c r="AAT584" s="269"/>
      <c r="AAU584" s="269"/>
      <c r="AAV584" s="269"/>
      <c r="AAW584" s="269"/>
      <c r="AAX584" s="269"/>
      <c r="AAY584" s="269"/>
      <c r="AAZ584" s="269"/>
      <c r="ABA584" s="269"/>
      <c r="ABB584" s="269"/>
      <c r="ABC584" s="269"/>
      <c r="ABD584" s="269"/>
      <c r="ABE584" s="269"/>
      <c r="ABF584" s="269"/>
      <c r="ABG584" s="269"/>
      <c r="ABH584" s="269"/>
      <c r="ABI584" s="269"/>
      <c r="ABJ584" s="269"/>
      <c r="ABK584" s="269"/>
      <c r="ABL584" s="269"/>
      <c r="ABM584" s="269"/>
      <c r="ABN584" s="269"/>
      <c r="ABO584" s="269"/>
      <c r="ABP584" s="269"/>
      <c r="ABQ584" s="269"/>
      <c r="ABR584" s="269"/>
      <c r="ABS584" s="269"/>
      <c r="ABT584" s="269"/>
      <c r="ABU584" s="269"/>
      <c r="ABV584" s="269"/>
      <c r="ABW584" s="269"/>
      <c r="ABX584" s="269"/>
      <c r="ABY584" s="269"/>
      <c r="ABZ584" s="269"/>
      <c r="ACA584" s="269"/>
      <c r="ACB584" s="269"/>
      <c r="ACC584" s="269"/>
      <c r="ACD584" s="269"/>
      <c r="ACE584" s="269"/>
      <c r="ACF584" s="269"/>
      <c r="ACG584" s="269"/>
      <c r="ACH584" s="269"/>
      <c r="ACI584" s="269"/>
      <c r="ACJ584" s="269"/>
      <c r="ACK584" s="269"/>
      <c r="ACL584" s="269"/>
      <c r="ACM584" s="269"/>
      <c r="ACN584" s="269"/>
      <c r="ACO584" s="269"/>
      <c r="ACP584" s="269"/>
      <c r="ACQ584" s="269"/>
      <c r="ACR584" s="269"/>
      <c r="ACS584" s="269"/>
      <c r="ACT584" s="269"/>
      <c r="ACU584" s="269"/>
      <c r="ACV584" s="269"/>
      <c r="ACW584" s="269"/>
      <c r="ACX584" s="269"/>
      <c r="ACY584" s="269"/>
      <c r="ACZ584" s="269"/>
      <c r="ADA584" s="269"/>
      <c r="ADB584" s="269"/>
      <c r="ADC584" s="269"/>
      <c r="ADD584" s="269"/>
      <c r="ADE584" s="269"/>
      <c r="ADF584" s="269"/>
      <c r="ADG584" s="269"/>
      <c r="ADH584" s="269"/>
      <c r="ADI584" s="269"/>
      <c r="ADJ584" s="269"/>
      <c r="ADK584" s="269"/>
      <c r="ADL584" s="269"/>
      <c r="ADM584" s="269"/>
      <c r="ADN584" s="269"/>
      <c r="ADO584" s="269"/>
      <c r="ADP584" s="269"/>
      <c r="ADQ584" s="269"/>
      <c r="ADR584" s="269"/>
      <c r="ADS584" s="269"/>
      <c r="ADT584" s="269"/>
      <c r="ADU584" s="269"/>
      <c r="ADV584" s="269"/>
      <c r="ADW584" s="269"/>
      <c r="ADX584" s="269"/>
      <c r="ADY584" s="269"/>
      <c r="ADZ584" s="269"/>
      <c r="AEA584" s="269"/>
      <c r="AEB584" s="269"/>
      <c r="AEC584" s="269"/>
      <c r="AED584" s="269"/>
      <c r="AEE584" s="269"/>
      <c r="AEF584" s="269"/>
      <c r="AEG584" s="269"/>
      <c r="AEH584" s="269"/>
      <c r="AEI584" s="269"/>
      <c r="AEJ584" s="269"/>
      <c r="AEK584" s="269"/>
      <c r="AEL584" s="269"/>
      <c r="AEM584" s="269"/>
      <c r="AEN584" s="269"/>
      <c r="AEO584" s="269"/>
      <c r="AEP584" s="269"/>
      <c r="AEQ584" s="269"/>
      <c r="AER584" s="269"/>
      <c r="AES584" s="269"/>
      <c r="AET584" s="269"/>
      <c r="AEU584" s="269"/>
      <c r="AEV584" s="269"/>
      <c r="AEW584" s="269"/>
      <c r="AEX584" s="269"/>
      <c r="AEY584" s="269"/>
      <c r="AEZ584" s="269"/>
      <c r="AFA584" s="269"/>
      <c r="AFB584" s="269"/>
      <c r="AFC584" s="269"/>
      <c r="AFD584" s="269"/>
      <c r="AFE584" s="269"/>
      <c r="AFF584" s="269"/>
      <c r="AFG584" s="269"/>
      <c r="AFH584" s="269"/>
      <c r="AFI584" s="269"/>
      <c r="AFJ584" s="269"/>
      <c r="AFK584" s="269"/>
      <c r="AFL584" s="269"/>
      <c r="AFM584" s="269"/>
      <c r="AFN584" s="269"/>
      <c r="AFO584" s="269"/>
      <c r="AFP584" s="269"/>
      <c r="AFQ584" s="269"/>
      <c r="AFR584" s="269"/>
      <c r="AFS584" s="269"/>
      <c r="AFT584" s="269"/>
      <c r="AFU584" s="269"/>
      <c r="AFV584" s="269"/>
      <c r="AFW584" s="269"/>
      <c r="AFX584" s="269"/>
      <c r="AFY584" s="269"/>
      <c r="AFZ584" s="269"/>
      <c r="AGA584" s="269"/>
      <c r="AGB584" s="269"/>
      <c r="AGC584" s="269"/>
      <c r="AGD584" s="269"/>
      <c r="AGE584" s="269"/>
      <c r="AGF584" s="269"/>
      <c r="AGG584" s="269"/>
      <c r="AGH584" s="269"/>
      <c r="AGI584" s="269"/>
      <c r="AGJ584" s="269"/>
      <c r="AGK584" s="269"/>
      <c r="AGL584" s="269"/>
      <c r="AGM584" s="269"/>
      <c r="AGN584" s="269"/>
      <c r="AGO584" s="269"/>
      <c r="AGP584" s="269"/>
      <c r="AGQ584" s="269"/>
      <c r="AGR584" s="269"/>
      <c r="AGS584" s="269"/>
      <c r="AGT584" s="269"/>
      <c r="AGU584" s="269"/>
      <c r="AGV584" s="269"/>
      <c r="AGW584" s="269"/>
      <c r="AGX584" s="269"/>
      <c r="AGY584" s="269"/>
      <c r="AGZ584" s="269"/>
      <c r="AHA584" s="269"/>
      <c r="AHB584" s="269"/>
      <c r="AHC584" s="269"/>
      <c r="AHD584" s="269"/>
      <c r="AHE584" s="269"/>
      <c r="AHF584" s="269"/>
      <c r="AHG584" s="269"/>
      <c r="AHH584" s="269"/>
      <c r="AHI584" s="269"/>
      <c r="AHJ584" s="269"/>
      <c r="AHK584" s="269"/>
      <c r="AHL584" s="269"/>
      <c r="AHM584" s="269"/>
      <c r="AHN584" s="269"/>
      <c r="AHO584" s="269"/>
      <c r="AHP584" s="269"/>
      <c r="AHQ584" s="269"/>
      <c r="AHR584" s="269"/>
      <c r="AHS584" s="269"/>
      <c r="AHT584" s="269"/>
      <c r="AHU584" s="269"/>
      <c r="AHV584" s="269"/>
      <c r="AHW584" s="269"/>
      <c r="AHX584" s="269"/>
      <c r="AHY584" s="269"/>
      <c r="AHZ584" s="269"/>
      <c r="AIA584" s="269"/>
      <c r="AIB584" s="269"/>
      <c r="AIC584" s="269"/>
      <c r="AID584" s="269"/>
      <c r="AIE584" s="269"/>
      <c r="AIF584" s="269"/>
      <c r="AIG584" s="269"/>
      <c r="AIH584" s="269"/>
      <c r="AII584" s="269"/>
      <c r="AIJ584" s="269"/>
      <c r="AIK584" s="269"/>
      <c r="AIL584" s="269"/>
      <c r="AIM584" s="269"/>
      <c r="AIN584" s="269"/>
      <c r="AIO584" s="269"/>
      <c r="AIP584" s="269"/>
      <c r="AIQ584" s="269"/>
      <c r="AIR584" s="269"/>
      <c r="AIS584" s="269"/>
      <c r="AIT584" s="269"/>
      <c r="AIU584" s="269"/>
      <c r="AIV584" s="269"/>
      <c r="AIW584" s="269"/>
      <c r="AIX584" s="269"/>
      <c r="AIY584" s="269"/>
      <c r="AIZ584" s="269"/>
      <c r="AJA584" s="269"/>
      <c r="AJB584" s="269"/>
      <c r="AJC584" s="269"/>
      <c r="AJD584" s="269"/>
      <c r="AJE584" s="269"/>
      <c r="AJF584" s="269"/>
      <c r="AJG584" s="269"/>
      <c r="AJH584" s="269"/>
      <c r="AJI584" s="269"/>
      <c r="AJJ584" s="269"/>
      <c r="AJK584" s="269"/>
      <c r="AJL584" s="269"/>
      <c r="AJM584" s="269"/>
      <c r="AJN584" s="269"/>
      <c r="AJO584" s="269"/>
      <c r="AJP584" s="269"/>
      <c r="AJQ584" s="269"/>
      <c r="AJR584" s="269"/>
      <c r="AJS584" s="269"/>
      <c r="AJT584" s="269"/>
      <c r="AJU584" s="269"/>
      <c r="AJV584" s="269"/>
      <c r="AJW584" s="269"/>
      <c r="AJX584" s="269"/>
      <c r="AJY584" s="269"/>
      <c r="AJZ584" s="269"/>
      <c r="AKA584" s="269"/>
      <c r="AKB584" s="269"/>
      <c r="AKC584" s="269"/>
      <c r="AKD584" s="269"/>
      <c r="AKE584" s="269"/>
      <c r="AKF584" s="269"/>
      <c r="AKG584" s="269"/>
      <c r="AKH584" s="269"/>
      <c r="AKI584" s="269"/>
      <c r="AKJ584" s="269"/>
      <c r="AKK584" s="269"/>
      <c r="AKL584" s="269"/>
      <c r="AKM584" s="269"/>
      <c r="AKN584" s="269"/>
      <c r="AKO584" s="269"/>
      <c r="AKP584" s="269"/>
      <c r="AKQ584" s="269"/>
      <c r="AKR584" s="269"/>
      <c r="AKS584" s="269"/>
      <c r="AKT584" s="269"/>
      <c r="AKU584" s="269"/>
      <c r="AKV584" s="269"/>
      <c r="AKW584" s="269"/>
      <c r="AKX584" s="269"/>
      <c r="AKY584" s="269"/>
      <c r="AKZ584" s="269"/>
      <c r="ALA584" s="269"/>
      <c r="ALB584" s="269"/>
      <c r="ALC584" s="269"/>
      <c r="ALD584" s="269"/>
      <c r="ALE584" s="269"/>
      <c r="ALF584" s="269"/>
      <c r="ALG584" s="269"/>
      <c r="ALH584" s="269"/>
      <c r="ALI584" s="269"/>
      <c r="ALJ584" s="269"/>
      <c r="ALK584" s="269"/>
      <c r="ALL584" s="269"/>
      <c r="ALM584" s="269"/>
      <c r="ALN584" s="269"/>
      <c r="ALO584" s="269"/>
      <c r="ALP584" s="269"/>
      <c r="ALQ584" s="269"/>
      <c r="ALR584" s="269"/>
      <c r="ALS584" s="269"/>
      <c r="ALT584" s="269"/>
      <c r="ALU584" s="269"/>
      <c r="ALV584" s="269"/>
      <c r="ALW584" s="269"/>
      <c r="ALX584" s="269"/>
      <c r="ALY584" s="269"/>
      <c r="ALZ584" s="269"/>
      <c r="AMA584" s="269"/>
      <c r="AMB584" s="269"/>
      <c r="AMC584" s="269"/>
      <c r="AMD584" s="269"/>
      <c r="AME584" s="269"/>
      <c r="AMF584" s="269"/>
      <c r="AMG584" s="269"/>
      <c r="AMH584" s="269"/>
      <c r="AMI584" s="269"/>
      <c r="AMJ584" s="269"/>
      <c r="AMK584" s="269"/>
    </row>
    <row r="585" spans="1:1025" s="268" customFormat="1">
      <c r="A585" s="269"/>
      <c r="B585" s="269"/>
      <c r="C585" s="271"/>
      <c r="D585" s="269"/>
      <c r="E585" s="269"/>
      <c r="F585" s="269"/>
      <c r="G585" s="269"/>
      <c r="H585" s="269"/>
      <c r="I585" s="269"/>
      <c r="J585" s="269"/>
      <c r="K585" s="269"/>
      <c r="L585" s="269"/>
      <c r="M585" s="269"/>
      <c r="N585" s="269"/>
      <c r="O585" s="270"/>
      <c r="P585" s="270"/>
      <c r="Q585" s="270"/>
      <c r="R585" s="270"/>
      <c r="S585" s="270"/>
      <c r="T585" s="270"/>
      <c r="U585" s="270"/>
      <c r="V585" s="270"/>
      <c r="W585" s="270"/>
      <c r="X585" s="270"/>
      <c r="Y585" s="270"/>
      <c r="Z585" s="270"/>
      <c r="AA585" s="270"/>
      <c r="AB585" s="270"/>
      <c r="AC585" s="269"/>
      <c r="AD585" s="269"/>
      <c r="AE585" s="269"/>
      <c r="AF585" s="269"/>
      <c r="AG585" s="269"/>
      <c r="AH585" s="269"/>
      <c r="AI585" s="269"/>
      <c r="AJ585" s="269"/>
      <c r="AK585" s="269"/>
      <c r="AL585" s="269"/>
      <c r="AM585" s="269"/>
      <c r="AN585" s="269"/>
      <c r="AO585" s="269"/>
      <c r="AP585" s="269"/>
      <c r="AQ585" s="269"/>
      <c r="AR585" s="269"/>
      <c r="AS585" s="269"/>
      <c r="AT585" s="269"/>
      <c r="AU585" s="269"/>
      <c r="AV585" s="269"/>
      <c r="AW585" s="269"/>
      <c r="AX585" s="269"/>
      <c r="AY585" s="269"/>
      <c r="AZ585" s="269"/>
      <c r="BA585" s="269"/>
      <c r="BB585" s="269"/>
      <c r="BC585" s="269"/>
      <c r="BD585" s="269"/>
      <c r="BE585" s="269"/>
      <c r="BF585" s="269"/>
      <c r="BG585" s="269"/>
      <c r="BH585" s="269"/>
      <c r="BI585" s="269"/>
      <c r="BJ585" s="269"/>
      <c r="BK585" s="269"/>
      <c r="BL585" s="269"/>
      <c r="BM585" s="269"/>
      <c r="BN585" s="269"/>
      <c r="BO585" s="269"/>
      <c r="BP585" s="269"/>
      <c r="BQ585" s="269"/>
      <c r="BR585" s="269"/>
      <c r="BS585" s="269"/>
      <c r="BT585" s="269"/>
      <c r="BU585" s="269"/>
      <c r="BV585" s="269"/>
      <c r="BW585" s="269"/>
      <c r="BX585" s="269"/>
      <c r="BY585" s="269"/>
      <c r="BZ585" s="269"/>
      <c r="CA585" s="269"/>
      <c r="CB585" s="269"/>
      <c r="CC585" s="269"/>
      <c r="CD585" s="269"/>
      <c r="CE585" s="269"/>
      <c r="CF585" s="269"/>
      <c r="CG585" s="269"/>
      <c r="CH585" s="269"/>
      <c r="CI585" s="269"/>
      <c r="CJ585" s="270"/>
      <c r="CK585" s="270"/>
      <c r="CL585" s="270"/>
      <c r="CM585" s="270"/>
      <c r="CN585" s="270"/>
      <c r="CO585" s="270"/>
      <c r="CP585" s="270"/>
      <c r="CQ585" s="270"/>
      <c r="CR585" s="270"/>
      <c r="CS585" s="270"/>
      <c r="CT585" s="270"/>
      <c r="CU585" s="270"/>
      <c r="CV585" s="270"/>
      <c r="CW585" s="270"/>
      <c r="CX585" s="270"/>
      <c r="CY585" s="270"/>
      <c r="CZ585" s="270"/>
      <c r="DA585" s="269"/>
      <c r="DB585" s="270"/>
      <c r="DC585" s="270"/>
      <c r="DD585" s="270"/>
      <c r="DE585" s="270"/>
      <c r="DF585" s="270"/>
      <c r="DG585" s="270"/>
      <c r="DH585" s="270"/>
      <c r="DI585" s="270"/>
      <c r="DJ585" s="270"/>
      <c r="DK585" s="270"/>
      <c r="DL585" s="270"/>
      <c r="DM585" s="270"/>
      <c r="DN585" s="270"/>
      <c r="DO585" s="270"/>
      <c r="DP585" s="270"/>
      <c r="DQ585" s="270"/>
      <c r="DR585" s="270"/>
      <c r="DS585" s="270"/>
      <c r="DT585" s="270"/>
      <c r="DU585" s="270"/>
      <c r="DV585" s="270"/>
      <c r="DW585" s="270"/>
      <c r="DX585" s="270"/>
      <c r="DY585" s="270"/>
      <c r="DZ585" s="270"/>
      <c r="EA585" s="269"/>
      <c r="EB585" s="269"/>
      <c r="EC585" s="269"/>
      <c r="ED585" s="269"/>
      <c r="EE585" s="269"/>
      <c r="EF585" s="269"/>
      <c r="EG585" s="269"/>
      <c r="EH585" s="269"/>
      <c r="EI585" s="269"/>
      <c r="EJ585" s="269"/>
      <c r="EK585" s="269"/>
      <c r="EL585" s="269"/>
      <c r="EM585" s="269"/>
      <c r="EN585" s="269"/>
      <c r="EO585" s="269"/>
      <c r="EP585" s="269"/>
      <c r="EQ585" s="269"/>
      <c r="ER585" s="269"/>
      <c r="ES585" s="269"/>
      <c r="ET585" s="269"/>
      <c r="EU585" s="269"/>
      <c r="EV585" s="269"/>
      <c r="EW585" s="269"/>
      <c r="EX585" s="269"/>
      <c r="EY585" s="269"/>
      <c r="EZ585" s="269"/>
      <c r="FA585" s="269"/>
      <c r="FB585" s="269"/>
      <c r="FC585" s="269"/>
      <c r="FD585" s="269"/>
      <c r="FE585" s="269"/>
      <c r="FF585" s="269"/>
      <c r="FG585" s="269"/>
      <c r="FH585" s="269"/>
      <c r="FI585" s="269"/>
      <c r="FJ585" s="269"/>
      <c r="FK585" s="269"/>
      <c r="FL585" s="269"/>
      <c r="FM585" s="269"/>
      <c r="FN585" s="269"/>
      <c r="FO585" s="269"/>
      <c r="FP585" s="269"/>
      <c r="FQ585" s="269"/>
      <c r="FR585" s="269"/>
      <c r="FS585" s="269"/>
      <c r="FT585" s="269"/>
      <c r="FU585" s="269"/>
      <c r="FV585" s="269"/>
      <c r="FW585" s="269"/>
      <c r="FX585" s="269"/>
      <c r="FY585" s="269"/>
      <c r="FZ585" s="269"/>
      <c r="GA585" s="269"/>
      <c r="GB585" s="269"/>
      <c r="GC585" s="269"/>
      <c r="GD585" s="269"/>
      <c r="GE585" s="269"/>
      <c r="GF585" s="269"/>
      <c r="GG585" s="269"/>
      <c r="GH585" s="269"/>
      <c r="GI585" s="269"/>
      <c r="GJ585" s="269"/>
      <c r="GK585" s="269"/>
      <c r="GL585" s="269"/>
      <c r="GM585" s="269"/>
      <c r="GN585" s="269"/>
      <c r="GO585" s="269"/>
      <c r="GP585" s="269"/>
      <c r="GQ585" s="269"/>
      <c r="GR585" s="269"/>
      <c r="GS585" s="269"/>
      <c r="GT585" s="269"/>
      <c r="GU585" s="269"/>
      <c r="GV585" s="269"/>
      <c r="GW585" s="269"/>
      <c r="GX585" s="269"/>
      <c r="GY585" s="269"/>
      <c r="GZ585" s="269"/>
      <c r="HA585" s="269"/>
      <c r="HB585" s="269"/>
      <c r="HC585" s="269"/>
      <c r="HD585" s="269"/>
      <c r="HE585" s="269"/>
      <c r="HF585" s="269"/>
      <c r="HG585" s="269"/>
      <c r="HH585" s="269"/>
      <c r="HI585" s="269"/>
      <c r="HJ585" s="269"/>
      <c r="HK585" s="269"/>
      <c r="HL585" s="269"/>
      <c r="HM585" s="269"/>
      <c r="HN585" s="269"/>
      <c r="HO585" s="269"/>
      <c r="HP585" s="269"/>
      <c r="HQ585" s="269"/>
      <c r="HR585" s="269"/>
      <c r="HS585" s="269"/>
      <c r="HT585" s="269"/>
      <c r="HU585" s="269"/>
      <c r="HV585" s="269"/>
      <c r="HW585" s="269"/>
      <c r="HX585" s="269"/>
      <c r="HY585" s="269"/>
      <c r="HZ585" s="269"/>
      <c r="IA585" s="269"/>
      <c r="IB585" s="269"/>
      <c r="IC585" s="269"/>
      <c r="ID585" s="269"/>
      <c r="IE585" s="269"/>
      <c r="IF585" s="269"/>
      <c r="IG585" s="269"/>
      <c r="IH585" s="269"/>
      <c r="II585" s="269"/>
      <c r="IJ585" s="269"/>
      <c r="IK585" s="269"/>
      <c r="IL585" s="269"/>
      <c r="IM585" s="269"/>
      <c r="IN585" s="269"/>
      <c r="IO585" s="269"/>
      <c r="IP585" s="269"/>
      <c r="IQ585" s="269"/>
      <c r="IR585" s="269"/>
      <c r="IS585" s="269"/>
      <c r="IT585" s="269"/>
      <c r="IU585" s="269"/>
      <c r="IV585" s="269"/>
      <c r="IW585" s="269"/>
      <c r="IX585" s="269"/>
      <c r="IY585" s="269"/>
      <c r="IZ585" s="269"/>
      <c r="JA585" s="269"/>
      <c r="JB585" s="269"/>
      <c r="JC585" s="269"/>
      <c r="JD585" s="269"/>
      <c r="JE585" s="269"/>
      <c r="JF585" s="269"/>
      <c r="JG585" s="269"/>
      <c r="JH585" s="269"/>
      <c r="JI585" s="269"/>
      <c r="JJ585" s="269"/>
      <c r="JK585" s="269"/>
      <c r="JL585" s="269"/>
      <c r="JM585" s="269"/>
      <c r="JN585" s="269"/>
      <c r="JO585" s="269"/>
      <c r="JP585" s="269"/>
      <c r="JQ585" s="269"/>
      <c r="JR585" s="269"/>
      <c r="JS585" s="269"/>
      <c r="JT585" s="269"/>
      <c r="JU585" s="269"/>
      <c r="JV585" s="269"/>
      <c r="JW585" s="269"/>
      <c r="JX585" s="269"/>
      <c r="JY585" s="269"/>
      <c r="JZ585" s="269"/>
      <c r="KA585" s="269"/>
      <c r="KB585" s="269"/>
      <c r="KC585" s="269"/>
      <c r="KD585" s="269"/>
      <c r="KE585" s="269"/>
      <c r="KF585" s="269"/>
      <c r="KG585" s="269"/>
      <c r="KH585" s="269"/>
      <c r="KI585" s="269"/>
      <c r="KJ585" s="269"/>
      <c r="KK585" s="269"/>
      <c r="KL585" s="269"/>
      <c r="KM585" s="269"/>
      <c r="KN585" s="269"/>
      <c r="KO585" s="269"/>
      <c r="KP585" s="269"/>
      <c r="KQ585" s="269"/>
      <c r="KR585" s="269"/>
      <c r="KS585" s="269"/>
      <c r="KT585" s="269"/>
      <c r="KU585" s="269"/>
      <c r="KV585" s="269"/>
      <c r="KW585" s="269"/>
      <c r="KX585" s="269"/>
      <c r="KY585" s="269"/>
      <c r="KZ585" s="269"/>
      <c r="LA585" s="269"/>
      <c r="LB585" s="269"/>
      <c r="LC585" s="269"/>
      <c r="LD585" s="269"/>
      <c r="LE585" s="269"/>
      <c r="LF585" s="269"/>
      <c r="LG585" s="269"/>
      <c r="LH585" s="269"/>
      <c r="LI585" s="269"/>
      <c r="LJ585" s="269"/>
      <c r="LK585" s="269"/>
      <c r="LL585" s="269"/>
      <c r="LM585" s="269"/>
      <c r="LN585" s="269"/>
      <c r="LO585" s="269"/>
      <c r="LP585" s="269"/>
      <c r="LQ585" s="269"/>
      <c r="LR585" s="269"/>
      <c r="LS585" s="269"/>
      <c r="LT585" s="269"/>
      <c r="LU585" s="269"/>
      <c r="LV585" s="269"/>
      <c r="LW585" s="269"/>
      <c r="LX585" s="269"/>
      <c r="LY585" s="269"/>
      <c r="LZ585" s="269"/>
      <c r="MA585" s="269"/>
      <c r="MB585" s="269"/>
      <c r="MC585" s="269"/>
      <c r="MD585" s="269"/>
      <c r="ME585" s="269"/>
      <c r="MF585" s="269"/>
      <c r="MG585" s="269"/>
      <c r="MH585" s="269"/>
      <c r="MI585" s="269"/>
      <c r="MJ585" s="269"/>
      <c r="MK585" s="269"/>
      <c r="ML585" s="269"/>
      <c r="MM585" s="269"/>
      <c r="MN585" s="269"/>
      <c r="MO585" s="269"/>
      <c r="MP585" s="269"/>
      <c r="MQ585" s="269"/>
      <c r="MR585" s="269"/>
      <c r="MS585" s="269"/>
      <c r="MT585" s="269"/>
      <c r="MU585" s="269"/>
      <c r="MV585" s="269"/>
      <c r="MW585" s="269"/>
      <c r="MX585" s="269"/>
      <c r="MY585" s="269"/>
      <c r="MZ585" s="269"/>
      <c r="NA585" s="269"/>
      <c r="NB585" s="269"/>
      <c r="NC585" s="269"/>
      <c r="ND585" s="269"/>
      <c r="NE585" s="269"/>
      <c r="NF585" s="269"/>
      <c r="NG585" s="269"/>
      <c r="NH585" s="269"/>
      <c r="NI585" s="269"/>
      <c r="NJ585" s="269"/>
      <c r="NK585" s="269"/>
      <c r="NL585" s="269"/>
      <c r="NM585" s="269"/>
      <c r="NN585" s="269"/>
      <c r="NO585" s="269"/>
      <c r="NP585" s="269"/>
      <c r="NQ585" s="269"/>
      <c r="NR585" s="269"/>
      <c r="NS585" s="269"/>
      <c r="NT585" s="269"/>
      <c r="NU585" s="269"/>
      <c r="NV585" s="269"/>
      <c r="NW585" s="269"/>
      <c r="NX585" s="269"/>
      <c r="NY585" s="269"/>
      <c r="NZ585" s="269"/>
      <c r="OA585" s="269"/>
      <c r="OB585" s="269"/>
      <c r="OC585" s="269"/>
      <c r="OD585" s="269"/>
      <c r="OE585" s="269"/>
      <c r="OF585" s="269"/>
      <c r="OG585" s="269"/>
      <c r="OH585" s="269"/>
      <c r="OI585" s="269"/>
      <c r="OJ585" s="269"/>
      <c r="OK585" s="269"/>
      <c r="OL585" s="269"/>
      <c r="OM585" s="269"/>
      <c r="ON585" s="269"/>
      <c r="OO585" s="269"/>
      <c r="OP585" s="269"/>
      <c r="OQ585" s="269"/>
      <c r="OR585" s="269"/>
      <c r="OS585" s="269"/>
      <c r="OT585" s="269"/>
      <c r="OU585" s="269"/>
      <c r="OV585" s="269"/>
      <c r="OW585" s="269"/>
      <c r="OX585" s="269"/>
      <c r="OY585" s="269"/>
      <c r="OZ585" s="269"/>
      <c r="PA585" s="269"/>
      <c r="PB585" s="269"/>
      <c r="PC585" s="269"/>
      <c r="PD585" s="269"/>
      <c r="PE585" s="269"/>
      <c r="PF585" s="269"/>
      <c r="PG585" s="269"/>
      <c r="PH585" s="269"/>
      <c r="PI585" s="269"/>
      <c r="PJ585" s="269"/>
      <c r="PK585" s="269"/>
      <c r="PL585" s="269"/>
      <c r="PM585" s="269"/>
      <c r="PN585" s="269"/>
      <c r="PO585" s="269"/>
      <c r="PP585" s="269"/>
      <c r="PQ585" s="269"/>
      <c r="PR585" s="269"/>
      <c r="PS585" s="269"/>
      <c r="PT585" s="269"/>
      <c r="PU585" s="269"/>
      <c r="PV585" s="269"/>
      <c r="PW585" s="269"/>
      <c r="PX585" s="269"/>
      <c r="PY585" s="269"/>
      <c r="PZ585" s="269"/>
      <c r="QA585" s="269"/>
      <c r="QB585" s="269"/>
      <c r="QC585" s="269"/>
      <c r="QD585" s="269"/>
      <c r="QE585" s="269"/>
      <c r="QF585" s="269"/>
      <c r="QG585" s="269"/>
      <c r="QH585" s="269"/>
      <c r="QI585" s="269"/>
      <c r="QJ585" s="269"/>
      <c r="QK585" s="269"/>
      <c r="QL585" s="269"/>
      <c r="QM585" s="269"/>
      <c r="QN585" s="269"/>
      <c r="QO585" s="269"/>
      <c r="QP585" s="269"/>
      <c r="QQ585" s="269"/>
      <c r="QR585" s="269"/>
      <c r="QS585" s="269"/>
      <c r="QT585" s="269"/>
      <c r="QU585" s="269"/>
      <c r="QV585" s="269"/>
      <c r="QW585" s="269"/>
      <c r="QX585" s="269"/>
      <c r="QY585" s="269"/>
      <c r="QZ585" s="269"/>
      <c r="RA585" s="269"/>
      <c r="RB585" s="269"/>
      <c r="RC585" s="269"/>
      <c r="RD585" s="269"/>
      <c r="RE585" s="269"/>
      <c r="RF585" s="269"/>
      <c r="RG585" s="269"/>
      <c r="RH585" s="269"/>
      <c r="RI585" s="269"/>
      <c r="RJ585" s="269"/>
      <c r="RK585" s="269"/>
      <c r="RL585" s="269"/>
      <c r="RM585" s="269"/>
      <c r="RN585" s="269"/>
      <c r="RO585" s="269"/>
      <c r="RP585" s="269"/>
      <c r="RQ585" s="269"/>
      <c r="RR585" s="269"/>
      <c r="RS585" s="269"/>
      <c r="RT585" s="269"/>
      <c r="RU585" s="269"/>
      <c r="RV585" s="269"/>
      <c r="RW585" s="269"/>
      <c r="RX585" s="269"/>
      <c r="RY585" s="269"/>
      <c r="RZ585" s="269"/>
      <c r="SA585" s="269"/>
      <c r="SB585" s="269"/>
      <c r="SC585" s="269"/>
      <c r="SD585" s="269"/>
      <c r="SE585" s="269"/>
      <c r="SF585" s="269"/>
      <c r="SG585" s="269"/>
      <c r="SH585" s="269"/>
      <c r="SI585" s="269"/>
      <c r="SJ585" s="269"/>
      <c r="SK585" s="269"/>
      <c r="SL585" s="269"/>
      <c r="SM585" s="269"/>
      <c r="SN585" s="269"/>
      <c r="SO585" s="269"/>
      <c r="SP585" s="269"/>
      <c r="SQ585" s="269"/>
      <c r="SR585" s="269"/>
      <c r="SS585" s="269"/>
      <c r="ST585" s="269"/>
      <c r="SU585" s="269"/>
      <c r="SV585" s="269"/>
      <c r="SW585" s="269"/>
      <c r="SX585" s="269"/>
      <c r="SY585" s="269"/>
      <c r="SZ585" s="269"/>
      <c r="TA585" s="269"/>
      <c r="TB585" s="269"/>
      <c r="TC585" s="269"/>
      <c r="TD585" s="269"/>
      <c r="TE585" s="269"/>
      <c r="TF585" s="269"/>
      <c r="TG585" s="269"/>
      <c r="TH585" s="269"/>
      <c r="TI585" s="269"/>
      <c r="TJ585" s="269"/>
      <c r="TK585" s="269"/>
      <c r="TL585" s="269"/>
      <c r="TM585" s="269"/>
      <c r="TN585" s="269"/>
      <c r="TO585" s="269"/>
      <c r="TP585" s="269"/>
      <c r="TQ585" s="269"/>
      <c r="TR585" s="269"/>
      <c r="TS585" s="269"/>
      <c r="TT585" s="269"/>
      <c r="TU585" s="269"/>
      <c r="TV585" s="269"/>
      <c r="TW585" s="269"/>
      <c r="TX585" s="269"/>
      <c r="TY585" s="269"/>
      <c r="TZ585" s="269"/>
      <c r="UA585" s="269"/>
      <c r="UB585" s="269"/>
      <c r="UC585" s="269"/>
      <c r="UD585" s="269"/>
      <c r="UE585" s="269"/>
      <c r="UF585" s="269"/>
      <c r="UG585" s="269"/>
      <c r="UH585" s="269"/>
      <c r="UI585" s="269"/>
      <c r="UJ585" s="269"/>
      <c r="UK585" s="269"/>
      <c r="UL585" s="269"/>
      <c r="UM585" s="269"/>
      <c r="UN585" s="269"/>
      <c r="UO585" s="269"/>
      <c r="UP585" s="269"/>
      <c r="UQ585" s="269"/>
      <c r="UR585" s="269"/>
      <c r="US585" s="269"/>
      <c r="UT585" s="269"/>
      <c r="UU585" s="269"/>
      <c r="UV585" s="269"/>
      <c r="UW585" s="269"/>
      <c r="UX585" s="269"/>
      <c r="UY585" s="269"/>
      <c r="UZ585" s="269"/>
      <c r="VA585" s="269"/>
      <c r="VB585" s="269"/>
      <c r="VC585" s="269"/>
      <c r="VD585" s="269"/>
      <c r="VE585" s="269"/>
      <c r="VF585" s="269"/>
      <c r="VG585" s="269"/>
      <c r="VH585" s="269"/>
      <c r="VI585" s="269"/>
      <c r="VJ585" s="269"/>
      <c r="VK585" s="269"/>
      <c r="VL585" s="269"/>
      <c r="VM585" s="269"/>
      <c r="VN585" s="269"/>
      <c r="VO585" s="269"/>
      <c r="VP585" s="269"/>
      <c r="VQ585" s="269"/>
      <c r="VR585" s="269"/>
      <c r="VS585" s="269"/>
      <c r="VT585" s="269"/>
      <c r="VU585" s="269"/>
      <c r="VV585" s="269"/>
      <c r="VW585" s="269"/>
      <c r="VX585" s="269"/>
      <c r="VY585" s="269"/>
      <c r="VZ585" s="269"/>
      <c r="WA585" s="269"/>
      <c r="WB585" s="269"/>
      <c r="WC585" s="269"/>
      <c r="WD585" s="269"/>
      <c r="WE585" s="269"/>
      <c r="WF585" s="269"/>
      <c r="WG585" s="269"/>
      <c r="WH585" s="269"/>
      <c r="WI585" s="269"/>
      <c r="WJ585" s="269"/>
      <c r="WK585" s="269"/>
      <c r="WL585" s="269"/>
      <c r="WM585" s="269"/>
      <c r="WN585" s="269"/>
      <c r="WO585" s="269"/>
      <c r="WP585" s="269"/>
      <c r="WQ585" s="269"/>
      <c r="WR585" s="269"/>
      <c r="WS585" s="269"/>
      <c r="WT585" s="269"/>
      <c r="WU585" s="269"/>
      <c r="WV585" s="269"/>
      <c r="WW585" s="269"/>
      <c r="WX585" s="269"/>
      <c r="WY585" s="269"/>
      <c r="WZ585" s="269"/>
      <c r="XA585" s="269"/>
      <c r="XB585" s="269"/>
      <c r="XC585" s="269"/>
      <c r="XD585" s="269"/>
      <c r="XE585" s="269"/>
      <c r="XF585" s="269"/>
      <c r="XG585" s="269"/>
      <c r="XH585" s="269"/>
      <c r="XI585" s="269"/>
      <c r="XJ585" s="269"/>
      <c r="XK585" s="269"/>
      <c r="XL585" s="269"/>
      <c r="XM585" s="269"/>
      <c r="XN585" s="269"/>
      <c r="XO585" s="269"/>
      <c r="XP585" s="269"/>
      <c r="XQ585" s="269"/>
      <c r="XR585" s="269"/>
      <c r="XS585" s="269"/>
      <c r="XT585" s="269"/>
      <c r="XU585" s="269"/>
      <c r="XV585" s="269"/>
      <c r="XW585" s="269"/>
      <c r="XX585" s="269"/>
      <c r="XY585" s="269"/>
      <c r="XZ585" s="269"/>
      <c r="YA585" s="269"/>
      <c r="YB585" s="269"/>
      <c r="YC585" s="269"/>
      <c r="YD585" s="269"/>
      <c r="YE585" s="269"/>
      <c r="YF585" s="269"/>
      <c r="YG585" s="269"/>
      <c r="YH585" s="269"/>
      <c r="YI585" s="269"/>
      <c r="YJ585" s="269"/>
      <c r="YK585" s="269"/>
      <c r="YL585" s="269"/>
      <c r="YM585" s="269"/>
      <c r="YN585" s="269"/>
      <c r="YO585" s="269"/>
      <c r="YP585" s="269"/>
      <c r="YQ585" s="269"/>
      <c r="YR585" s="269"/>
      <c r="YS585" s="269"/>
      <c r="YT585" s="269"/>
      <c r="YU585" s="269"/>
      <c r="YV585" s="269"/>
      <c r="YW585" s="269"/>
      <c r="YX585" s="269"/>
      <c r="YY585" s="269"/>
      <c r="YZ585" s="269"/>
      <c r="ZA585" s="269"/>
      <c r="ZB585" s="269"/>
      <c r="ZC585" s="269"/>
      <c r="ZD585" s="269"/>
      <c r="ZE585" s="269"/>
      <c r="ZF585" s="269"/>
      <c r="ZG585" s="269"/>
      <c r="ZH585" s="269"/>
      <c r="ZI585" s="269"/>
      <c r="ZJ585" s="269"/>
      <c r="ZK585" s="269"/>
      <c r="ZL585" s="269"/>
      <c r="ZM585" s="269"/>
      <c r="ZN585" s="269"/>
      <c r="ZO585" s="269"/>
      <c r="ZP585" s="269"/>
      <c r="ZQ585" s="269"/>
      <c r="ZR585" s="269"/>
      <c r="ZS585" s="269"/>
      <c r="ZT585" s="269"/>
      <c r="ZU585" s="269"/>
      <c r="ZV585" s="269"/>
      <c r="ZW585" s="269"/>
      <c r="ZX585" s="269"/>
      <c r="ZY585" s="269"/>
      <c r="ZZ585" s="269"/>
      <c r="AAA585" s="269"/>
      <c r="AAB585" s="269"/>
      <c r="AAC585" s="269"/>
      <c r="AAD585" s="269"/>
      <c r="AAE585" s="269"/>
      <c r="AAF585" s="269"/>
      <c r="AAG585" s="269"/>
      <c r="AAH585" s="269"/>
      <c r="AAI585" s="269"/>
      <c r="AAJ585" s="269"/>
      <c r="AAK585" s="269"/>
      <c r="AAL585" s="269"/>
      <c r="AAM585" s="269"/>
      <c r="AAN585" s="269"/>
      <c r="AAO585" s="269"/>
      <c r="AAP585" s="269"/>
      <c r="AAQ585" s="269"/>
      <c r="AAR585" s="269"/>
      <c r="AAS585" s="269"/>
      <c r="AAT585" s="269"/>
      <c r="AAU585" s="269"/>
      <c r="AAV585" s="269"/>
      <c r="AAW585" s="269"/>
      <c r="AAX585" s="269"/>
      <c r="AAY585" s="269"/>
      <c r="AAZ585" s="269"/>
      <c r="ABA585" s="269"/>
      <c r="ABB585" s="269"/>
      <c r="ABC585" s="269"/>
      <c r="ABD585" s="269"/>
      <c r="ABE585" s="269"/>
      <c r="ABF585" s="269"/>
      <c r="ABG585" s="269"/>
      <c r="ABH585" s="269"/>
      <c r="ABI585" s="269"/>
      <c r="ABJ585" s="269"/>
      <c r="ABK585" s="269"/>
      <c r="ABL585" s="269"/>
      <c r="ABM585" s="269"/>
      <c r="ABN585" s="269"/>
      <c r="ABO585" s="269"/>
      <c r="ABP585" s="269"/>
      <c r="ABQ585" s="269"/>
      <c r="ABR585" s="269"/>
      <c r="ABS585" s="269"/>
      <c r="ABT585" s="269"/>
      <c r="ABU585" s="269"/>
      <c r="ABV585" s="269"/>
      <c r="ABW585" s="269"/>
      <c r="ABX585" s="269"/>
      <c r="ABY585" s="269"/>
      <c r="ABZ585" s="269"/>
      <c r="ACA585" s="269"/>
      <c r="ACB585" s="269"/>
      <c r="ACC585" s="269"/>
      <c r="ACD585" s="269"/>
      <c r="ACE585" s="269"/>
      <c r="ACF585" s="269"/>
      <c r="ACG585" s="269"/>
      <c r="ACH585" s="269"/>
      <c r="ACI585" s="269"/>
      <c r="ACJ585" s="269"/>
      <c r="ACK585" s="269"/>
      <c r="ACL585" s="269"/>
      <c r="ACM585" s="269"/>
      <c r="ACN585" s="269"/>
      <c r="ACO585" s="269"/>
      <c r="ACP585" s="269"/>
      <c r="ACQ585" s="269"/>
      <c r="ACR585" s="269"/>
      <c r="ACS585" s="269"/>
      <c r="ACT585" s="269"/>
      <c r="ACU585" s="269"/>
      <c r="ACV585" s="269"/>
      <c r="ACW585" s="269"/>
      <c r="ACX585" s="269"/>
      <c r="ACY585" s="269"/>
      <c r="ACZ585" s="269"/>
      <c r="ADA585" s="269"/>
      <c r="ADB585" s="269"/>
      <c r="ADC585" s="269"/>
      <c r="ADD585" s="269"/>
      <c r="ADE585" s="269"/>
      <c r="ADF585" s="269"/>
      <c r="ADG585" s="269"/>
      <c r="ADH585" s="269"/>
      <c r="ADI585" s="269"/>
      <c r="ADJ585" s="269"/>
      <c r="ADK585" s="269"/>
      <c r="ADL585" s="269"/>
      <c r="ADM585" s="269"/>
      <c r="ADN585" s="269"/>
      <c r="ADO585" s="269"/>
      <c r="ADP585" s="269"/>
      <c r="ADQ585" s="269"/>
      <c r="ADR585" s="269"/>
      <c r="ADS585" s="269"/>
      <c r="ADT585" s="269"/>
      <c r="ADU585" s="269"/>
      <c r="ADV585" s="269"/>
      <c r="ADW585" s="269"/>
      <c r="ADX585" s="269"/>
      <c r="ADY585" s="269"/>
      <c r="ADZ585" s="269"/>
      <c r="AEA585" s="269"/>
      <c r="AEB585" s="269"/>
      <c r="AEC585" s="269"/>
      <c r="AED585" s="269"/>
      <c r="AEE585" s="269"/>
      <c r="AEF585" s="269"/>
      <c r="AEG585" s="269"/>
      <c r="AEH585" s="269"/>
      <c r="AEI585" s="269"/>
      <c r="AEJ585" s="269"/>
      <c r="AEK585" s="269"/>
      <c r="AEL585" s="269"/>
      <c r="AEM585" s="269"/>
      <c r="AEN585" s="269"/>
      <c r="AEO585" s="269"/>
      <c r="AEP585" s="269"/>
      <c r="AEQ585" s="269"/>
      <c r="AER585" s="269"/>
      <c r="AES585" s="269"/>
      <c r="AET585" s="269"/>
      <c r="AEU585" s="269"/>
      <c r="AEV585" s="269"/>
      <c r="AEW585" s="269"/>
      <c r="AEX585" s="269"/>
      <c r="AEY585" s="269"/>
      <c r="AEZ585" s="269"/>
      <c r="AFA585" s="269"/>
      <c r="AFB585" s="269"/>
      <c r="AFC585" s="269"/>
      <c r="AFD585" s="269"/>
      <c r="AFE585" s="269"/>
      <c r="AFF585" s="269"/>
      <c r="AFG585" s="269"/>
      <c r="AFH585" s="269"/>
      <c r="AFI585" s="269"/>
      <c r="AFJ585" s="269"/>
      <c r="AFK585" s="269"/>
      <c r="AFL585" s="269"/>
      <c r="AFM585" s="269"/>
      <c r="AFN585" s="269"/>
      <c r="AFO585" s="269"/>
      <c r="AFP585" s="269"/>
      <c r="AFQ585" s="269"/>
      <c r="AFR585" s="269"/>
      <c r="AFS585" s="269"/>
      <c r="AFT585" s="269"/>
      <c r="AFU585" s="269"/>
      <c r="AFV585" s="269"/>
      <c r="AFW585" s="269"/>
      <c r="AFX585" s="269"/>
      <c r="AFY585" s="269"/>
      <c r="AFZ585" s="269"/>
      <c r="AGA585" s="269"/>
      <c r="AGB585" s="269"/>
      <c r="AGC585" s="269"/>
      <c r="AGD585" s="269"/>
      <c r="AGE585" s="269"/>
      <c r="AGF585" s="269"/>
      <c r="AGG585" s="269"/>
      <c r="AGH585" s="269"/>
      <c r="AGI585" s="269"/>
      <c r="AGJ585" s="269"/>
      <c r="AGK585" s="269"/>
      <c r="AGL585" s="269"/>
      <c r="AGM585" s="269"/>
      <c r="AGN585" s="269"/>
      <c r="AGO585" s="269"/>
      <c r="AGP585" s="269"/>
      <c r="AGQ585" s="269"/>
      <c r="AGR585" s="269"/>
      <c r="AGS585" s="269"/>
      <c r="AGT585" s="269"/>
      <c r="AGU585" s="269"/>
      <c r="AGV585" s="269"/>
      <c r="AGW585" s="269"/>
      <c r="AGX585" s="269"/>
      <c r="AGY585" s="269"/>
      <c r="AGZ585" s="269"/>
      <c r="AHA585" s="269"/>
      <c r="AHB585" s="269"/>
      <c r="AHC585" s="269"/>
      <c r="AHD585" s="269"/>
      <c r="AHE585" s="269"/>
      <c r="AHF585" s="269"/>
      <c r="AHG585" s="269"/>
      <c r="AHH585" s="269"/>
      <c r="AHI585" s="269"/>
      <c r="AHJ585" s="269"/>
      <c r="AHK585" s="269"/>
      <c r="AHL585" s="269"/>
      <c r="AHM585" s="269"/>
      <c r="AHN585" s="269"/>
      <c r="AHO585" s="269"/>
      <c r="AHP585" s="269"/>
      <c r="AHQ585" s="269"/>
      <c r="AHR585" s="269"/>
      <c r="AHS585" s="269"/>
      <c r="AHT585" s="269"/>
      <c r="AHU585" s="269"/>
      <c r="AHV585" s="269"/>
      <c r="AHW585" s="269"/>
      <c r="AHX585" s="269"/>
      <c r="AHY585" s="269"/>
      <c r="AHZ585" s="269"/>
      <c r="AIA585" s="269"/>
      <c r="AIB585" s="269"/>
      <c r="AIC585" s="269"/>
      <c r="AID585" s="269"/>
      <c r="AIE585" s="269"/>
      <c r="AIF585" s="269"/>
      <c r="AIG585" s="269"/>
      <c r="AIH585" s="269"/>
      <c r="AII585" s="269"/>
      <c r="AIJ585" s="269"/>
      <c r="AIK585" s="269"/>
      <c r="AIL585" s="269"/>
      <c r="AIM585" s="269"/>
      <c r="AIN585" s="269"/>
      <c r="AIO585" s="269"/>
      <c r="AIP585" s="269"/>
      <c r="AIQ585" s="269"/>
      <c r="AIR585" s="269"/>
      <c r="AIS585" s="269"/>
      <c r="AIT585" s="269"/>
      <c r="AIU585" s="269"/>
      <c r="AIV585" s="269"/>
      <c r="AIW585" s="269"/>
      <c r="AIX585" s="269"/>
      <c r="AIY585" s="269"/>
      <c r="AIZ585" s="269"/>
      <c r="AJA585" s="269"/>
      <c r="AJB585" s="269"/>
      <c r="AJC585" s="269"/>
      <c r="AJD585" s="269"/>
      <c r="AJE585" s="269"/>
      <c r="AJF585" s="269"/>
      <c r="AJG585" s="269"/>
      <c r="AJH585" s="269"/>
      <c r="AJI585" s="269"/>
      <c r="AJJ585" s="269"/>
      <c r="AJK585" s="269"/>
      <c r="AJL585" s="269"/>
      <c r="AJM585" s="269"/>
      <c r="AJN585" s="269"/>
      <c r="AJO585" s="269"/>
      <c r="AJP585" s="269"/>
      <c r="AJQ585" s="269"/>
      <c r="AJR585" s="269"/>
      <c r="AJS585" s="269"/>
      <c r="AJT585" s="269"/>
      <c r="AJU585" s="269"/>
      <c r="AJV585" s="269"/>
      <c r="AJW585" s="269"/>
      <c r="AJX585" s="269"/>
      <c r="AJY585" s="269"/>
      <c r="AJZ585" s="269"/>
      <c r="AKA585" s="269"/>
      <c r="AKB585" s="269"/>
      <c r="AKC585" s="269"/>
      <c r="AKD585" s="269"/>
      <c r="AKE585" s="269"/>
      <c r="AKF585" s="269"/>
      <c r="AKG585" s="269"/>
      <c r="AKH585" s="269"/>
      <c r="AKI585" s="269"/>
      <c r="AKJ585" s="269"/>
      <c r="AKK585" s="269"/>
      <c r="AKL585" s="269"/>
      <c r="AKM585" s="269"/>
      <c r="AKN585" s="269"/>
      <c r="AKO585" s="269"/>
      <c r="AKP585" s="269"/>
      <c r="AKQ585" s="269"/>
      <c r="AKR585" s="269"/>
      <c r="AKS585" s="269"/>
      <c r="AKT585" s="269"/>
      <c r="AKU585" s="269"/>
      <c r="AKV585" s="269"/>
      <c r="AKW585" s="269"/>
      <c r="AKX585" s="269"/>
      <c r="AKY585" s="269"/>
      <c r="AKZ585" s="269"/>
      <c r="ALA585" s="269"/>
      <c r="ALB585" s="269"/>
      <c r="ALC585" s="269"/>
      <c r="ALD585" s="269"/>
      <c r="ALE585" s="269"/>
      <c r="ALF585" s="269"/>
      <c r="ALG585" s="269"/>
      <c r="ALH585" s="269"/>
      <c r="ALI585" s="269"/>
      <c r="ALJ585" s="269"/>
      <c r="ALK585" s="269"/>
      <c r="ALL585" s="269"/>
      <c r="ALM585" s="269"/>
      <c r="ALN585" s="269"/>
      <c r="ALO585" s="269"/>
      <c r="ALP585" s="269"/>
      <c r="ALQ585" s="269"/>
      <c r="ALR585" s="269"/>
      <c r="ALS585" s="269"/>
      <c r="ALT585" s="269"/>
      <c r="ALU585" s="269"/>
      <c r="ALV585" s="269"/>
      <c r="ALW585" s="269"/>
      <c r="ALX585" s="269"/>
      <c r="ALY585" s="269"/>
      <c r="ALZ585" s="269"/>
      <c r="AMA585" s="269"/>
      <c r="AMB585" s="269"/>
      <c r="AMC585" s="269"/>
      <c r="AMD585" s="269"/>
      <c r="AME585" s="269"/>
      <c r="AMF585" s="269"/>
      <c r="AMG585" s="269"/>
      <c r="AMH585" s="269"/>
      <c r="AMI585" s="269"/>
      <c r="AMJ585" s="269"/>
      <c r="AMK585" s="269"/>
    </row>
    <row r="586" spans="1:1025" s="268" customFormat="1">
      <c r="A586" s="269"/>
      <c r="B586" s="269"/>
      <c r="C586" s="271"/>
      <c r="D586" s="269"/>
      <c r="E586" s="269"/>
      <c r="F586" s="269"/>
      <c r="G586" s="269"/>
      <c r="H586" s="269"/>
      <c r="I586" s="269"/>
      <c r="J586" s="269"/>
      <c r="K586" s="269"/>
      <c r="L586" s="269"/>
      <c r="M586" s="269"/>
      <c r="N586" s="269"/>
      <c r="O586" s="270"/>
      <c r="P586" s="270"/>
      <c r="Q586" s="270"/>
      <c r="R586" s="270"/>
      <c r="S586" s="270"/>
      <c r="T586" s="270"/>
      <c r="U586" s="270"/>
      <c r="V586" s="270"/>
      <c r="W586" s="270"/>
      <c r="X586" s="270"/>
      <c r="Y586" s="270"/>
      <c r="Z586" s="270"/>
      <c r="AA586" s="270"/>
      <c r="AB586" s="270"/>
      <c r="AC586" s="269"/>
      <c r="AD586" s="269"/>
      <c r="AE586" s="269"/>
      <c r="AF586" s="269"/>
      <c r="AG586" s="269"/>
      <c r="AH586" s="269"/>
      <c r="AI586" s="269"/>
      <c r="AJ586" s="269"/>
      <c r="AK586" s="269"/>
      <c r="AL586" s="269"/>
      <c r="AM586" s="269"/>
      <c r="AN586" s="269"/>
      <c r="AO586" s="269"/>
      <c r="AP586" s="269"/>
      <c r="AQ586" s="269"/>
      <c r="AR586" s="269"/>
      <c r="AS586" s="269"/>
      <c r="AT586" s="269"/>
      <c r="AU586" s="269"/>
      <c r="AV586" s="269"/>
      <c r="AW586" s="269"/>
      <c r="AX586" s="269"/>
      <c r="AY586" s="269"/>
      <c r="AZ586" s="269"/>
      <c r="BA586" s="269"/>
      <c r="BB586" s="269"/>
      <c r="BC586" s="269"/>
      <c r="BD586" s="269"/>
      <c r="BE586" s="269"/>
      <c r="BF586" s="269"/>
      <c r="BG586" s="269"/>
      <c r="BH586" s="269"/>
      <c r="BI586" s="269"/>
      <c r="BJ586" s="269"/>
      <c r="BK586" s="269"/>
      <c r="BL586" s="269"/>
      <c r="BM586" s="269"/>
      <c r="BN586" s="269"/>
      <c r="BO586" s="269"/>
      <c r="BP586" s="269"/>
      <c r="BQ586" s="269"/>
      <c r="BR586" s="269"/>
      <c r="BS586" s="269"/>
      <c r="BT586" s="269"/>
      <c r="BU586" s="269"/>
      <c r="BV586" s="269"/>
      <c r="BW586" s="269"/>
      <c r="BX586" s="269"/>
      <c r="BY586" s="269"/>
      <c r="BZ586" s="269"/>
      <c r="CA586" s="269"/>
      <c r="CB586" s="269"/>
      <c r="CC586" s="269"/>
      <c r="CD586" s="269"/>
      <c r="CE586" s="269"/>
      <c r="CF586" s="269"/>
      <c r="CG586" s="269"/>
      <c r="CH586" s="269"/>
      <c r="CI586" s="269"/>
      <c r="CJ586" s="270"/>
      <c r="CK586" s="270"/>
      <c r="CL586" s="270"/>
      <c r="CM586" s="270"/>
      <c r="CN586" s="270"/>
      <c r="CO586" s="270"/>
      <c r="CP586" s="270"/>
      <c r="CQ586" s="270"/>
      <c r="CR586" s="270"/>
      <c r="CS586" s="270"/>
      <c r="CT586" s="270"/>
      <c r="CU586" s="270"/>
      <c r="CV586" s="270"/>
      <c r="CW586" s="270"/>
      <c r="CX586" s="270"/>
      <c r="CY586" s="270"/>
      <c r="CZ586" s="270"/>
      <c r="DA586" s="269"/>
      <c r="DB586" s="270"/>
      <c r="DC586" s="270"/>
      <c r="DD586" s="270"/>
      <c r="DE586" s="270"/>
      <c r="DF586" s="270"/>
      <c r="DG586" s="270"/>
      <c r="DH586" s="270"/>
      <c r="DI586" s="270"/>
      <c r="DJ586" s="270"/>
      <c r="DK586" s="270"/>
      <c r="DL586" s="270"/>
      <c r="DM586" s="270"/>
      <c r="DN586" s="270"/>
      <c r="DO586" s="270"/>
      <c r="DP586" s="270"/>
      <c r="DQ586" s="270"/>
      <c r="DR586" s="270"/>
      <c r="DS586" s="270"/>
      <c r="DT586" s="270"/>
      <c r="DU586" s="270"/>
      <c r="DV586" s="270"/>
      <c r="DW586" s="270"/>
      <c r="DX586" s="270"/>
      <c r="DY586" s="270"/>
      <c r="DZ586" s="270"/>
      <c r="EA586" s="269"/>
      <c r="EB586" s="269"/>
      <c r="EC586" s="269"/>
      <c r="ED586" s="269"/>
      <c r="EE586" s="269"/>
      <c r="EF586" s="269"/>
      <c r="EG586" s="269"/>
      <c r="EH586" s="269"/>
      <c r="EI586" s="269"/>
      <c r="EJ586" s="269"/>
      <c r="EK586" s="269"/>
      <c r="EL586" s="269"/>
      <c r="EM586" s="269"/>
      <c r="EN586" s="269"/>
      <c r="EO586" s="269"/>
      <c r="EP586" s="269"/>
      <c r="EQ586" s="269"/>
      <c r="ER586" s="269"/>
      <c r="ES586" s="269"/>
      <c r="ET586" s="269"/>
      <c r="EU586" s="269"/>
      <c r="EV586" s="269"/>
      <c r="EW586" s="269"/>
      <c r="EX586" s="269"/>
      <c r="EY586" s="269"/>
      <c r="EZ586" s="269"/>
      <c r="FA586" s="269"/>
      <c r="FB586" s="269"/>
      <c r="FC586" s="269"/>
      <c r="FD586" s="269"/>
      <c r="FE586" s="269"/>
      <c r="FF586" s="269"/>
      <c r="FG586" s="269"/>
      <c r="FH586" s="269"/>
      <c r="FI586" s="269"/>
      <c r="FJ586" s="269"/>
      <c r="FK586" s="269"/>
      <c r="FL586" s="269"/>
      <c r="FM586" s="269"/>
      <c r="FN586" s="269"/>
      <c r="FO586" s="269"/>
      <c r="FP586" s="269"/>
      <c r="FQ586" s="269"/>
      <c r="FR586" s="269"/>
      <c r="FS586" s="269"/>
      <c r="FT586" s="269"/>
      <c r="FU586" s="269"/>
      <c r="FV586" s="269"/>
      <c r="FW586" s="269"/>
      <c r="FX586" s="269"/>
      <c r="FY586" s="269"/>
      <c r="FZ586" s="269"/>
      <c r="GA586" s="269"/>
      <c r="GB586" s="269"/>
      <c r="GC586" s="269"/>
      <c r="GD586" s="269"/>
      <c r="GE586" s="269"/>
      <c r="GF586" s="269"/>
      <c r="GG586" s="269"/>
      <c r="GH586" s="269"/>
      <c r="GI586" s="269"/>
      <c r="GJ586" s="269"/>
      <c r="GK586" s="269"/>
      <c r="GL586" s="269"/>
      <c r="GM586" s="269"/>
      <c r="GN586" s="269"/>
      <c r="GO586" s="269"/>
      <c r="GP586" s="269"/>
      <c r="GQ586" s="269"/>
      <c r="GR586" s="269"/>
      <c r="GS586" s="269"/>
      <c r="GT586" s="269"/>
      <c r="GU586" s="269"/>
      <c r="GV586" s="269"/>
      <c r="GW586" s="269"/>
      <c r="GX586" s="269"/>
      <c r="GY586" s="269"/>
      <c r="GZ586" s="269"/>
      <c r="HA586" s="269"/>
      <c r="HB586" s="269"/>
      <c r="HC586" s="269"/>
      <c r="HD586" s="269"/>
      <c r="HE586" s="269"/>
      <c r="HF586" s="269"/>
      <c r="HG586" s="269"/>
      <c r="HH586" s="269"/>
      <c r="HI586" s="269"/>
      <c r="HJ586" s="269"/>
      <c r="HK586" s="269"/>
      <c r="HL586" s="269"/>
      <c r="HM586" s="269"/>
      <c r="HN586" s="269"/>
      <c r="HO586" s="269"/>
      <c r="HP586" s="269"/>
      <c r="HQ586" s="269"/>
      <c r="HR586" s="269"/>
      <c r="HS586" s="269"/>
      <c r="HT586" s="269"/>
      <c r="HU586" s="269"/>
      <c r="HV586" s="269"/>
      <c r="HW586" s="269"/>
      <c r="HX586" s="269"/>
      <c r="HY586" s="269"/>
      <c r="HZ586" s="269"/>
      <c r="IA586" s="269"/>
      <c r="IB586" s="269"/>
      <c r="IC586" s="269"/>
      <c r="ID586" s="269"/>
      <c r="IE586" s="269"/>
      <c r="IF586" s="269"/>
      <c r="IG586" s="269"/>
      <c r="IH586" s="269"/>
      <c r="II586" s="269"/>
      <c r="IJ586" s="269"/>
      <c r="IK586" s="269"/>
      <c r="IL586" s="269"/>
      <c r="IM586" s="269"/>
      <c r="IN586" s="269"/>
      <c r="IO586" s="269"/>
      <c r="IP586" s="269"/>
      <c r="IQ586" s="269"/>
      <c r="IR586" s="269"/>
      <c r="IS586" s="269"/>
      <c r="IT586" s="269"/>
      <c r="IU586" s="269"/>
      <c r="IV586" s="269"/>
      <c r="IW586" s="269"/>
      <c r="IX586" s="269"/>
      <c r="IY586" s="269"/>
      <c r="IZ586" s="269"/>
      <c r="JA586" s="269"/>
      <c r="JB586" s="269"/>
      <c r="JC586" s="269"/>
      <c r="JD586" s="269"/>
      <c r="JE586" s="269"/>
      <c r="JF586" s="269"/>
      <c r="JG586" s="269"/>
      <c r="JH586" s="269"/>
      <c r="JI586" s="269"/>
      <c r="JJ586" s="269"/>
      <c r="JK586" s="269"/>
      <c r="JL586" s="269"/>
      <c r="JM586" s="269"/>
      <c r="JN586" s="269"/>
      <c r="JO586" s="269"/>
      <c r="JP586" s="269"/>
      <c r="JQ586" s="269"/>
      <c r="JR586" s="269"/>
      <c r="JS586" s="269"/>
      <c r="JT586" s="269"/>
      <c r="JU586" s="269"/>
      <c r="JV586" s="269"/>
      <c r="JW586" s="269"/>
      <c r="JX586" s="269"/>
      <c r="JY586" s="269"/>
      <c r="JZ586" s="269"/>
      <c r="KA586" s="269"/>
      <c r="KB586" s="269"/>
      <c r="KC586" s="269"/>
      <c r="KD586" s="269"/>
      <c r="KE586" s="269"/>
      <c r="KF586" s="269"/>
      <c r="KG586" s="269"/>
      <c r="KH586" s="269"/>
      <c r="KI586" s="269"/>
      <c r="KJ586" s="269"/>
      <c r="KK586" s="269"/>
      <c r="KL586" s="269"/>
      <c r="KM586" s="269"/>
      <c r="KN586" s="269"/>
      <c r="KO586" s="269"/>
      <c r="KP586" s="269"/>
      <c r="KQ586" s="269"/>
      <c r="KR586" s="269"/>
      <c r="KS586" s="269"/>
      <c r="KT586" s="269"/>
      <c r="KU586" s="269"/>
      <c r="KV586" s="269"/>
      <c r="KW586" s="269"/>
      <c r="KX586" s="269"/>
      <c r="KY586" s="269"/>
      <c r="KZ586" s="269"/>
      <c r="LA586" s="269"/>
      <c r="LB586" s="269"/>
      <c r="LC586" s="269"/>
      <c r="LD586" s="269"/>
      <c r="LE586" s="269"/>
      <c r="LF586" s="269"/>
      <c r="LG586" s="269"/>
      <c r="LH586" s="269"/>
      <c r="LI586" s="269"/>
      <c r="LJ586" s="269"/>
      <c r="LK586" s="269"/>
      <c r="LL586" s="269"/>
      <c r="LM586" s="269"/>
      <c r="LN586" s="269"/>
      <c r="LO586" s="269"/>
      <c r="LP586" s="269"/>
      <c r="LQ586" s="269"/>
      <c r="LR586" s="269"/>
      <c r="LS586" s="269"/>
      <c r="LT586" s="269"/>
      <c r="LU586" s="269"/>
      <c r="LV586" s="269"/>
      <c r="LW586" s="269"/>
      <c r="LX586" s="269"/>
      <c r="LY586" s="269"/>
      <c r="LZ586" s="269"/>
      <c r="MA586" s="269"/>
      <c r="MB586" s="269"/>
      <c r="MC586" s="269"/>
      <c r="MD586" s="269"/>
      <c r="ME586" s="269"/>
      <c r="MF586" s="269"/>
      <c r="MG586" s="269"/>
      <c r="MH586" s="269"/>
      <c r="MI586" s="269"/>
      <c r="MJ586" s="269"/>
      <c r="MK586" s="269"/>
      <c r="ML586" s="269"/>
      <c r="MM586" s="269"/>
      <c r="MN586" s="269"/>
      <c r="MO586" s="269"/>
      <c r="MP586" s="269"/>
      <c r="MQ586" s="269"/>
      <c r="MR586" s="269"/>
      <c r="MS586" s="269"/>
      <c r="MT586" s="269"/>
      <c r="MU586" s="269"/>
      <c r="MV586" s="269"/>
      <c r="MW586" s="269"/>
      <c r="MX586" s="269"/>
      <c r="MY586" s="269"/>
      <c r="MZ586" s="269"/>
      <c r="NA586" s="269"/>
      <c r="NB586" s="269"/>
      <c r="NC586" s="269"/>
      <c r="ND586" s="269"/>
      <c r="NE586" s="269"/>
      <c r="NF586" s="269"/>
      <c r="NG586" s="269"/>
      <c r="NH586" s="269"/>
      <c r="NI586" s="269"/>
      <c r="NJ586" s="269"/>
      <c r="NK586" s="269"/>
      <c r="NL586" s="269"/>
      <c r="NM586" s="269"/>
      <c r="NN586" s="269"/>
      <c r="NO586" s="269"/>
      <c r="NP586" s="269"/>
      <c r="NQ586" s="269"/>
      <c r="NR586" s="269"/>
      <c r="NS586" s="269"/>
      <c r="NT586" s="269"/>
      <c r="NU586" s="269"/>
      <c r="NV586" s="269"/>
      <c r="NW586" s="269"/>
      <c r="NX586" s="269"/>
      <c r="NY586" s="269"/>
      <c r="NZ586" s="269"/>
      <c r="OA586" s="269"/>
      <c r="OB586" s="269"/>
      <c r="OC586" s="269"/>
      <c r="OD586" s="269"/>
      <c r="OE586" s="269"/>
      <c r="OF586" s="269"/>
      <c r="OG586" s="269"/>
      <c r="OH586" s="269"/>
      <c r="OI586" s="269"/>
      <c r="OJ586" s="269"/>
      <c r="OK586" s="269"/>
      <c r="OL586" s="269"/>
      <c r="OM586" s="269"/>
      <c r="ON586" s="269"/>
      <c r="OO586" s="269"/>
      <c r="OP586" s="269"/>
      <c r="OQ586" s="269"/>
      <c r="OR586" s="269"/>
      <c r="OS586" s="269"/>
      <c r="OT586" s="269"/>
      <c r="OU586" s="269"/>
      <c r="OV586" s="269"/>
      <c r="OW586" s="269"/>
      <c r="OX586" s="269"/>
      <c r="OY586" s="269"/>
      <c r="OZ586" s="269"/>
      <c r="PA586" s="269"/>
      <c r="PB586" s="269"/>
      <c r="PC586" s="269"/>
      <c r="PD586" s="269"/>
      <c r="PE586" s="269"/>
      <c r="PF586" s="269"/>
      <c r="PG586" s="269"/>
      <c r="PH586" s="269"/>
      <c r="PI586" s="269"/>
      <c r="PJ586" s="269"/>
      <c r="PK586" s="269"/>
      <c r="PL586" s="269"/>
      <c r="PM586" s="269"/>
      <c r="PN586" s="269"/>
      <c r="PO586" s="269"/>
      <c r="PP586" s="269"/>
      <c r="PQ586" s="269"/>
      <c r="PR586" s="269"/>
      <c r="PS586" s="269"/>
      <c r="PT586" s="269"/>
      <c r="PU586" s="269"/>
      <c r="PV586" s="269"/>
      <c r="PW586" s="269"/>
      <c r="PX586" s="269"/>
      <c r="PY586" s="269"/>
      <c r="PZ586" s="269"/>
      <c r="QA586" s="269"/>
      <c r="QB586" s="269"/>
      <c r="QC586" s="269"/>
      <c r="QD586" s="269"/>
      <c r="QE586" s="269"/>
      <c r="QF586" s="269"/>
      <c r="QG586" s="269"/>
      <c r="QH586" s="269"/>
      <c r="QI586" s="269"/>
      <c r="QJ586" s="269"/>
      <c r="QK586" s="269"/>
      <c r="QL586" s="269"/>
      <c r="QM586" s="269"/>
      <c r="QN586" s="269"/>
      <c r="QO586" s="269"/>
      <c r="QP586" s="269"/>
      <c r="QQ586" s="269"/>
      <c r="QR586" s="269"/>
      <c r="QS586" s="269"/>
      <c r="QT586" s="269"/>
      <c r="QU586" s="269"/>
      <c r="QV586" s="269"/>
      <c r="QW586" s="269"/>
      <c r="QX586" s="269"/>
      <c r="QY586" s="269"/>
      <c r="QZ586" s="269"/>
      <c r="RA586" s="269"/>
      <c r="RB586" s="269"/>
      <c r="RC586" s="269"/>
      <c r="RD586" s="269"/>
      <c r="RE586" s="269"/>
      <c r="RF586" s="269"/>
      <c r="RG586" s="269"/>
      <c r="RH586" s="269"/>
      <c r="RI586" s="269"/>
      <c r="RJ586" s="269"/>
      <c r="RK586" s="269"/>
      <c r="RL586" s="269"/>
      <c r="RM586" s="269"/>
      <c r="RN586" s="269"/>
      <c r="RO586" s="269"/>
      <c r="RP586" s="269"/>
      <c r="RQ586" s="269"/>
      <c r="RR586" s="269"/>
      <c r="RS586" s="269"/>
      <c r="RT586" s="269"/>
      <c r="RU586" s="269"/>
      <c r="RV586" s="269"/>
      <c r="RW586" s="269"/>
      <c r="RX586" s="269"/>
      <c r="RY586" s="269"/>
      <c r="RZ586" s="269"/>
      <c r="SA586" s="269"/>
      <c r="SB586" s="269"/>
      <c r="SC586" s="269"/>
      <c r="SD586" s="269"/>
      <c r="SE586" s="269"/>
      <c r="SF586" s="269"/>
      <c r="SG586" s="269"/>
      <c r="SH586" s="269"/>
      <c r="SI586" s="269"/>
      <c r="SJ586" s="269"/>
      <c r="SK586" s="269"/>
      <c r="SL586" s="269"/>
      <c r="SM586" s="269"/>
      <c r="SN586" s="269"/>
      <c r="SO586" s="269"/>
      <c r="SP586" s="269"/>
      <c r="SQ586" s="269"/>
      <c r="SR586" s="269"/>
      <c r="SS586" s="269"/>
      <c r="ST586" s="269"/>
      <c r="SU586" s="269"/>
      <c r="SV586" s="269"/>
      <c r="SW586" s="269"/>
      <c r="SX586" s="269"/>
      <c r="SY586" s="269"/>
      <c r="SZ586" s="269"/>
      <c r="TA586" s="269"/>
      <c r="TB586" s="269"/>
      <c r="TC586" s="269"/>
      <c r="TD586" s="269"/>
      <c r="TE586" s="269"/>
      <c r="TF586" s="269"/>
      <c r="TG586" s="269"/>
      <c r="TH586" s="269"/>
      <c r="TI586" s="269"/>
      <c r="TJ586" s="269"/>
      <c r="TK586" s="269"/>
      <c r="TL586" s="269"/>
      <c r="TM586" s="269"/>
      <c r="TN586" s="269"/>
      <c r="TO586" s="269"/>
      <c r="TP586" s="269"/>
      <c r="TQ586" s="269"/>
      <c r="TR586" s="269"/>
      <c r="TS586" s="269"/>
      <c r="TT586" s="269"/>
      <c r="TU586" s="269"/>
      <c r="TV586" s="269"/>
      <c r="TW586" s="269"/>
      <c r="TX586" s="269"/>
      <c r="TY586" s="269"/>
      <c r="TZ586" s="269"/>
      <c r="UA586" s="269"/>
      <c r="UB586" s="269"/>
      <c r="UC586" s="269"/>
      <c r="UD586" s="269"/>
      <c r="UE586" s="269"/>
      <c r="UF586" s="269"/>
      <c r="UG586" s="269"/>
      <c r="UH586" s="269"/>
      <c r="UI586" s="269"/>
      <c r="UJ586" s="269"/>
      <c r="UK586" s="269"/>
      <c r="UL586" s="269"/>
      <c r="UM586" s="269"/>
      <c r="UN586" s="269"/>
      <c r="UO586" s="269"/>
      <c r="UP586" s="269"/>
      <c r="UQ586" s="269"/>
      <c r="UR586" s="269"/>
      <c r="US586" s="269"/>
      <c r="UT586" s="269"/>
      <c r="UU586" s="269"/>
      <c r="UV586" s="269"/>
      <c r="UW586" s="269"/>
      <c r="UX586" s="269"/>
      <c r="UY586" s="269"/>
      <c r="UZ586" s="269"/>
      <c r="VA586" s="269"/>
      <c r="VB586" s="269"/>
      <c r="VC586" s="269"/>
      <c r="VD586" s="269"/>
      <c r="VE586" s="269"/>
      <c r="VF586" s="269"/>
      <c r="VG586" s="269"/>
      <c r="VH586" s="269"/>
      <c r="VI586" s="269"/>
      <c r="VJ586" s="269"/>
      <c r="VK586" s="269"/>
      <c r="VL586" s="269"/>
      <c r="VM586" s="269"/>
      <c r="VN586" s="269"/>
      <c r="VO586" s="269"/>
      <c r="VP586" s="269"/>
      <c r="VQ586" s="269"/>
      <c r="VR586" s="269"/>
      <c r="VS586" s="269"/>
      <c r="VT586" s="269"/>
      <c r="VU586" s="269"/>
      <c r="VV586" s="269"/>
      <c r="VW586" s="269"/>
      <c r="VX586" s="269"/>
      <c r="VY586" s="269"/>
      <c r="VZ586" s="269"/>
      <c r="WA586" s="269"/>
      <c r="WB586" s="269"/>
      <c r="WC586" s="269"/>
      <c r="WD586" s="269"/>
      <c r="WE586" s="269"/>
      <c r="WF586" s="269"/>
      <c r="WG586" s="269"/>
      <c r="WH586" s="269"/>
      <c r="WI586" s="269"/>
      <c r="WJ586" s="269"/>
      <c r="WK586" s="269"/>
      <c r="WL586" s="269"/>
      <c r="WM586" s="269"/>
      <c r="WN586" s="269"/>
      <c r="WO586" s="269"/>
      <c r="WP586" s="269"/>
      <c r="WQ586" s="269"/>
      <c r="WR586" s="269"/>
      <c r="WS586" s="269"/>
      <c r="WT586" s="269"/>
      <c r="WU586" s="269"/>
      <c r="WV586" s="269"/>
      <c r="WW586" s="269"/>
      <c r="WX586" s="269"/>
      <c r="WY586" s="269"/>
      <c r="WZ586" s="269"/>
      <c r="XA586" s="269"/>
      <c r="XB586" s="269"/>
      <c r="XC586" s="269"/>
      <c r="XD586" s="269"/>
      <c r="XE586" s="269"/>
      <c r="XF586" s="269"/>
      <c r="XG586" s="269"/>
      <c r="XH586" s="269"/>
      <c r="XI586" s="269"/>
      <c r="XJ586" s="269"/>
      <c r="XK586" s="269"/>
      <c r="XL586" s="269"/>
      <c r="XM586" s="269"/>
      <c r="XN586" s="269"/>
      <c r="XO586" s="269"/>
      <c r="XP586" s="269"/>
      <c r="XQ586" s="269"/>
      <c r="XR586" s="269"/>
      <c r="XS586" s="269"/>
      <c r="XT586" s="269"/>
      <c r="XU586" s="269"/>
      <c r="XV586" s="269"/>
      <c r="XW586" s="269"/>
      <c r="XX586" s="269"/>
      <c r="XY586" s="269"/>
      <c r="XZ586" s="269"/>
      <c r="YA586" s="269"/>
      <c r="YB586" s="269"/>
      <c r="YC586" s="269"/>
      <c r="YD586" s="269"/>
      <c r="YE586" s="269"/>
      <c r="YF586" s="269"/>
      <c r="YG586" s="269"/>
      <c r="YH586" s="269"/>
      <c r="YI586" s="269"/>
      <c r="YJ586" s="269"/>
      <c r="YK586" s="269"/>
      <c r="YL586" s="269"/>
      <c r="YM586" s="269"/>
      <c r="YN586" s="269"/>
      <c r="YO586" s="269"/>
      <c r="YP586" s="269"/>
      <c r="YQ586" s="269"/>
      <c r="YR586" s="269"/>
      <c r="YS586" s="269"/>
      <c r="YT586" s="269"/>
      <c r="YU586" s="269"/>
      <c r="YV586" s="269"/>
      <c r="YW586" s="269"/>
      <c r="YX586" s="269"/>
      <c r="YY586" s="269"/>
      <c r="YZ586" s="269"/>
      <c r="ZA586" s="269"/>
      <c r="ZB586" s="269"/>
      <c r="ZC586" s="269"/>
      <c r="ZD586" s="269"/>
      <c r="ZE586" s="269"/>
      <c r="ZF586" s="269"/>
      <c r="ZG586" s="269"/>
      <c r="ZH586" s="269"/>
      <c r="ZI586" s="269"/>
      <c r="ZJ586" s="269"/>
      <c r="ZK586" s="269"/>
      <c r="ZL586" s="269"/>
      <c r="ZM586" s="269"/>
      <c r="ZN586" s="269"/>
      <c r="ZO586" s="269"/>
      <c r="ZP586" s="269"/>
      <c r="ZQ586" s="269"/>
      <c r="ZR586" s="269"/>
      <c r="ZS586" s="269"/>
      <c r="ZT586" s="269"/>
      <c r="ZU586" s="269"/>
      <c r="ZV586" s="269"/>
      <c r="ZW586" s="269"/>
      <c r="ZX586" s="269"/>
      <c r="ZY586" s="269"/>
      <c r="ZZ586" s="269"/>
      <c r="AAA586" s="269"/>
      <c r="AAB586" s="269"/>
      <c r="AAC586" s="269"/>
      <c r="AAD586" s="269"/>
      <c r="AAE586" s="269"/>
      <c r="AAF586" s="269"/>
      <c r="AAG586" s="269"/>
      <c r="AAH586" s="269"/>
      <c r="AAI586" s="269"/>
      <c r="AAJ586" s="269"/>
      <c r="AAK586" s="269"/>
      <c r="AAL586" s="269"/>
      <c r="AAM586" s="269"/>
      <c r="AAN586" s="269"/>
      <c r="AAO586" s="269"/>
      <c r="AAP586" s="269"/>
      <c r="AAQ586" s="269"/>
      <c r="AAR586" s="269"/>
      <c r="AAS586" s="269"/>
      <c r="AAT586" s="269"/>
      <c r="AAU586" s="269"/>
      <c r="AAV586" s="269"/>
      <c r="AAW586" s="269"/>
      <c r="AAX586" s="269"/>
      <c r="AAY586" s="269"/>
      <c r="AAZ586" s="269"/>
      <c r="ABA586" s="269"/>
      <c r="ABB586" s="269"/>
      <c r="ABC586" s="269"/>
      <c r="ABD586" s="269"/>
      <c r="ABE586" s="269"/>
      <c r="ABF586" s="269"/>
      <c r="ABG586" s="269"/>
      <c r="ABH586" s="269"/>
      <c r="ABI586" s="269"/>
      <c r="ABJ586" s="269"/>
      <c r="ABK586" s="269"/>
      <c r="ABL586" s="269"/>
      <c r="ABM586" s="269"/>
      <c r="ABN586" s="269"/>
      <c r="ABO586" s="269"/>
      <c r="ABP586" s="269"/>
      <c r="ABQ586" s="269"/>
      <c r="ABR586" s="269"/>
      <c r="ABS586" s="269"/>
      <c r="ABT586" s="269"/>
      <c r="ABU586" s="269"/>
      <c r="ABV586" s="269"/>
      <c r="ABW586" s="269"/>
      <c r="ABX586" s="269"/>
      <c r="ABY586" s="269"/>
      <c r="ABZ586" s="269"/>
      <c r="ACA586" s="269"/>
      <c r="ACB586" s="269"/>
      <c r="ACC586" s="269"/>
      <c r="ACD586" s="269"/>
      <c r="ACE586" s="269"/>
      <c r="ACF586" s="269"/>
      <c r="ACG586" s="269"/>
      <c r="ACH586" s="269"/>
      <c r="ACI586" s="269"/>
      <c r="ACJ586" s="269"/>
      <c r="ACK586" s="269"/>
      <c r="ACL586" s="269"/>
      <c r="ACM586" s="269"/>
      <c r="ACN586" s="269"/>
      <c r="ACO586" s="269"/>
      <c r="ACP586" s="269"/>
      <c r="ACQ586" s="269"/>
      <c r="ACR586" s="269"/>
      <c r="ACS586" s="269"/>
      <c r="ACT586" s="269"/>
      <c r="ACU586" s="269"/>
      <c r="ACV586" s="269"/>
      <c r="ACW586" s="269"/>
      <c r="ACX586" s="269"/>
      <c r="ACY586" s="269"/>
      <c r="ACZ586" s="269"/>
      <c r="ADA586" s="269"/>
      <c r="ADB586" s="269"/>
      <c r="ADC586" s="269"/>
      <c r="ADD586" s="269"/>
      <c r="ADE586" s="269"/>
      <c r="ADF586" s="269"/>
      <c r="ADG586" s="269"/>
      <c r="ADH586" s="269"/>
      <c r="ADI586" s="269"/>
      <c r="ADJ586" s="269"/>
      <c r="ADK586" s="269"/>
      <c r="ADL586" s="269"/>
      <c r="ADM586" s="269"/>
      <c r="ADN586" s="269"/>
      <c r="ADO586" s="269"/>
      <c r="ADP586" s="269"/>
      <c r="ADQ586" s="269"/>
      <c r="ADR586" s="269"/>
      <c r="ADS586" s="269"/>
      <c r="ADT586" s="269"/>
      <c r="ADU586" s="269"/>
      <c r="ADV586" s="269"/>
      <c r="ADW586" s="269"/>
      <c r="ADX586" s="269"/>
      <c r="ADY586" s="269"/>
      <c r="ADZ586" s="269"/>
      <c r="AEA586" s="269"/>
      <c r="AEB586" s="269"/>
      <c r="AEC586" s="269"/>
      <c r="AED586" s="269"/>
      <c r="AEE586" s="269"/>
      <c r="AEF586" s="269"/>
      <c r="AEG586" s="269"/>
      <c r="AEH586" s="269"/>
      <c r="AEI586" s="269"/>
      <c r="AEJ586" s="269"/>
      <c r="AEK586" s="269"/>
      <c r="AEL586" s="269"/>
      <c r="AEM586" s="269"/>
      <c r="AEN586" s="269"/>
      <c r="AEO586" s="269"/>
      <c r="AEP586" s="269"/>
      <c r="AEQ586" s="269"/>
      <c r="AER586" s="269"/>
      <c r="AES586" s="269"/>
      <c r="AET586" s="269"/>
      <c r="AEU586" s="269"/>
      <c r="AEV586" s="269"/>
      <c r="AEW586" s="269"/>
      <c r="AEX586" s="269"/>
      <c r="AEY586" s="269"/>
      <c r="AEZ586" s="269"/>
      <c r="AFA586" s="269"/>
      <c r="AFB586" s="269"/>
      <c r="AFC586" s="269"/>
      <c r="AFD586" s="269"/>
      <c r="AFE586" s="269"/>
      <c r="AFF586" s="269"/>
      <c r="AFG586" s="269"/>
      <c r="AFH586" s="269"/>
      <c r="AFI586" s="269"/>
      <c r="AFJ586" s="269"/>
      <c r="AFK586" s="269"/>
      <c r="AFL586" s="269"/>
      <c r="AFM586" s="269"/>
      <c r="AFN586" s="269"/>
      <c r="AFO586" s="269"/>
      <c r="AFP586" s="269"/>
      <c r="AFQ586" s="269"/>
      <c r="AFR586" s="269"/>
      <c r="AFS586" s="269"/>
      <c r="AFT586" s="269"/>
      <c r="AFU586" s="269"/>
      <c r="AFV586" s="269"/>
      <c r="AFW586" s="269"/>
      <c r="AFX586" s="269"/>
      <c r="AFY586" s="269"/>
      <c r="AFZ586" s="269"/>
      <c r="AGA586" s="269"/>
      <c r="AGB586" s="269"/>
      <c r="AGC586" s="269"/>
      <c r="AGD586" s="269"/>
      <c r="AGE586" s="269"/>
      <c r="AGF586" s="269"/>
      <c r="AGG586" s="269"/>
      <c r="AGH586" s="269"/>
      <c r="AGI586" s="269"/>
      <c r="AGJ586" s="269"/>
      <c r="AGK586" s="269"/>
      <c r="AGL586" s="269"/>
      <c r="AGM586" s="269"/>
      <c r="AGN586" s="269"/>
      <c r="AGO586" s="269"/>
      <c r="AGP586" s="269"/>
      <c r="AGQ586" s="269"/>
      <c r="AGR586" s="269"/>
      <c r="AGS586" s="269"/>
      <c r="AGT586" s="269"/>
      <c r="AGU586" s="269"/>
      <c r="AGV586" s="269"/>
      <c r="AGW586" s="269"/>
      <c r="AGX586" s="269"/>
      <c r="AGY586" s="269"/>
      <c r="AGZ586" s="269"/>
      <c r="AHA586" s="269"/>
      <c r="AHB586" s="269"/>
      <c r="AHC586" s="269"/>
      <c r="AHD586" s="269"/>
      <c r="AHE586" s="269"/>
      <c r="AHF586" s="269"/>
      <c r="AHG586" s="269"/>
      <c r="AHH586" s="269"/>
      <c r="AHI586" s="269"/>
      <c r="AHJ586" s="269"/>
      <c r="AHK586" s="269"/>
      <c r="AHL586" s="269"/>
      <c r="AHM586" s="269"/>
      <c r="AHN586" s="269"/>
      <c r="AHO586" s="269"/>
      <c r="AHP586" s="269"/>
      <c r="AHQ586" s="269"/>
      <c r="AHR586" s="269"/>
      <c r="AHS586" s="269"/>
      <c r="AHT586" s="269"/>
      <c r="AHU586" s="269"/>
      <c r="AHV586" s="269"/>
      <c r="AHW586" s="269"/>
      <c r="AHX586" s="269"/>
      <c r="AHY586" s="269"/>
      <c r="AHZ586" s="269"/>
      <c r="AIA586" s="269"/>
      <c r="AIB586" s="269"/>
      <c r="AIC586" s="269"/>
      <c r="AID586" s="269"/>
      <c r="AIE586" s="269"/>
      <c r="AIF586" s="269"/>
      <c r="AIG586" s="269"/>
      <c r="AIH586" s="269"/>
      <c r="AII586" s="269"/>
      <c r="AIJ586" s="269"/>
      <c r="AIK586" s="269"/>
      <c r="AIL586" s="269"/>
      <c r="AIM586" s="269"/>
      <c r="AIN586" s="269"/>
      <c r="AIO586" s="269"/>
      <c r="AIP586" s="269"/>
      <c r="AIQ586" s="269"/>
      <c r="AIR586" s="269"/>
      <c r="AIS586" s="269"/>
      <c r="AIT586" s="269"/>
      <c r="AIU586" s="269"/>
      <c r="AIV586" s="269"/>
      <c r="AIW586" s="269"/>
      <c r="AIX586" s="269"/>
      <c r="AIY586" s="269"/>
      <c r="AIZ586" s="269"/>
      <c r="AJA586" s="269"/>
      <c r="AJB586" s="269"/>
      <c r="AJC586" s="269"/>
      <c r="AJD586" s="269"/>
      <c r="AJE586" s="269"/>
      <c r="AJF586" s="269"/>
      <c r="AJG586" s="269"/>
      <c r="AJH586" s="269"/>
      <c r="AJI586" s="269"/>
      <c r="AJJ586" s="269"/>
      <c r="AJK586" s="269"/>
      <c r="AJL586" s="269"/>
      <c r="AJM586" s="269"/>
      <c r="AJN586" s="269"/>
      <c r="AJO586" s="269"/>
      <c r="AJP586" s="269"/>
      <c r="AJQ586" s="269"/>
      <c r="AJR586" s="269"/>
      <c r="AJS586" s="269"/>
      <c r="AJT586" s="269"/>
      <c r="AJU586" s="269"/>
      <c r="AJV586" s="269"/>
      <c r="AJW586" s="269"/>
      <c r="AJX586" s="269"/>
      <c r="AJY586" s="269"/>
      <c r="AJZ586" s="269"/>
      <c r="AKA586" s="269"/>
      <c r="AKB586" s="269"/>
      <c r="AKC586" s="269"/>
      <c r="AKD586" s="269"/>
      <c r="AKE586" s="269"/>
      <c r="AKF586" s="269"/>
      <c r="AKG586" s="269"/>
      <c r="AKH586" s="269"/>
      <c r="AKI586" s="269"/>
      <c r="AKJ586" s="269"/>
      <c r="AKK586" s="269"/>
      <c r="AKL586" s="269"/>
      <c r="AKM586" s="269"/>
      <c r="AKN586" s="269"/>
      <c r="AKO586" s="269"/>
      <c r="AKP586" s="269"/>
      <c r="AKQ586" s="269"/>
      <c r="AKR586" s="269"/>
      <c r="AKS586" s="269"/>
      <c r="AKT586" s="269"/>
      <c r="AKU586" s="269"/>
      <c r="AKV586" s="269"/>
      <c r="AKW586" s="269"/>
      <c r="AKX586" s="269"/>
      <c r="AKY586" s="269"/>
      <c r="AKZ586" s="269"/>
      <c r="ALA586" s="269"/>
      <c r="ALB586" s="269"/>
      <c r="ALC586" s="269"/>
      <c r="ALD586" s="269"/>
      <c r="ALE586" s="269"/>
      <c r="ALF586" s="269"/>
      <c r="ALG586" s="269"/>
      <c r="ALH586" s="269"/>
      <c r="ALI586" s="269"/>
      <c r="ALJ586" s="269"/>
      <c r="ALK586" s="269"/>
      <c r="ALL586" s="269"/>
      <c r="ALM586" s="269"/>
      <c r="ALN586" s="269"/>
      <c r="ALO586" s="269"/>
      <c r="ALP586" s="269"/>
      <c r="ALQ586" s="269"/>
      <c r="ALR586" s="269"/>
      <c r="ALS586" s="269"/>
      <c r="ALT586" s="269"/>
      <c r="ALU586" s="269"/>
      <c r="ALV586" s="269"/>
      <c r="ALW586" s="269"/>
      <c r="ALX586" s="269"/>
      <c r="ALY586" s="269"/>
      <c r="ALZ586" s="269"/>
      <c r="AMA586" s="269"/>
      <c r="AMB586" s="269"/>
      <c r="AMC586" s="269"/>
      <c r="AMD586" s="269"/>
      <c r="AME586" s="269"/>
      <c r="AMF586" s="269"/>
      <c r="AMG586" s="269"/>
      <c r="AMH586" s="269"/>
      <c r="AMI586" s="269"/>
      <c r="AMJ586" s="269"/>
      <c r="AMK586" s="269"/>
    </row>
    <row r="587" spans="1:1025" s="268" customFormat="1">
      <c r="A587" s="269"/>
      <c r="B587" s="269"/>
      <c r="C587" s="271"/>
      <c r="D587" s="269"/>
      <c r="E587" s="269"/>
      <c r="F587" s="269"/>
      <c r="G587" s="269"/>
      <c r="H587" s="269"/>
      <c r="I587" s="269"/>
      <c r="J587" s="269"/>
      <c r="K587" s="269"/>
      <c r="L587" s="269"/>
      <c r="M587" s="269"/>
      <c r="N587" s="269"/>
      <c r="O587" s="270"/>
      <c r="P587" s="270"/>
      <c r="Q587" s="270"/>
      <c r="R587" s="270"/>
      <c r="S587" s="270"/>
      <c r="T587" s="270"/>
      <c r="U587" s="270"/>
      <c r="V587" s="270"/>
      <c r="W587" s="270"/>
      <c r="X587" s="270"/>
      <c r="Y587" s="270"/>
      <c r="Z587" s="270"/>
      <c r="AA587" s="270"/>
      <c r="AB587" s="270"/>
      <c r="AC587" s="269"/>
      <c r="AD587" s="269"/>
      <c r="AE587" s="269"/>
      <c r="AF587" s="269"/>
      <c r="AG587" s="269"/>
      <c r="AH587" s="269"/>
      <c r="AI587" s="269"/>
      <c r="AJ587" s="269"/>
      <c r="AK587" s="269"/>
      <c r="AL587" s="269"/>
      <c r="AM587" s="269"/>
      <c r="AN587" s="269"/>
      <c r="AO587" s="269"/>
      <c r="AP587" s="269"/>
      <c r="AQ587" s="269"/>
      <c r="AR587" s="269"/>
      <c r="AS587" s="269"/>
      <c r="AT587" s="269"/>
      <c r="AU587" s="269"/>
      <c r="AV587" s="269"/>
      <c r="AW587" s="269"/>
      <c r="AX587" s="269"/>
      <c r="AY587" s="269"/>
      <c r="AZ587" s="269"/>
      <c r="BA587" s="269"/>
      <c r="BB587" s="269"/>
      <c r="BC587" s="269"/>
      <c r="BD587" s="269"/>
      <c r="BE587" s="269"/>
      <c r="BF587" s="269"/>
      <c r="BG587" s="269"/>
      <c r="BH587" s="269"/>
      <c r="BI587" s="269"/>
      <c r="BJ587" s="269"/>
      <c r="BK587" s="269"/>
      <c r="BL587" s="269"/>
      <c r="BM587" s="269"/>
      <c r="BN587" s="269"/>
      <c r="BO587" s="269"/>
      <c r="BP587" s="269"/>
      <c r="BQ587" s="269"/>
      <c r="BR587" s="269"/>
      <c r="BS587" s="269"/>
      <c r="BT587" s="269"/>
      <c r="BU587" s="269"/>
      <c r="BV587" s="269"/>
      <c r="BW587" s="269"/>
      <c r="BX587" s="269"/>
      <c r="BY587" s="269"/>
      <c r="BZ587" s="269"/>
      <c r="CA587" s="269"/>
      <c r="CB587" s="269"/>
      <c r="CC587" s="269"/>
      <c r="CD587" s="269"/>
      <c r="CE587" s="269"/>
      <c r="CF587" s="269"/>
      <c r="CG587" s="269"/>
      <c r="CH587" s="269"/>
      <c r="CI587" s="269"/>
      <c r="CJ587" s="270"/>
      <c r="CK587" s="270"/>
      <c r="CL587" s="270"/>
      <c r="CM587" s="270"/>
      <c r="CN587" s="270"/>
      <c r="CO587" s="270"/>
      <c r="CP587" s="270"/>
      <c r="CQ587" s="270"/>
      <c r="CR587" s="270"/>
      <c r="CS587" s="270"/>
      <c r="CT587" s="270"/>
      <c r="CU587" s="270"/>
      <c r="CV587" s="270"/>
      <c r="CW587" s="270"/>
      <c r="CX587" s="270"/>
      <c r="CY587" s="270"/>
      <c r="CZ587" s="270"/>
      <c r="DA587" s="269"/>
      <c r="DB587" s="270"/>
      <c r="DC587" s="270"/>
      <c r="DD587" s="270"/>
      <c r="DE587" s="270"/>
      <c r="DF587" s="270"/>
      <c r="DG587" s="270"/>
      <c r="DH587" s="270"/>
      <c r="DI587" s="270"/>
      <c r="DJ587" s="270"/>
      <c r="DK587" s="270"/>
      <c r="DL587" s="270"/>
      <c r="DM587" s="270"/>
      <c r="DN587" s="270"/>
      <c r="DO587" s="270"/>
      <c r="DP587" s="270"/>
      <c r="DQ587" s="270"/>
      <c r="DR587" s="270"/>
      <c r="DS587" s="270"/>
      <c r="DT587" s="270"/>
      <c r="DU587" s="270"/>
      <c r="DV587" s="270"/>
      <c r="DW587" s="270"/>
      <c r="DX587" s="270"/>
      <c r="DY587" s="270"/>
      <c r="DZ587" s="270"/>
      <c r="EA587" s="269"/>
      <c r="EB587" s="269"/>
      <c r="EC587" s="269"/>
      <c r="ED587" s="269"/>
      <c r="EE587" s="269"/>
      <c r="EF587" s="269"/>
      <c r="EG587" s="269"/>
      <c r="EH587" s="269"/>
      <c r="EI587" s="269"/>
      <c r="EJ587" s="269"/>
      <c r="EK587" s="269"/>
      <c r="EL587" s="269"/>
      <c r="EM587" s="269"/>
      <c r="EN587" s="269"/>
      <c r="EO587" s="269"/>
      <c r="EP587" s="269"/>
      <c r="EQ587" s="269"/>
      <c r="ER587" s="269"/>
      <c r="ES587" s="269"/>
      <c r="ET587" s="269"/>
      <c r="EU587" s="269"/>
      <c r="EV587" s="269"/>
      <c r="EW587" s="269"/>
      <c r="EX587" s="269"/>
      <c r="EY587" s="269"/>
      <c r="EZ587" s="269"/>
      <c r="FA587" s="269"/>
      <c r="FB587" s="269"/>
      <c r="FC587" s="269"/>
      <c r="FD587" s="269"/>
      <c r="FE587" s="269"/>
      <c r="FF587" s="269"/>
      <c r="FG587" s="269"/>
      <c r="FH587" s="269"/>
      <c r="FI587" s="269"/>
      <c r="FJ587" s="269"/>
      <c r="FK587" s="269"/>
      <c r="FL587" s="269"/>
      <c r="FM587" s="269"/>
      <c r="FN587" s="269"/>
      <c r="FO587" s="269"/>
      <c r="FP587" s="269"/>
      <c r="FQ587" s="269"/>
      <c r="FR587" s="269"/>
      <c r="FS587" s="269"/>
      <c r="FT587" s="269"/>
      <c r="FU587" s="269"/>
      <c r="FV587" s="269"/>
      <c r="FW587" s="269"/>
      <c r="FX587" s="269"/>
      <c r="FY587" s="269"/>
      <c r="FZ587" s="269"/>
      <c r="GA587" s="269"/>
      <c r="GB587" s="269"/>
      <c r="GC587" s="269"/>
      <c r="GD587" s="269"/>
      <c r="GE587" s="269"/>
      <c r="GF587" s="269"/>
      <c r="GG587" s="269"/>
      <c r="GH587" s="269"/>
      <c r="GI587" s="269"/>
      <c r="GJ587" s="269"/>
      <c r="GK587" s="269"/>
      <c r="GL587" s="269"/>
      <c r="GM587" s="269"/>
      <c r="GN587" s="269"/>
      <c r="GO587" s="269"/>
      <c r="GP587" s="269"/>
      <c r="GQ587" s="269"/>
      <c r="GR587" s="269"/>
      <c r="GS587" s="269"/>
      <c r="GT587" s="269"/>
      <c r="GU587" s="269"/>
      <c r="GV587" s="269"/>
      <c r="GW587" s="269"/>
      <c r="GX587" s="269"/>
      <c r="GY587" s="269"/>
      <c r="GZ587" s="269"/>
      <c r="HA587" s="269"/>
      <c r="HB587" s="269"/>
      <c r="HC587" s="269"/>
      <c r="HD587" s="269"/>
      <c r="HE587" s="269"/>
      <c r="HF587" s="269"/>
      <c r="HG587" s="269"/>
      <c r="HH587" s="269"/>
      <c r="HI587" s="269"/>
      <c r="HJ587" s="269"/>
      <c r="HK587" s="269"/>
      <c r="HL587" s="269"/>
      <c r="HM587" s="269"/>
      <c r="HN587" s="269"/>
      <c r="HO587" s="269"/>
      <c r="HP587" s="269"/>
      <c r="HQ587" s="269"/>
      <c r="HR587" s="269"/>
      <c r="HS587" s="269"/>
      <c r="HT587" s="269"/>
      <c r="HU587" s="269"/>
      <c r="HV587" s="269"/>
      <c r="HW587" s="269"/>
      <c r="HX587" s="269"/>
      <c r="HY587" s="269"/>
      <c r="HZ587" s="269"/>
      <c r="IA587" s="269"/>
      <c r="IB587" s="269"/>
      <c r="IC587" s="269"/>
      <c r="ID587" s="269"/>
      <c r="IE587" s="269"/>
      <c r="IF587" s="269"/>
      <c r="IG587" s="269"/>
      <c r="IH587" s="269"/>
      <c r="II587" s="269"/>
      <c r="IJ587" s="269"/>
      <c r="IK587" s="269"/>
      <c r="IL587" s="269"/>
      <c r="IM587" s="269"/>
      <c r="IN587" s="269"/>
      <c r="IO587" s="269"/>
      <c r="IP587" s="269"/>
      <c r="IQ587" s="269"/>
      <c r="IR587" s="269"/>
      <c r="IS587" s="269"/>
      <c r="IT587" s="269"/>
      <c r="IU587" s="269"/>
      <c r="IV587" s="269"/>
      <c r="IW587" s="269"/>
      <c r="IX587" s="269"/>
      <c r="IY587" s="269"/>
      <c r="IZ587" s="269"/>
      <c r="JA587" s="269"/>
      <c r="JB587" s="269"/>
      <c r="JC587" s="269"/>
      <c r="JD587" s="269"/>
      <c r="JE587" s="269"/>
      <c r="JF587" s="269"/>
      <c r="JG587" s="269"/>
      <c r="JH587" s="269"/>
      <c r="JI587" s="269"/>
      <c r="JJ587" s="269"/>
      <c r="JK587" s="269"/>
      <c r="JL587" s="269"/>
      <c r="JM587" s="269"/>
      <c r="JN587" s="269"/>
      <c r="JO587" s="269"/>
      <c r="JP587" s="269"/>
      <c r="JQ587" s="269"/>
      <c r="JR587" s="269"/>
      <c r="JS587" s="269"/>
      <c r="JT587" s="269"/>
      <c r="JU587" s="269"/>
      <c r="JV587" s="269"/>
      <c r="JW587" s="269"/>
      <c r="JX587" s="269"/>
      <c r="JY587" s="269"/>
      <c r="JZ587" s="269"/>
      <c r="KA587" s="269"/>
      <c r="KB587" s="269"/>
      <c r="KC587" s="269"/>
      <c r="KD587" s="269"/>
      <c r="KE587" s="269"/>
      <c r="KF587" s="269"/>
      <c r="KG587" s="269"/>
      <c r="KH587" s="269"/>
      <c r="KI587" s="269"/>
      <c r="KJ587" s="269"/>
      <c r="KK587" s="269"/>
      <c r="KL587" s="269"/>
      <c r="KM587" s="269"/>
      <c r="KN587" s="269"/>
      <c r="KO587" s="269"/>
      <c r="KP587" s="269"/>
      <c r="KQ587" s="269"/>
      <c r="KR587" s="269"/>
      <c r="KS587" s="269"/>
      <c r="KT587" s="269"/>
      <c r="KU587" s="269"/>
      <c r="KV587" s="269"/>
      <c r="KW587" s="269"/>
      <c r="KX587" s="269"/>
      <c r="KY587" s="269"/>
      <c r="KZ587" s="269"/>
      <c r="LA587" s="269"/>
      <c r="LB587" s="269"/>
      <c r="LC587" s="269"/>
      <c r="LD587" s="269"/>
      <c r="LE587" s="269"/>
      <c r="LF587" s="269"/>
      <c r="LG587" s="269"/>
      <c r="LH587" s="269"/>
      <c r="LI587" s="269"/>
      <c r="LJ587" s="269"/>
      <c r="LK587" s="269"/>
      <c r="LL587" s="269"/>
      <c r="LM587" s="269"/>
      <c r="LN587" s="269"/>
      <c r="LO587" s="269"/>
      <c r="LP587" s="269"/>
      <c r="LQ587" s="269"/>
      <c r="LR587" s="269"/>
      <c r="LS587" s="269"/>
      <c r="LT587" s="269"/>
      <c r="LU587" s="269"/>
      <c r="LV587" s="269"/>
      <c r="LW587" s="269"/>
      <c r="LX587" s="269"/>
      <c r="LY587" s="269"/>
      <c r="LZ587" s="269"/>
      <c r="MA587" s="269"/>
      <c r="MB587" s="269"/>
      <c r="MC587" s="269"/>
      <c r="MD587" s="269"/>
      <c r="ME587" s="269"/>
      <c r="MF587" s="269"/>
      <c r="MG587" s="269"/>
      <c r="MH587" s="269"/>
      <c r="MI587" s="269"/>
      <c r="MJ587" s="269"/>
      <c r="MK587" s="269"/>
      <c r="ML587" s="269"/>
      <c r="MM587" s="269"/>
      <c r="MN587" s="269"/>
      <c r="MO587" s="269"/>
      <c r="MP587" s="269"/>
      <c r="MQ587" s="269"/>
      <c r="MR587" s="269"/>
      <c r="MS587" s="269"/>
      <c r="MT587" s="269"/>
      <c r="MU587" s="269"/>
      <c r="MV587" s="269"/>
      <c r="MW587" s="269"/>
      <c r="MX587" s="269"/>
      <c r="MY587" s="269"/>
      <c r="MZ587" s="269"/>
      <c r="NA587" s="269"/>
      <c r="NB587" s="269"/>
      <c r="NC587" s="269"/>
      <c r="ND587" s="269"/>
      <c r="NE587" s="269"/>
      <c r="NF587" s="269"/>
      <c r="NG587" s="269"/>
      <c r="NH587" s="269"/>
      <c r="NI587" s="269"/>
      <c r="NJ587" s="269"/>
      <c r="NK587" s="269"/>
      <c r="NL587" s="269"/>
      <c r="NM587" s="269"/>
      <c r="NN587" s="269"/>
      <c r="NO587" s="269"/>
      <c r="NP587" s="269"/>
      <c r="NQ587" s="269"/>
      <c r="NR587" s="269"/>
      <c r="NS587" s="269"/>
      <c r="NT587" s="269"/>
      <c r="NU587" s="269"/>
      <c r="NV587" s="269"/>
      <c r="NW587" s="269"/>
      <c r="NX587" s="269"/>
      <c r="NY587" s="269"/>
      <c r="NZ587" s="269"/>
      <c r="OA587" s="269"/>
      <c r="OB587" s="269"/>
      <c r="OC587" s="269"/>
      <c r="OD587" s="269"/>
      <c r="OE587" s="269"/>
      <c r="OF587" s="269"/>
      <c r="OG587" s="269"/>
      <c r="OH587" s="269"/>
      <c r="OI587" s="269"/>
      <c r="OJ587" s="269"/>
      <c r="OK587" s="269"/>
      <c r="OL587" s="269"/>
      <c r="OM587" s="269"/>
      <c r="ON587" s="269"/>
      <c r="OO587" s="269"/>
      <c r="OP587" s="269"/>
      <c r="OQ587" s="269"/>
      <c r="OR587" s="269"/>
      <c r="OS587" s="269"/>
      <c r="OT587" s="269"/>
      <c r="OU587" s="269"/>
      <c r="OV587" s="269"/>
      <c r="OW587" s="269"/>
      <c r="OX587" s="269"/>
      <c r="OY587" s="269"/>
      <c r="OZ587" s="269"/>
      <c r="PA587" s="269"/>
      <c r="PB587" s="269"/>
      <c r="PC587" s="269"/>
      <c r="PD587" s="269"/>
      <c r="PE587" s="269"/>
      <c r="PF587" s="269"/>
      <c r="PG587" s="269"/>
      <c r="PH587" s="269"/>
      <c r="PI587" s="269"/>
      <c r="PJ587" s="269"/>
      <c r="PK587" s="269"/>
      <c r="PL587" s="269"/>
      <c r="PM587" s="269"/>
      <c r="PN587" s="269"/>
      <c r="PO587" s="269"/>
      <c r="PP587" s="269"/>
      <c r="PQ587" s="269"/>
      <c r="PR587" s="269"/>
      <c r="PS587" s="269"/>
      <c r="PT587" s="269"/>
      <c r="PU587" s="269"/>
      <c r="PV587" s="269"/>
      <c r="PW587" s="269"/>
      <c r="PX587" s="269"/>
      <c r="PY587" s="269"/>
      <c r="PZ587" s="269"/>
      <c r="QA587" s="269"/>
      <c r="QB587" s="269"/>
      <c r="QC587" s="269"/>
      <c r="QD587" s="269"/>
      <c r="QE587" s="269"/>
      <c r="QF587" s="269"/>
      <c r="QG587" s="269"/>
      <c r="QH587" s="269"/>
      <c r="QI587" s="269"/>
      <c r="QJ587" s="269"/>
      <c r="QK587" s="269"/>
      <c r="QL587" s="269"/>
      <c r="QM587" s="269"/>
      <c r="QN587" s="269"/>
      <c r="QO587" s="269"/>
      <c r="QP587" s="269"/>
      <c r="QQ587" s="269"/>
      <c r="QR587" s="269"/>
      <c r="QS587" s="269"/>
      <c r="QT587" s="269"/>
      <c r="QU587" s="269"/>
      <c r="QV587" s="269"/>
      <c r="QW587" s="269"/>
      <c r="QX587" s="269"/>
      <c r="QY587" s="269"/>
      <c r="QZ587" s="269"/>
      <c r="RA587" s="269"/>
      <c r="RB587" s="269"/>
      <c r="RC587" s="269"/>
      <c r="RD587" s="269"/>
      <c r="RE587" s="269"/>
      <c r="RF587" s="269"/>
      <c r="RG587" s="269"/>
      <c r="RH587" s="269"/>
      <c r="RI587" s="269"/>
      <c r="RJ587" s="269"/>
      <c r="RK587" s="269"/>
      <c r="RL587" s="269"/>
      <c r="RM587" s="269"/>
      <c r="RN587" s="269"/>
      <c r="RO587" s="269"/>
      <c r="RP587" s="269"/>
      <c r="RQ587" s="269"/>
      <c r="RR587" s="269"/>
      <c r="RS587" s="269"/>
      <c r="RT587" s="269"/>
      <c r="RU587" s="269"/>
      <c r="RV587" s="269"/>
      <c r="RW587" s="269"/>
      <c r="RX587" s="269"/>
      <c r="RY587" s="269"/>
      <c r="RZ587" s="269"/>
      <c r="SA587" s="269"/>
      <c r="SB587" s="269"/>
      <c r="SC587" s="269"/>
      <c r="SD587" s="269"/>
      <c r="SE587" s="269"/>
      <c r="SF587" s="269"/>
      <c r="SG587" s="269"/>
      <c r="SH587" s="269"/>
      <c r="SI587" s="269"/>
      <c r="SJ587" s="269"/>
      <c r="SK587" s="269"/>
      <c r="SL587" s="269"/>
      <c r="SM587" s="269"/>
      <c r="SN587" s="269"/>
      <c r="SO587" s="269"/>
      <c r="SP587" s="269"/>
      <c r="SQ587" s="269"/>
      <c r="SR587" s="269"/>
      <c r="SS587" s="269"/>
      <c r="ST587" s="269"/>
      <c r="SU587" s="269"/>
      <c r="SV587" s="269"/>
      <c r="SW587" s="269"/>
      <c r="SX587" s="269"/>
      <c r="SY587" s="269"/>
      <c r="SZ587" s="269"/>
      <c r="TA587" s="269"/>
      <c r="TB587" s="269"/>
      <c r="TC587" s="269"/>
      <c r="TD587" s="269"/>
      <c r="TE587" s="269"/>
      <c r="TF587" s="269"/>
      <c r="TG587" s="269"/>
      <c r="TH587" s="269"/>
      <c r="TI587" s="269"/>
      <c r="TJ587" s="269"/>
      <c r="TK587" s="269"/>
      <c r="TL587" s="269"/>
      <c r="TM587" s="269"/>
      <c r="TN587" s="269"/>
      <c r="TO587" s="269"/>
      <c r="TP587" s="269"/>
      <c r="TQ587" s="269"/>
      <c r="TR587" s="269"/>
      <c r="TS587" s="269"/>
      <c r="TT587" s="269"/>
      <c r="TU587" s="269"/>
      <c r="TV587" s="269"/>
      <c r="TW587" s="269"/>
      <c r="TX587" s="269"/>
      <c r="TY587" s="269"/>
      <c r="TZ587" s="269"/>
      <c r="UA587" s="269"/>
      <c r="UB587" s="269"/>
      <c r="UC587" s="269"/>
      <c r="UD587" s="269"/>
      <c r="UE587" s="269"/>
      <c r="UF587" s="269"/>
      <c r="UG587" s="269"/>
      <c r="UH587" s="269"/>
      <c r="UI587" s="269"/>
      <c r="UJ587" s="269"/>
      <c r="UK587" s="269"/>
      <c r="UL587" s="269"/>
      <c r="UM587" s="269"/>
      <c r="UN587" s="269"/>
      <c r="UO587" s="269"/>
      <c r="UP587" s="269"/>
      <c r="UQ587" s="269"/>
      <c r="UR587" s="269"/>
      <c r="US587" s="269"/>
      <c r="UT587" s="269"/>
      <c r="UU587" s="269"/>
      <c r="UV587" s="269"/>
      <c r="UW587" s="269"/>
      <c r="UX587" s="269"/>
      <c r="UY587" s="269"/>
      <c r="UZ587" s="269"/>
      <c r="VA587" s="269"/>
      <c r="VB587" s="269"/>
      <c r="VC587" s="269"/>
      <c r="VD587" s="269"/>
      <c r="VE587" s="269"/>
      <c r="VF587" s="269"/>
      <c r="VG587" s="269"/>
      <c r="VH587" s="269"/>
      <c r="VI587" s="269"/>
      <c r="VJ587" s="269"/>
      <c r="VK587" s="269"/>
      <c r="VL587" s="269"/>
      <c r="VM587" s="269"/>
      <c r="VN587" s="269"/>
      <c r="VO587" s="269"/>
      <c r="VP587" s="269"/>
      <c r="VQ587" s="269"/>
      <c r="VR587" s="269"/>
      <c r="VS587" s="269"/>
      <c r="VT587" s="269"/>
      <c r="VU587" s="269"/>
      <c r="VV587" s="269"/>
      <c r="VW587" s="269"/>
      <c r="VX587" s="269"/>
      <c r="VY587" s="269"/>
      <c r="VZ587" s="269"/>
      <c r="WA587" s="269"/>
      <c r="WB587" s="269"/>
      <c r="WC587" s="269"/>
      <c r="WD587" s="269"/>
      <c r="WE587" s="269"/>
      <c r="WF587" s="269"/>
      <c r="WG587" s="269"/>
      <c r="WH587" s="269"/>
      <c r="WI587" s="269"/>
      <c r="WJ587" s="269"/>
      <c r="WK587" s="269"/>
      <c r="WL587" s="269"/>
      <c r="WM587" s="269"/>
      <c r="WN587" s="269"/>
      <c r="WO587" s="269"/>
      <c r="WP587" s="269"/>
      <c r="WQ587" s="269"/>
      <c r="WR587" s="269"/>
      <c r="WS587" s="269"/>
      <c r="WT587" s="269"/>
      <c r="WU587" s="269"/>
      <c r="WV587" s="269"/>
      <c r="WW587" s="269"/>
      <c r="WX587" s="269"/>
      <c r="WY587" s="269"/>
      <c r="WZ587" s="269"/>
      <c r="XA587" s="269"/>
      <c r="XB587" s="269"/>
      <c r="XC587" s="269"/>
      <c r="XD587" s="269"/>
      <c r="XE587" s="269"/>
      <c r="XF587" s="269"/>
      <c r="XG587" s="269"/>
      <c r="XH587" s="269"/>
      <c r="XI587" s="269"/>
      <c r="XJ587" s="269"/>
      <c r="XK587" s="269"/>
      <c r="XL587" s="269"/>
      <c r="XM587" s="269"/>
      <c r="XN587" s="269"/>
      <c r="XO587" s="269"/>
      <c r="XP587" s="269"/>
      <c r="XQ587" s="269"/>
      <c r="XR587" s="269"/>
      <c r="XS587" s="269"/>
      <c r="XT587" s="269"/>
      <c r="XU587" s="269"/>
      <c r="XV587" s="269"/>
      <c r="XW587" s="269"/>
      <c r="XX587" s="269"/>
      <c r="XY587" s="269"/>
      <c r="XZ587" s="269"/>
      <c r="YA587" s="269"/>
      <c r="YB587" s="269"/>
      <c r="YC587" s="269"/>
      <c r="YD587" s="269"/>
      <c r="YE587" s="269"/>
      <c r="YF587" s="269"/>
      <c r="YG587" s="269"/>
      <c r="YH587" s="269"/>
      <c r="YI587" s="269"/>
      <c r="YJ587" s="269"/>
      <c r="YK587" s="269"/>
      <c r="YL587" s="269"/>
      <c r="YM587" s="269"/>
      <c r="YN587" s="269"/>
      <c r="YO587" s="269"/>
      <c r="YP587" s="269"/>
      <c r="YQ587" s="269"/>
      <c r="YR587" s="269"/>
      <c r="YS587" s="269"/>
      <c r="YT587" s="269"/>
      <c r="YU587" s="269"/>
      <c r="YV587" s="269"/>
      <c r="YW587" s="269"/>
      <c r="YX587" s="269"/>
      <c r="YY587" s="269"/>
      <c r="YZ587" s="269"/>
      <c r="ZA587" s="269"/>
      <c r="ZB587" s="269"/>
      <c r="ZC587" s="269"/>
      <c r="ZD587" s="269"/>
      <c r="ZE587" s="269"/>
      <c r="ZF587" s="269"/>
      <c r="ZG587" s="269"/>
      <c r="ZH587" s="269"/>
      <c r="ZI587" s="269"/>
      <c r="ZJ587" s="269"/>
      <c r="ZK587" s="269"/>
      <c r="ZL587" s="269"/>
      <c r="ZM587" s="269"/>
      <c r="ZN587" s="269"/>
      <c r="ZO587" s="269"/>
      <c r="ZP587" s="269"/>
      <c r="ZQ587" s="269"/>
      <c r="ZR587" s="269"/>
      <c r="ZS587" s="269"/>
      <c r="ZT587" s="269"/>
      <c r="ZU587" s="269"/>
      <c r="ZV587" s="269"/>
      <c r="ZW587" s="269"/>
      <c r="ZX587" s="269"/>
      <c r="ZY587" s="269"/>
      <c r="ZZ587" s="269"/>
      <c r="AAA587" s="269"/>
      <c r="AAB587" s="269"/>
      <c r="AAC587" s="269"/>
      <c r="AAD587" s="269"/>
      <c r="AAE587" s="269"/>
      <c r="AAF587" s="269"/>
      <c r="AAG587" s="269"/>
      <c r="AAH587" s="269"/>
      <c r="AAI587" s="269"/>
      <c r="AAJ587" s="269"/>
      <c r="AAK587" s="269"/>
      <c r="AAL587" s="269"/>
      <c r="AAM587" s="269"/>
      <c r="AAN587" s="269"/>
      <c r="AAO587" s="269"/>
      <c r="AAP587" s="269"/>
      <c r="AAQ587" s="269"/>
      <c r="AAR587" s="269"/>
      <c r="AAS587" s="269"/>
      <c r="AAT587" s="269"/>
      <c r="AAU587" s="269"/>
      <c r="AAV587" s="269"/>
      <c r="AAW587" s="269"/>
      <c r="AAX587" s="269"/>
      <c r="AAY587" s="269"/>
      <c r="AAZ587" s="269"/>
      <c r="ABA587" s="269"/>
      <c r="ABB587" s="269"/>
      <c r="ABC587" s="269"/>
      <c r="ABD587" s="269"/>
      <c r="ABE587" s="269"/>
      <c r="ABF587" s="269"/>
      <c r="ABG587" s="269"/>
      <c r="ABH587" s="269"/>
      <c r="ABI587" s="269"/>
      <c r="ABJ587" s="269"/>
      <c r="ABK587" s="269"/>
      <c r="ABL587" s="269"/>
      <c r="ABM587" s="269"/>
      <c r="ABN587" s="269"/>
      <c r="ABO587" s="269"/>
      <c r="ABP587" s="269"/>
      <c r="ABQ587" s="269"/>
      <c r="ABR587" s="269"/>
      <c r="ABS587" s="269"/>
      <c r="ABT587" s="269"/>
      <c r="ABU587" s="269"/>
      <c r="ABV587" s="269"/>
      <c r="ABW587" s="269"/>
      <c r="ABX587" s="269"/>
      <c r="ABY587" s="269"/>
      <c r="ABZ587" s="269"/>
      <c r="ACA587" s="269"/>
      <c r="ACB587" s="269"/>
      <c r="ACC587" s="269"/>
      <c r="ACD587" s="269"/>
      <c r="ACE587" s="269"/>
      <c r="ACF587" s="269"/>
      <c r="ACG587" s="269"/>
      <c r="ACH587" s="269"/>
      <c r="ACI587" s="269"/>
      <c r="ACJ587" s="269"/>
      <c r="ACK587" s="269"/>
      <c r="ACL587" s="269"/>
      <c r="ACM587" s="269"/>
      <c r="ACN587" s="269"/>
      <c r="ACO587" s="269"/>
      <c r="ACP587" s="269"/>
      <c r="ACQ587" s="269"/>
      <c r="ACR587" s="269"/>
      <c r="ACS587" s="269"/>
      <c r="ACT587" s="269"/>
      <c r="ACU587" s="269"/>
      <c r="ACV587" s="269"/>
      <c r="ACW587" s="269"/>
      <c r="ACX587" s="269"/>
      <c r="ACY587" s="269"/>
      <c r="ACZ587" s="269"/>
      <c r="ADA587" s="269"/>
      <c r="ADB587" s="269"/>
      <c r="ADC587" s="269"/>
      <c r="ADD587" s="269"/>
      <c r="ADE587" s="269"/>
      <c r="ADF587" s="269"/>
      <c r="ADG587" s="269"/>
      <c r="ADH587" s="269"/>
      <c r="ADI587" s="269"/>
      <c r="ADJ587" s="269"/>
      <c r="ADK587" s="269"/>
      <c r="ADL587" s="269"/>
      <c r="ADM587" s="269"/>
      <c r="ADN587" s="269"/>
      <c r="ADO587" s="269"/>
      <c r="ADP587" s="269"/>
      <c r="ADQ587" s="269"/>
      <c r="ADR587" s="269"/>
      <c r="ADS587" s="269"/>
      <c r="ADT587" s="269"/>
      <c r="ADU587" s="269"/>
      <c r="ADV587" s="269"/>
      <c r="ADW587" s="269"/>
      <c r="ADX587" s="269"/>
      <c r="ADY587" s="269"/>
      <c r="ADZ587" s="269"/>
      <c r="AEA587" s="269"/>
      <c r="AEB587" s="269"/>
      <c r="AEC587" s="269"/>
      <c r="AED587" s="269"/>
      <c r="AEE587" s="269"/>
      <c r="AEF587" s="269"/>
      <c r="AEG587" s="269"/>
      <c r="AEH587" s="269"/>
      <c r="AEI587" s="269"/>
      <c r="AEJ587" s="269"/>
      <c r="AEK587" s="269"/>
      <c r="AEL587" s="269"/>
      <c r="AEM587" s="269"/>
      <c r="AEN587" s="269"/>
      <c r="AEO587" s="269"/>
      <c r="AEP587" s="269"/>
      <c r="AEQ587" s="269"/>
      <c r="AER587" s="269"/>
      <c r="AES587" s="269"/>
      <c r="AET587" s="269"/>
      <c r="AEU587" s="269"/>
      <c r="AEV587" s="269"/>
      <c r="AEW587" s="269"/>
      <c r="AEX587" s="269"/>
      <c r="AEY587" s="269"/>
      <c r="AEZ587" s="269"/>
      <c r="AFA587" s="269"/>
      <c r="AFB587" s="269"/>
      <c r="AFC587" s="269"/>
      <c r="AFD587" s="269"/>
      <c r="AFE587" s="269"/>
      <c r="AFF587" s="269"/>
      <c r="AFG587" s="269"/>
      <c r="AFH587" s="269"/>
      <c r="AFI587" s="269"/>
      <c r="AFJ587" s="269"/>
      <c r="AFK587" s="269"/>
      <c r="AFL587" s="269"/>
      <c r="AFM587" s="269"/>
      <c r="AFN587" s="269"/>
      <c r="AFO587" s="269"/>
      <c r="AFP587" s="269"/>
      <c r="AFQ587" s="269"/>
      <c r="AFR587" s="269"/>
      <c r="AFS587" s="269"/>
      <c r="AFT587" s="269"/>
      <c r="AFU587" s="269"/>
      <c r="AFV587" s="269"/>
      <c r="AFW587" s="269"/>
      <c r="AFX587" s="269"/>
      <c r="AFY587" s="269"/>
      <c r="AFZ587" s="269"/>
      <c r="AGA587" s="269"/>
      <c r="AGB587" s="269"/>
      <c r="AGC587" s="269"/>
      <c r="AGD587" s="269"/>
      <c r="AGE587" s="269"/>
      <c r="AGF587" s="269"/>
      <c r="AGG587" s="269"/>
      <c r="AGH587" s="269"/>
      <c r="AGI587" s="269"/>
      <c r="AGJ587" s="269"/>
      <c r="AGK587" s="269"/>
      <c r="AGL587" s="269"/>
      <c r="AGM587" s="269"/>
      <c r="AGN587" s="269"/>
      <c r="AGO587" s="269"/>
      <c r="AGP587" s="269"/>
      <c r="AGQ587" s="269"/>
      <c r="AGR587" s="269"/>
      <c r="AGS587" s="269"/>
      <c r="AGT587" s="269"/>
      <c r="AGU587" s="269"/>
      <c r="AGV587" s="269"/>
      <c r="AGW587" s="269"/>
      <c r="AGX587" s="269"/>
      <c r="AGY587" s="269"/>
      <c r="AGZ587" s="269"/>
      <c r="AHA587" s="269"/>
      <c r="AHB587" s="269"/>
      <c r="AHC587" s="269"/>
      <c r="AHD587" s="269"/>
      <c r="AHE587" s="269"/>
      <c r="AHF587" s="269"/>
      <c r="AHG587" s="269"/>
      <c r="AHH587" s="269"/>
      <c r="AHI587" s="269"/>
      <c r="AHJ587" s="269"/>
      <c r="AHK587" s="269"/>
      <c r="AHL587" s="269"/>
      <c r="AHM587" s="269"/>
      <c r="AHN587" s="269"/>
      <c r="AHO587" s="269"/>
      <c r="AHP587" s="269"/>
      <c r="AHQ587" s="269"/>
      <c r="AHR587" s="269"/>
      <c r="AHS587" s="269"/>
      <c r="AHT587" s="269"/>
      <c r="AHU587" s="269"/>
      <c r="AHV587" s="269"/>
      <c r="AHW587" s="269"/>
      <c r="AHX587" s="269"/>
      <c r="AHY587" s="269"/>
      <c r="AHZ587" s="269"/>
      <c r="AIA587" s="269"/>
      <c r="AIB587" s="269"/>
      <c r="AIC587" s="269"/>
      <c r="AID587" s="269"/>
      <c r="AIE587" s="269"/>
      <c r="AIF587" s="269"/>
      <c r="AIG587" s="269"/>
      <c r="AIH587" s="269"/>
      <c r="AII587" s="269"/>
      <c r="AIJ587" s="269"/>
      <c r="AIK587" s="269"/>
      <c r="AIL587" s="269"/>
      <c r="AIM587" s="269"/>
      <c r="AIN587" s="269"/>
      <c r="AIO587" s="269"/>
      <c r="AIP587" s="269"/>
      <c r="AIQ587" s="269"/>
      <c r="AIR587" s="269"/>
      <c r="AIS587" s="269"/>
      <c r="AIT587" s="269"/>
      <c r="AIU587" s="269"/>
      <c r="AIV587" s="269"/>
      <c r="AIW587" s="269"/>
      <c r="AIX587" s="269"/>
      <c r="AIY587" s="269"/>
      <c r="AIZ587" s="269"/>
      <c r="AJA587" s="269"/>
      <c r="AJB587" s="269"/>
      <c r="AJC587" s="269"/>
      <c r="AJD587" s="269"/>
      <c r="AJE587" s="269"/>
      <c r="AJF587" s="269"/>
      <c r="AJG587" s="269"/>
      <c r="AJH587" s="269"/>
      <c r="AJI587" s="269"/>
      <c r="AJJ587" s="269"/>
      <c r="AJK587" s="269"/>
      <c r="AJL587" s="269"/>
      <c r="AJM587" s="269"/>
      <c r="AJN587" s="269"/>
      <c r="AJO587" s="269"/>
      <c r="AJP587" s="269"/>
      <c r="AJQ587" s="269"/>
      <c r="AJR587" s="269"/>
      <c r="AJS587" s="269"/>
      <c r="AJT587" s="269"/>
      <c r="AJU587" s="269"/>
      <c r="AJV587" s="269"/>
      <c r="AJW587" s="269"/>
      <c r="AJX587" s="269"/>
      <c r="AJY587" s="269"/>
      <c r="AJZ587" s="269"/>
      <c r="AKA587" s="269"/>
      <c r="AKB587" s="269"/>
      <c r="AKC587" s="269"/>
      <c r="AKD587" s="269"/>
      <c r="AKE587" s="269"/>
      <c r="AKF587" s="269"/>
      <c r="AKG587" s="269"/>
      <c r="AKH587" s="269"/>
      <c r="AKI587" s="269"/>
      <c r="AKJ587" s="269"/>
      <c r="AKK587" s="269"/>
      <c r="AKL587" s="269"/>
      <c r="AKM587" s="269"/>
      <c r="AKN587" s="269"/>
      <c r="AKO587" s="269"/>
      <c r="AKP587" s="269"/>
      <c r="AKQ587" s="269"/>
      <c r="AKR587" s="269"/>
      <c r="AKS587" s="269"/>
      <c r="AKT587" s="269"/>
      <c r="AKU587" s="269"/>
      <c r="AKV587" s="269"/>
      <c r="AKW587" s="269"/>
      <c r="AKX587" s="269"/>
      <c r="AKY587" s="269"/>
      <c r="AKZ587" s="269"/>
      <c r="ALA587" s="269"/>
      <c r="ALB587" s="269"/>
      <c r="ALC587" s="269"/>
      <c r="ALD587" s="269"/>
      <c r="ALE587" s="269"/>
      <c r="ALF587" s="269"/>
      <c r="ALG587" s="269"/>
      <c r="ALH587" s="269"/>
      <c r="ALI587" s="269"/>
      <c r="ALJ587" s="269"/>
      <c r="ALK587" s="269"/>
      <c r="ALL587" s="269"/>
      <c r="ALM587" s="269"/>
      <c r="ALN587" s="269"/>
      <c r="ALO587" s="269"/>
      <c r="ALP587" s="269"/>
      <c r="ALQ587" s="269"/>
      <c r="ALR587" s="269"/>
      <c r="ALS587" s="269"/>
      <c r="ALT587" s="269"/>
      <c r="ALU587" s="269"/>
      <c r="ALV587" s="269"/>
      <c r="ALW587" s="269"/>
      <c r="ALX587" s="269"/>
      <c r="ALY587" s="269"/>
      <c r="ALZ587" s="269"/>
      <c r="AMA587" s="269"/>
      <c r="AMB587" s="269"/>
      <c r="AMC587" s="269"/>
      <c r="AMD587" s="269"/>
      <c r="AME587" s="269"/>
      <c r="AMF587" s="269"/>
      <c r="AMG587" s="269"/>
      <c r="AMH587" s="269"/>
      <c r="AMI587" s="269"/>
      <c r="AMJ587" s="269"/>
      <c r="AMK587" s="269"/>
    </row>
    <row r="588" spans="1:1025" s="268" customFormat="1">
      <c r="A588" s="269"/>
      <c r="B588" s="269"/>
      <c r="C588" s="271"/>
      <c r="D588" s="269"/>
      <c r="E588" s="269"/>
      <c r="F588" s="269"/>
      <c r="G588" s="269"/>
      <c r="H588" s="269"/>
      <c r="I588" s="269"/>
      <c r="J588" s="269"/>
      <c r="K588" s="269"/>
      <c r="L588" s="269"/>
      <c r="M588" s="269"/>
      <c r="N588" s="269"/>
      <c r="O588" s="270"/>
      <c r="P588" s="270"/>
      <c r="Q588" s="270"/>
      <c r="R588" s="270"/>
      <c r="S588" s="270"/>
      <c r="T588" s="270"/>
      <c r="U588" s="270"/>
      <c r="V588" s="270"/>
      <c r="W588" s="270"/>
      <c r="X588" s="270"/>
      <c r="Y588" s="270"/>
      <c r="Z588" s="270"/>
      <c r="AA588" s="270"/>
      <c r="AB588" s="270"/>
      <c r="AC588" s="269"/>
      <c r="AD588" s="269"/>
      <c r="AE588" s="269"/>
      <c r="AF588" s="269"/>
      <c r="AG588" s="269"/>
      <c r="AH588" s="269"/>
      <c r="AI588" s="269"/>
      <c r="AJ588" s="269"/>
      <c r="AK588" s="269"/>
      <c r="AL588" s="269"/>
      <c r="AM588" s="269"/>
      <c r="AN588" s="269"/>
      <c r="AO588" s="269"/>
      <c r="AP588" s="269"/>
      <c r="AQ588" s="269"/>
      <c r="AR588" s="269"/>
      <c r="AS588" s="269"/>
      <c r="AT588" s="269"/>
      <c r="AU588" s="269"/>
      <c r="AV588" s="269"/>
      <c r="AW588" s="269"/>
      <c r="AX588" s="269"/>
      <c r="AY588" s="269"/>
      <c r="AZ588" s="269"/>
      <c r="BA588" s="269"/>
      <c r="BB588" s="269"/>
      <c r="BC588" s="269"/>
      <c r="BD588" s="269"/>
      <c r="BE588" s="269"/>
      <c r="BF588" s="269"/>
      <c r="BG588" s="269"/>
      <c r="BH588" s="269"/>
      <c r="BI588" s="269"/>
      <c r="BJ588" s="269"/>
      <c r="BK588" s="269"/>
      <c r="BL588" s="269"/>
      <c r="BM588" s="269"/>
      <c r="BN588" s="269"/>
      <c r="BO588" s="269"/>
      <c r="BP588" s="269"/>
      <c r="BQ588" s="269"/>
      <c r="BR588" s="269"/>
      <c r="BS588" s="269"/>
      <c r="BT588" s="269"/>
      <c r="BU588" s="269"/>
      <c r="BV588" s="269"/>
      <c r="BW588" s="269"/>
      <c r="BX588" s="269"/>
      <c r="BY588" s="269"/>
      <c r="BZ588" s="269"/>
      <c r="CA588" s="269"/>
      <c r="CB588" s="269"/>
      <c r="CC588" s="269"/>
      <c r="CD588" s="269"/>
      <c r="CE588" s="269"/>
      <c r="CF588" s="269"/>
      <c r="CG588" s="269"/>
      <c r="CH588" s="269"/>
      <c r="CI588" s="269"/>
      <c r="CJ588" s="270"/>
      <c r="CK588" s="270"/>
      <c r="CL588" s="270"/>
      <c r="CM588" s="270"/>
      <c r="CN588" s="270"/>
      <c r="CO588" s="270"/>
      <c r="CP588" s="270"/>
      <c r="CQ588" s="270"/>
      <c r="CR588" s="270"/>
      <c r="CS588" s="270"/>
      <c r="CT588" s="270"/>
      <c r="CU588" s="270"/>
      <c r="CV588" s="270"/>
      <c r="CW588" s="270"/>
      <c r="CX588" s="270"/>
      <c r="CY588" s="270"/>
      <c r="CZ588" s="270"/>
      <c r="DA588" s="269"/>
      <c r="DB588" s="270"/>
      <c r="DC588" s="270"/>
      <c r="DD588" s="270"/>
      <c r="DE588" s="270"/>
      <c r="DF588" s="270"/>
      <c r="DG588" s="270"/>
      <c r="DH588" s="270"/>
      <c r="DI588" s="270"/>
      <c r="DJ588" s="270"/>
      <c r="DK588" s="270"/>
      <c r="DL588" s="270"/>
      <c r="DM588" s="270"/>
      <c r="DN588" s="270"/>
      <c r="DO588" s="270"/>
      <c r="DP588" s="270"/>
      <c r="DQ588" s="270"/>
      <c r="DR588" s="270"/>
      <c r="DS588" s="270"/>
      <c r="DT588" s="270"/>
      <c r="DU588" s="270"/>
      <c r="DV588" s="270"/>
      <c r="DW588" s="270"/>
      <c r="DX588" s="270"/>
      <c r="DY588" s="270"/>
      <c r="DZ588" s="270"/>
      <c r="EA588" s="269"/>
      <c r="EB588" s="269"/>
      <c r="EC588" s="269"/>
      <c r="ED588" s="269"/>
      <c r="EE588" s="269"/>
      <c r="EF588" s="269"/>
      <c r="EG588" s="269"/>
      <c r="EH588" s="269"/>
      <c r="EI588" s="269"/>
      <c r="EJ588" s="269"/>
      <c r="EK588" s="269"/>
      <c r="EL588" s="269"/>
      <c r="EM588" s="269"/>
      <c r="EN588" s="269"/>
      <c r="EO588" s="269"/>
      <c r="EP588" s="269"/>
      <c r="EQ588" s="269"/>
      <c r="ER588" s="269"/>
      <c r="ES588" s="269"/>
      <c r="ET588" s="269"/>
      <c r="EU588" s="269"/>
      <c r="EV588" s="269"/>
      <c r="EW588" s="269"/>
      <c r="EX588" s="269"/>
      <c r="EY588" s="269"/>
      <c r="EZ588" s="269"/>
      <c r="FA588" s="269"/>
      <c r="FB588" s="269"/>
      <c r="FC588" s="269"/>
      <c r="FD588" s="269"/>
      <c r="FE588" s="269"/>
      <c r="FF588" s="269"/>
      <c r="FG588" s="269"/>
      <c r="FH588" s="269"/>
      <c r="FI588" s="269"/>
      <c r="FJ588" s="269"/>
      <c r="FK588" s="269"/>
      <c r="FL588" s="269"/>
      <c r="FM588" s="269"/>
      <c r="FN588" s="269"/>
      <c r="FO588" s="269"/>
      <c r="FP588" s="269"/>
      <c r="FQ588" s="269"/>
      <c r="FR588" s="269"/>
      <c r="FS588" s="269"/>
      <c r="FT588" s="269"/>
      <c r="FU588" s="269"/>
      <c r="FV588" s="269"/>
      <c r="FW588" s="269"/>
      <c r="FX588" s="269"/>
      <c r="FY588" s="269"/>
      <c r="FZ588" s="269"/>
      <c r="GA588" s="269"/>
      <c r="GB588" s="269"/>
      <c r="GC588" s="269"/>
      <c r="GD588" s="269"/>
      <c r="GE588" s="269"/>
      <c r="GF588" s="269"/>
      <c r="GG588" s="269"/>
      <c r="GH588" s="269"/>
      <c r="GI588" s="269"/>
      <c r="GJ588" s="269"/>
      <c r="GK588" s="269"/>
      <c r="GL588" s="269"/>
      <c r="GM588" s="269"/>
      <c r="GN588" s="269"/>
      <c r="GO588" s="269"/>
      <c r="GP588" s="269"/>
      <c r="GQ588" s="269"/>
      <c r="GR588" s="269"/>
      <c r="GS588" s="269"/>
      <c r="GT588" s="269"/>
      <c r="GU588" s="269"/>
      <c r="GV588" s="269"/>
      <c r="GW588" s="269"/>
      <c r="GX588" s="269"/>
      <c r="GY588" s="269"/>
      <c r="GZ588" s="269"/>
      <c r="HA588" s="269"/>
      <c r="HB588" s="269"/>
      <c r="HC588" s="269"/>
      <c r="HD588" s="269"/>
      <c r="HE588" s="269"/>
      <c r="HF588" s="269"/>
      <c r="HG588" s="269"/>
      <c r="HH588" s="269"/>
      <c r="HI588" s="269"/>
      <c r="HJ588" s="269"/>
      <c r="HK588" s="269"/>
      <c r="HL588" s="269"/>
      <c r="HM588" s="269"/>
      <c r="HN588" s="269"/>
      <c r="HO588" s="269"/>
      <c r="HP588" s="269"/>
      <c r="HQ588" s="269"/>
      <c r="HR588" s="269"/>
      <c r="HS588" s="269"/>
      <c r="HT588" s="269"/>
      <c r="HU588" s="269"/>
      <c r="HV588" s="269"/>
      <c r="HW588" s="269"/>
      <c r="HX588" s="269"/>
      <c r="HY588" s="269"/>
      <c r="HZ588" s="269"/>
      <c r="IA588" s="269"/>
      <c r="IB588" s="269"/>
      <c r="IC588" s="269"/>
      <c r="ID588" s="269"/>
      <c r="IE588" s="269"/>
      <c r="IF588" s="269"/>
      <c r="IG588" s="269"/>
      <c r="IH588" s="269"/>
      <c r="II588" s="269"/>
      <c r="IJ588" s="269"/>
      <c r="IK588" s="269"/>
      <c r="IL588" s="269"/>
      <c r="IM588" s="269"/>
      <c r="IN588" s="269"/>
      <c r="IO588" s="269"/>
      <c r="IP588" s="269"/>
      <c r="IQ588" s="269"/>
      <c r="IR588" s="269"/>
      <c r="IS588" s="269"/>
      <c r="IT588" s="269"/>
      <c r="IU588" s="269"/>
      <c r="IV588" s="269"/>
      <c r="IW588" s="269"/>
      <c r="IX588" s="269"/>
      <c r="IY588" s="269"/>
      <c r="IZ588" s="269"/>
      <c r="JA588" s="269"/>
      <c r="JB588" s="269"/>
      <c r="JC588" s="269"/>
      <c r="JD588" s="269"/>
      <c r="JE588" s="269"/>
      <c r="JF588" s="269"/>
      <c r="JG588" s="269"/>
      <c r="JH588" s="269"/>
      <c r="JI588" s="269"/>
      <c r="JJ588" s="269"/>
      <c r="JK588" s="269"/>
      <c r="JL588" s="269"/>
      <c r="JM588" s="269"/>
      <c r="JN588" s="269"/>
      <c r="JO588" s="269"/>
      <c r="JP588" s="269"/>
      <c r="JQ588" s="269"/>
      <c r="JR588" s="269"/>
      <c r="JS588" s="269"/>
      <c r="JT588" s="269"/>
      <c r="JU588" s="269"/>
      <c r="JV588" s="269"/>
      <c r="JW588" s="269"/>
      <c r="JX588" s="269"/>
      <c r="JY588" s="269"/>
      <c r="JZ588" s="269"/>
      <c r="KA588" s="269"/>
      <c r="KB588" s="269"/>
      <c r="KC588" s="269"/>
      <c r="KD588" s="269"/>
      <c r="KE588" s="269"/>
      <c r="KF588" s="269"/>
      <c r="KG588" s="269"/>
      <c r="KH588" s="269"/>
      <c r="KI588" s="269"/>
      <c r="KJ588" s="269"/>
      <c r="KK588" s="269"/>
      <c r="KL588" s="269"/>
      <c r="KM588" s="269"/>
      <c r="KN588" s="269"/>
      <c r="KO588" s="269"/>
      <c r="KP588" s="269"/>
      <c r="KQ588" s="269"/>
      <c r="KR588" s="269"/>
      <c r="KS588" s="269"/>
      <c r="KT588" s="269"/>
      <c r="KU588" s="269"/>
      <c r="KV588" s="269"/>
      <c r="KW588" s="269"/>
      <c r="KX588" s="269"/>
      <c r="KY588" s="269"/>
      <c r="KZ588" s="269"/>
      <c r="LA588" s="269"/>
      <c r="LB588" s="269"/>
      <c r="LC588" s="269"/>
      <c r="LD588" s="269"/>
      <c r="LE588" s="269"/>
      <c r="LF588" s="269"/>
      <c r="LG588" s="269"/>
      <c r="LH588" s="269"/>
      <c r="LI588" s="269"/>
      <c r="LJ588" s="269"/>
      <c r="LK588" s="269"/>
      <c r="LL588" s="269"/>
      <c r="LM588" s="269"/>
      <c r="LN588" s="269"/>
      <c r="LO588" s="269"/>
      <c r="LP588" s="269"/>
      <c r="LQ588" s="269"/>
      <c r="LR588" s="269"/>
      <c r="LS588" s="269"/>
      <c r="LT588" s="269"/>
      <c r="LU588" s="269"/>
      <c r="LV588" s="269"/>
      <c r="LW588" s="269"/>
      <c r="LX588" s="269"/>
      <c r="LY588" s="269"/>
      <c r="LZ588" s="269"/>
      <c r="MA588" s="269"/>
      <c r="MB588" s="269"/>
      <c r="MC588" s="269"/>
      <c r="MD588" s="269"/>
      <c r="ME588" s="269"/>
      <c r="MF588" s="269"/>
      <c r="MG588" s="269"/>
      <c r="MH588" s="269"/>
      <c r="MI588" s="269"/>
      <c r="MJ588" s="269"/>
      <c r="MK588" s="269"/>
      <c r="ML588" s="269"/>
      <c r="MM588" s="269"/>
      <c r="MN588" s="269"/>
      <c r="MO588" s="269"/>
      <c r="MP588" s="269"/>
      <c r="MQ588" s="269"/>
      <c r="MR588" s="269"/>
      <c r="MS588" s="269"/>
      <c r="MT588" s="269"/>
      <c r="MU588" s="269"/>
      <c r="MV588" s="269"/>
      <c r="MW588" s="269"/>
      <c r="MX588" s="269"/>
      <c r="MY588" s="269"/>
      <c r="MZ588" s="269"/>
      <c r="NA588" s="269"/>
      <c r="NB588" s="269"/>
      <c r="NC588" s="269"/>
      <c r="ND588" s="269"/>
      <c r="NE588" s="269"/>
      <c r="NF588" s="269"/>
      <c r="NG588" s="269"/>
      <c r="NH588" s="269"/>
      <c r="NI588" s="269"/>
      <c r="NJ588" s="269"/>
      <c r="NK588" s="269"/>
      <c r="NL588" s="269"/>
      <c r="NM588" s="269"/>
      <c r="NN588" s="269"/>
      <c r="NO588" s="269"/>
      <c r="NP588" s="269"/>
      <c r="NQ588" s="269"/>
      <c r="NR588" s="269"/>
      <c r="NS588" s="269"/>
      <c r="NT588" s="269"/>
      <c r="NU588" s="269"/>
      <c r="NV588" s="269"/>
      <c r="NW588" s="269"/>
      <c r="NX588" s="269"/>
      <c r="NY588" s="269"/>
      <c r="NZ588" s="269"/>
      <c r="OA588" s="269"/>
      <c r="OB588" s="269"/>
      <c r="OC588" s="269"/>
      <c r="OD588" s="269"/>
      <c r="OE588" s="269"/>
      <c r="OF588" s="269"/>
      <c r="OG588" s="269"/>
      <c r="OH588" s="269"/>
      <c r="OI588" s="269"/>
      <c r="OJ588" s="269"/>
      <c r="OK588" s="269"/>
      <c r="OL588" s="269"/>
      <c r="OM588" s="269"/>
      <c r="ON588" s="269"/>
      <c r="OO588" s="269"/>
      <c r="OP588" s="269"/>
      <c r="OQ588" s="269"/>
      <c r="OR588" s="269"/>
      <c r="OS588" s="269"/>
      <c r="OT588" s="269"/>
      <c r="OU588" s="269"/>
      <c r="OV588" s="269"/>
      <c r="OW588" s="269"/>
      <c r="OX588" s="269"/>
      <c r="OY588" s="269"/>
      <c r="OZ588" s="269"/>
      <c r="PA588" s="269"/>
      <c r="PB588" s="269"/>
      <c r="PC588" s="269"/>
      <c r="PD588" s="269"/>
      <c r="PE588" s="269"/>
      <c r="PF588" s="269"/>
      <c r="PG588" s="269"/>
      <c r="PH588" s="269"/>
      <c r="PI588" s="269"/>
      <c r="PJ588" s="269"/>
      <c r="PK588" s="269"/>
      <c r="PL588" s="269"/>
      <c r="PM588" s="269"/>
      <c r="PN588" s="269"/>
      <c r="PO588" s="269"/>
      <c r="PP588" s="269"/>
      <c r="PQ588" s="269"/>
      <c r="PR588" s="269"/>
      <c r="PS588" s="269"/>
      <c r="PT588" s="269"/>
      <c r="PU588" s="269"/>
      <c r="PV588" s="269"/>
      <c r="PW588" s="269"/>
      <c r="PX588" s="269"/>
      <c r="PY588" s="269"/>
      <c r="PZ588" s="269"/>
      <c r="QA588" s="269"/>
      <c r="QB588" s="269"/>
      <c r="QC588" s="269"/>
      <c r="QD588" s="269"/>
      <c r="QE588" s="269"/>
      <c r="QF588" s="269"/>
      <c r="QG588" s="269"/>
      <c r="QH588" s="269"/>
      <c r="QI588" s="269"/>
      <c r="QJ588" s="269"/>
      <c r="QK588" s="269"/>
      <c r="QL588" s="269"/>
      <c r="QM588" s="269"/>
      <c r="QN588" s="269"/>
      <c r="QO588" s="269"/>
      <c r="QP588" s="269"/>
      <c r="QQ588" s="269"/>
      <c r="QR588" s="269"/>
      <c r="QS588" s="269"/>
      <c r="QT588" s="269"/>
      <c r="QU588" s="269"/>
      <c r="QV588" s="269"/>
      <c r="QW588" s="269"/>
      <c r="QX588" s="269"/>
      <c r="QY588" s="269"/>
      <c r="QZ588" s="269"/>
      <c r="RA588" s="269"/>
      <c r="RB588" s="269"/>
      <c r="RC588" s="269"/>
      <c r="RD588" s="269"/>
      <c r="RE588" s="269"/>
      <c r="RF588" s="269"/>
      <c r="RG588" s="269"/>
      <c r="RH588" s="269"/>
      <c r="RI588" s="269"/>
      <c r="RJ588" s="269"/>
      <c r="RK588" s="269"/>
      <c r="RL588" s="269"/>
      <c r="RM588" s="269"/>
      <c r="RN588" s="269"/>
      <c r="RO588" s="269"/>
      <c r="RP588" s="269"/>
      <c r="RQ588" s="269"/>
      <c r="RR588" s="269"/>
      <c r="RS588" s="269"/>
      <c r="RT588" s="269"/>
      <c r="RU588" s="269"/>
      <c r="RV588" s="269"/>
      <c r="RW588" s="269"/>
      <c r="RX588" s="269"/>
      <c r="RY588" s="269"/>
      <c r="RZ588" s="269"/>
      <c r="SA588" s="269"/>
      <c r="SB588" s="269"/>
      <c r="SC588" s="269"/>
      <c r="SD588" s="269"/>
      <c r="SE588" s="269"/>
      <c r="SF588" s="269"/>
      <c r="SG588" s="269"/>
      <c r="SH588" s="269"/>
      <c r="SI588" s="269"/>
      <c r="SJ588" s="269"/>
      <c r="SK588" s="269"/>
      <c r="SL588" s="269"/>
      <c r="SM588" s="269"/>
      <c r="SN588" s="269"/>
      <c r="SO588" s="269"/>
      <c r="SP588" s="269"/>
      <c r="SQ588" s="269"/>
      <c r="SR588" s="269"/>
      <c r="SS588" s="269"/>
      <c r="ST588" s="269"/>
      <c r="SU588" s="269"/>
      <c r="SV588" s="269"/>
      <c r="SW588" s="269"/>
      <c r="SX588" s="269"/>
      <c r="SY588" s="269"/>
      <c r="SZ588" s="269"/>
      <c r="TA588" s="269"/>
      <c r="TB588" s="269"/>
      <c r="TC588" s="269"/>
      <c r="TD588" s="269"/>
      <c r="TE588" s="269"/>
      <c r="TF588" s="269"/>
      <c r="TG588" s="269"/>
      <c r="TH588" s="269"/>
      <c r="TI588" s="269"/>
      <c r="TJ588" s="269"/>
      <c r="TK588" s="269"/>
      <c r="TL588" s="269"/>
      <c r="TM588" s="269"/>
      <c r="TN588" s="269"/>
      <c r="TO588" s="269"/>
      <c r="TP588" s="269"/>
      <c r="TQ588" s="269"/>
      <c r="TR588" s="269"/>
      <c r="TS588" s="269"/>
      <c r="TT588" s="269"/>
      <c r="TU588" s="269"/>
      <c r="TV588" s="269"/>
      <c r="TW588" s="269"/>
      <c r="TX588" s="269"/>
      <c r="TY588" s="269"/>
      <c r="TZ588" s="269"/>
      <c r="UA588" s="269"/>
      <c r="UB588" s="269"/>
      <c r="UC588" s="269"/>
      <c r="UD588" s="269"/>
      <c r="UE588" s="269"/>
      <c r="UF588" s="269"/>
      <c r="UG588" s="269"/>
      <c r="UH588" s="269"/>
      <c r="UI588" s="269"/>
      <c r="UJ588" s="269"/>
      <c r="UK588" s="269"/>
      <c r="UL588" s="269"/>
      <c r="UM588" s="269"/>
      <c r="UN588" s="269"/>
      <c r="UO588" s="269"/>
      <c r="UP588" s="269"/>
      <c r="UQ588" s="269"/>
      <c r="UR588" s="269"/>
      <c r="US588" s="269"/>
      <c r="UT588" s="269"/>
      <c r="UU588" s="269"/>
      <c r="UV588" s="269"/>
      <c r="UW588" s="269"/>
      <c r="UX588" s="269"/>
      <c r="UY588" s="269"/>
      <c r="UZ588" s="269"/>
      <c r="VA588" s="269"/>
      <c r="VB588" s="269"/>
      <c r="VC588" s="269"/>
      <c r="VD588" s="269"/>
      <c r="VE588" s="269"/>
      <c r="VF588" s="269"/>
      <c r="VG588" s="269"/>
      <c r="VH588" s="269"/>
      <c r="VI588" s="269"/>
      <c r="VJ588" s="269"/>
      <c r="VK588" s="269"/>
      <c r="VL588" s="269"/>
      <c r="VM588" s="269"/>
      <c r="VN588" s="269"/>
      <c r="VO588" s="269"/>
      <c r="VP588" s="269"/>
      <c r="VQ588" s="269"/>
      <c r="VR588" s="269"/>
      <c r="VS588" s="269"/>
      <c r="VT588" s="269"/>
      <c r="VU588" s="269"/>
      <c r="VV588" s="269"/>
      <c r="VW588" s="269"/>
      <c r="VX588" s="269"/>
      <c r="VY588" s="269"/>
      <c r="VZ588" s="269"/>
      <c r="WA588" s="269"/>
      <c r="WB588" s="269"/>
      <c r="WC588" s="269"/>
      <c r="WD588" s="269"/>
      <c r="WE588" s="269"/>
      <c r="WF588" s="269"/>
      <c r="WG588" s="269"/>
      <c r="WH588" s="269"/>
      <c r="WI588" s="269"/>
      <c r="WJ588" s="269"/>
      <c r="WK588" s="269"/>
      <c r="WL588" s="269"/>
      <c r="WM588" s="269"/>
      <c r="WN588" s="269"/>
      <c r="WO588" s="269"/>
      <c r="WP588" s="269"/>
      <c r="WQ588" s="269"/>
      <c r="WR588" s="269"/>
      <c r="WS588" s="269"/>
      <c r="WT588" s="269"/>
      <c r="WU588" s="269"/>
      <c r="WV588" s="269"/>
      <c r="WW588" s="269"/>
      <c r="WX588" s="269"/>
      <c r="WY588" s="269"/>
      <c r="WZ588" s="269"/>
      <c r="XA588" s="269"/>
      <c r="XB588" s="269"/>
      <c r="XC588" s="269"/>
      <c r="XD588" s="269"/>
      <c r="XE588" s="269"/>
      <c r="XF588" s="269"/>
      <c r="XG588" s="269"/>
      <c r="XH588" s="269"/>
      <c r="XI588" s="269"/>
      <c r="XJ588" s="269"/>
      <c r="XK588" s="269"/>
      <c r="XL588" s="269"/>
      <c r="XM588" s="269"/>
      <c r="XN588" s="269"/>
      <c r="XO588" s="269"/>
      <c r="XP588" s="269"/>
      <c r="XQ588" s="269"/>
      <c r="XR588" s="269"/>
      <c r="XS588" s="269"/>
      <c r="XT588" s="269"/>
      <c r="XU588" s="269"/>
      <c r="XV588" s="269"/>
      <c r="XW588" s="269"/>
      <c r="XX588" s="269"/>
      <c r="XY588" s="269"/>
      <c r="XZ588" s="269"/>
      <c r="YA588" s="269"/>
      <c r="YB588" s="269"/>
      <c r="YC588" s="269"/>
      <c r="YD588" s="269"/>
      <c r="YE588" s="269"/>
      <c r="YF588" s="269"/>
      <c r="YG588" s="269"/>
      <c r="YH588" s="269"/>
      <c r="YI588" s="269"/>
      <c r="YJ588" s="269"/>
      <c r="YK588" s="269"/>
      <c r="YL588" s="269"/>
      <c r="YM588" s="269"/>
      <c r="YN588" s="269"/>
      <c r="YO588" s="269"/>
      <c r="YP588" s="269"/>
      <c r="YQ588" s="269"/>
      <c r="YR588" s="269"/>
      <c r="YS588" s="269"/>
      <c r="YT588" s="269"/>
      <c r="YU588" s="269"/>
      <c r="YV588" s="269"/>
      <c r="YW588" s="269"/>
      <c r="YX588" s="269"/>
      <c r="YY588" s="269"/>
      <c r="YZ588" s="269"/>
      <c r="ZA588" s="269"/>
      <c r="ZB588" s="269"/>
      <c r="ZC588" s="269"/>
      <c r="ZD588" s="269"/>
      <c r="ZE588" s="269"/>
      <c r="ZF588" s="269"/>
      <c r="ZG588" s="269"/>
      <c r="ZH588" s="269"/>
      <c r="ZI588" s="269"/>
      <c r="ZJ588" s="269"/>
      <c r="ZK588" s="269"/>
      <c r="ZL588" s="269"/>
      <c r="ZM588" s="269"/>
      <c r="ZN588" s="269"/>
      <c r="ZO588" s="269"/>
      <c r="ZP588" s="269"/>
      <c r="ZQ588" s="269"/>
      <c r="ZR588" s="269"/>
      <c r="ZS588" s="269"/>
      <c r="ZT588" s="269"/>
      <c r="ZU588" s="269"/>
      <c r="ZV588" s="269"/>
      <c r="ZW588" s="269"/>
      <c r="ZX588" s="269"/>
      <c r="ZY588" s="269"/>
      <c r="ZZ588" s="269"/>
      <c r="AAA588" s="269"/>
      <c r="AAB588" s="269"/>
      <c r="AAC588" s="269"/>
      <c r="AAD588" s="269"/>
      <c r="AAE588" s="269"/>
      <c r="AAF588" s="269"/>
      <c r="AAG588" s="269"/>
      <c r="AAH588" s="269"/>
      <c r="AAI588" s="269"/>
      <c r="AAJ588" s="269"/>
      <c r="AAK588" s="269"/>
      <c r="AAL588" s="269"/>
      <c r="AAM588" s="269"/>
      <c r="AAN588" s="269"/>
      <c r="AAO588" s="269"/>
      <c r="AAP588" s="269"/>
      <c r="AAQ588" s="269"/>
      <c r="AAR588" s="269"/>
      <c r="AAS588" s="269"/>
      <c r="AAT588" s="269"/>
      <c r="AAU588" s="269"/>
      <c r="AAV588" s="269"/>
      <c r="AAW588" s="269"/>
      <c r="AAX588" s="269"/>
      <c r="AAY588" s="269"/>
      <c r="AAZ588" s="269"/>
      <c r="ABA588" s="269"/>
      <c r="ABB588" s="269"/>
      <c r="ABC588" s="269"/>
      <c r="ABD588" s="269"/>
      <c r="ABE588" s="269"/>
      <c r="ABF588" s="269"/>
      <c r="ABG588" s="269"/>
      <c r="ABH588" s="269"/>
      <c r="ABI588" s="269"/>
      <c r="ABJ588" s="269"/>
      <c r="ABK588" s="269"/>
      <c r="ABL588" s="269"/>
      <c r="ABM588" s="269"/>
      <c r="ABN588" s="269"/>
      <c r="ABO588" s="269"/>
      <c r="ABP588" s="269"/>
      <c r="ABQ588" s="269"/>
      <c r="ABR588" s="269"/>
      <c r="ABS588" s="269"/>
      <c r="ABT588" s="269"/>
      <c r="ABU588" s="269"/>
      <c r="ABV588" s="269"/>
      <c r="ABW588" s="269"/>
      <c r="ABX588" s="269"/>
      <c r="ABY588" s="269"/>
      <c r="ABZ588" s="269"/>
      <c r="ACA588" s="269"/>
      <c r="ACB588" s="269"/>
      <c r="ACC588" s="269"/>
      <c r="ACD588" s="269"/>
      <c r="ACE588" s="269"/>
      <c r="ACF588" s="269"/>
      <c r="ACG588" s="269"/>
      <c r="ACH588" s="269"/>
      <c r="ACI588" s="269"/>
      <c r="ACJ588" s="269"/>
      <c r="ACK588" s="269"/>
      <c r="ACL588" s="269"/>
      <c r="ACM588" s="269"/>
      <c r="ACN588" s="269"/>
      <c r="ACO588" s="269"/>
      <c r="ACP588" s="269"/>
      <c r="ACQ588" s="269"/>
      <c r="ACR588" s="269"/>
      <c r="ACS588" s="269"/>
      <c r="ACT588" s="269"/>
      <c r="ACU588" s="269"/>
      <c r="ACV588" s="269"/>
      <c r="ACW588" s="269"/>
      <c r="ACX588" s="269"/>
      <c r="ACY588" s="269"/>
      <c r="ACZ588" s="269"/>
      <c r="ADA588" s="269"/>
      <c r="ADB588" s="269"/>
      <c r="ADC588" s="269"/>
      <c r="ADD588" s="269"/>
      <c r="ADE588" s="269"/>
      <c r="ADF588" s="269"/>
      <c r="ADG588" s="269"/>
      <c r="ADH588" s="269"/>
      <c r="ADI588" s="269"/>
      <c r="ADJ588" s="269"/>
      <c r="ADK588" s="269"/>
      <c r="ADL588" s="269"/>
      <c r="ADM588" s="269"/>
      <c r="ADN588" s="269"/>
      <c r="ADO588" s="269"/>
      <c r="ADP588" s="269"/>
      <c r="ADQ588" s="269"/>
      <c r="ADR588" s="269"/>
      <c r="ADS588" s="269"/>
      <c r="ADT588" s="269"/>
      <c r="ADU588" s="269"/>
      <c r="ADV588" s="269"/>
      <c r="ADW588" s="269"/>
      <c r="ADX588" s="269"/>
      <c r="ADY588" s="269"/>
      <c r="ADZ588" s="269"/>
      <c r="AEA588" s="269"/>
      <c r="AEB588" s="269"/>
      <c r="AEC588" s="269"/>
      <c r="AED588" s="269"/>
      <c r="AEE588" s="269"/>
      <c r="AEF588" s="269"/>
      <c r="AEG588" s="269"/>
      <c r="AEH588" s="269"/>
      <c r="AEI588" s="269"/>
      <c r="AEJ588" s="269"/>
      <c r="AEK588" s="269"/>
      <c r="AEL588" s="269"/>
      <c r="AEM588" s="269"/>
      <c r="AEN588" s="269"/>
      <c r="AEO588" s="269"/>
      <c r="AEP588" s="269"/>
      <c r="AEQ588" s="269"/>
      <c r="AER588" s="269"/>
      <c r="AES588" s="269"/>
      <c r="AET588" s="269"/>
      <c r="AEU588" s="269"/>
      <c r="AEV588" s="269"/>
      <c r="AEW588" s="269"/>
      <c r="AEX588" s="269"/>
      <c r="AEY588" s="269"/>
      <c r="AEZ588" s="269"/>
      <c r="AFA588" s="269"/>
      <c r="AFB588" s="269"/>
      <c r="AFC588" s="269"/>
      <c r="AFD588" s="269"/>
      <c r="AFE588" s="269"/>
      <c r="AFF588" s="269"/>
      <c r="AFG588" s="269"/>
      <c r="AFH588" s="269"/>
      <c r="AFI588" s="269"/>
      <c r="AFJ588" s="269"/>
      <c r="AFK588" s="269"/>
      <c r="AFL588" s="269"/>
      <c r="AFM588" s="269"/>
      <c r="AFN588" s="269"/>
      <c r="AFO588" s="269"/>
      <c r="AFP588" s="269"/>
      <c r="AFQ588" s="269"/>
      <c r="AFR588" s="269"/>
      <c r="AFS588" s="269"/>
      <c r="AFT588" s="269"/>
      <c r="AFU588" s="269"/>
      <c r="AFV588" s="269"/>
      <c r="AFW588" s="269"/>
      <c r="AFX588" s="269"/>
      <c r="AFY588" s="269"/>
      <c r="AFZ588" s="269"/>
      <c r="AGA588" s="269"/>
      <c r="AGB588" s="269"/>
      <c r="AGC588" s="269"/>
      <c r="AGD588" s="269"/>
      <c r="AGE588" s="269"/>
      <c r="AGF588" s="269"/>
      <c r="AGG588" s="269"/>
      <c r="AGH588" s="269"/>
      <c r="AGI588" s="269"/>
      <c r="AGJ588" s="269"/>
      <c r="AGK588" s="269"/>
      <c r="AGL588" s="269"/>
      <c r="AGM588" s="269"/>
      <c r="AGN588" s="269"/>
      <c r="AGO588" s="269"/>
      <c r="AGP588" s="269"/>
      <c r="AGQ588" s="269"/>
      <c r="AGR588" s="269"/>
      <c r="AGS588" s="269"/>
      <c r="AGT588" s="269"/>
      <c r="AGU588" s="269"/>
      <c r="AGV588" s="269"/>
      <c r="AGW588" s="269"/>
      <c r="AGX588" s="269"/>
      <c r="AGY588" s="269"/>
      <c r="AGZ588" s="269"/>
      <c r="AHA588" s="269"/>
      <c r="AHB588" s="269"/>
      <c r="AHC588" s="269"/>
      <c r="AHD588" s="269"/>
      <c r="AHE588" s="269"/>
      <c r="AHF588" s="269"/>
      <c r="AHG588" s="269"/>
      <c r="AHH588" s="269"/>
      <c r="AHI588" s="269"/>
      <c r="AHJ588" s="269"/>
      <c r="AHK588" s="269"/>
      <c r="AHL588" s="269"/>
      <c r="AHM588" s="269"/>
      <c r="AHN588" s="269"/>
      <c r="AHO588" s="269"/>
      <c r="AHP588" s="269"/>
      <c r="AHQ588" s="269"/>
      <c r="AHR588" s="269"/>
      <c r="AHS588" s="269"/>
      <c r="AHT588" s="269"/>
      <c r="AHU588" s="269"/>
      <c r="AHV588" s="269"/>
      <c r="AHW588" s="269"/>
      <c r="AHX588" s="269"/>
      <c r="AHY588" s="269"/>
      <c r="AHZ588" s="269"/>
      <c r="AIA588" s="269"/>
      <c r="AIB588" s="269"/>
      <c r="AIC588" s="269"/>
      <c r="AID588" s="269"/>
      <c r="AIE588" s="269"/>
      <c r="AIF588" s="269"/>
      <c r="AIG588" s="269"/>
      <c r="AIH588" s="269"/>
      <c r="AII588" s="269"/>
      <c r="AIJ588" s="269"/>
      <c r="AIK588" s="269"/>
      <c r="AIL588" s="269"/>
      <c r="AIM588" s="269"/>
      <c r="AIN588" s="269"/>
      <c r="AIO588" s="269"/>
      <c r="AIP588" s="269"/>
      <c r="AIQ588" s="269"/>
      <c r="AIR588" s="269"/>
      <c r="AIS588" s="269"/>
      <c r="AIT588" s="269"/>
      <c r="AIU588" s="269"/>
      <c r="AIV588" s="269"/>
      <c r="AIW588" s="269"/>
      <c r="AIX588" s="269"/>
      <c r="AIY588" s="269"/>
      <c r="AIZ588" s="269"/>
      <c r="AJA588" s="269"/>
      <c r="AJB588" s="269"/>
      <c r="AJC588" s="269"/>
      <c r="AJD588" s="269"/>
      <c r="AJE588" s="269"/>
      <c r="AJF588" s="269"/>
      <c r="AJG588" s="269"/>
      <c r="AJH588" s="269"/>
      <c r="AJI588" s="269"/>
      <c r="AJJ588" s="269"/>
      <c r="AJK588" s="269"/>
      <c r="AJL588" s="269"/>
      <c r="AJM588" s="269"/>
      <c r="AJN588" s="269"/>
      <c r="AJO588" s="269"/>
      <c r="AJP588" s="269"/>
      <c r="AJQ588" s="269"/>
      <c r="AJR588" s="269"/>
      <c r="AJS588" s="269"/>
      <c r="AJT588" s="269"/>
      <c r="AJU588" s="269"/>
      <c r="AJV588" s="269"/>
      <c r="AJW588" s="269"/>
      <c r="AJX588" s="269"/>
      <c r="AJY588" s="269"/>
      <c r="AJZ588" s="269"/>
      <c r="AKA588" s="269"/>
      <c r="AKB588" s="269"/>
      <c r="AKC588" s="269"/>
      <c r="AKD588" s="269"/>
      <c r="AKE588" s="269"/>
      <c r="AKF588" s="269"/>
      <c r="AKG588" s="269"/>
      <c r="AKH588" s="269"/>
      <c r="AKI588" s="269"/>
      <c r="AKJ588" s="269"/>
      <c r="AKK588" s="269"/>
      <c r="AKL588" s="269"/>
      <c r="AKM588" s="269"/>
      <c r="AKN588" s="269"/>
      <c r="AKO588" s="269"/>
      <c r="AKP588" s="269"/>
      <c r="AKQ588" s="269"/>
      <c r="AKR588" s="269"/>
      <c r="AKS588" s="269"/>
      <c r="AKT588" s="269"/>
      <c r="AKU588" s="269"/>
      <c r="AKV588" s="269"/>
      <c r="AKW588" s="269"/>
      <c r="AKX588" s="269"/>
      <c r="AKY588" s="269"/>
      <c r="AKZ588" s="269"/>
      <c r="ALA588" s="269"/>
      <c r="ALB588" s="269"/>
      <c r="ALC588" s="269"/>
      <c r="ALD588" s="269"/>
      <c r="ALE588" s="269"/>
      <c r="ALF588" s="269"/>
      <c r="ALG588" s="269"/>
      <c r="ALH588" s="269"/>
      <c r="ALI588" s="269"/>
      <c r="ALJ588" s="269"/>
      <c r="ALK588" s="269"/>
      <c r="ALL588" s="269"/>
      <c r="ALM588" s="269"/>
      <c r="ALN588" s="269"/>
      <c r="ALO588" s="269"/>
      <c r="ALP588" s="269"/>
      <c r="ALQ588" s="269"/>
      <c r="ALR588" s="269"/>
      <c r="ALS588" s="269"/>
      <c r="ALT588" s="269"/>
      <c r="ALU588" s="269"/>
      <c r="ALV588" s="269"/>
      <c r="ALW588" s="269"/>
      <c r="ALX588" s="269"/>
      <c r="ALY588" s="269"/>
      <c r="ALZ588" s="269"/>
      <c r="AMA588" s="269"/>
      <c r="AMB588" s="269"/>
      <c r="AMC588" s="269"/>
      <c r="AMD588" s="269"/>
      <c r="AME588" s="269"/>
      <c r="AMF588" s="269"/>
      <c r="AMG588" s="269"/>
      <c r="AMH588" s="269"/>
      <c r="AMI588" s="269"/>
      <c r="AMJ588" s="269"/>
      <c r="AMK588" s="269"/>
    </row>
    <row r="589" spans="1:1025" s="268" customFormat="1">
      <c r="A589" s="269"/>
      <c r="B589" s="269"/>
      <c r="C589" s="271"/>
      <c r="D589" s="269"/>
      <c r="E589" s="269"/>
      <c r="F589" s="269"/>
      <c r="G589" s="269"/>
      <c r="H589" s="269"/>
      <c r="I589" s="269"/>
      <c r="J589" s="269"/>
      <c r="K589" s="269"/>
      <c r="L589" s="269"/>
      <c r="M589" s="269"/>
      <c r="N589" s="269"/>
      <c r="O589" s="270"/>
      <c r="P589" s="270"/>
      <c r="Q589" s="270"/>
      <c r="R589" s="270"/>
      <c r="S589" s="270"/>
      <c r="T589" s="270"/>
      <c r="U589" s="270"/>
      <c r="V589" s="270"/>
      <c r="W589" s="270"/>
      <c r="X589" s="270"/>
      <c r="Y589" s="270"/>
      <c r="Z589" s="270"/>
      <c r="AA589" s="270"/>
      <c r="AB589" s="270"/>
      <c r="AC589" s="269"/>
      <c r="AD589" s="269"/>
      <c r="AE589" s="269"/>
      <c r="AF589" s="269"/>
      <c r="AG589" s="269"/>
      <c r="AH589" s="269"/>
      <c r="AI589" s="269"/>
      <c r="AJ589" s="269"/>
      <c r="AK589" s="269"/>
      <c r="AL589" s="269"/>
      <c r="AM589" s="269"/>
      <c r="AN589" s="269"/>
      <c r="AO589" s="269"/>
      <c r="AP589" s="269"/>
      <c r="AQ589" s="269"/>
      <c r="AR589" s="269"/>
      <c r="AS589" s="269"/>
      <c r="AT589" s="269"/>
      <c r="AU589" s="269"/>
      <c r="AV589" s="269"/>
      <c r="AW589" s="269"/>
      <c r="AX589" s="269"/>
      <c r="AY589" s="269"/>
      <c r="AZ589" s="269"/>
      <c r="BA589" s="269"/>
      <c r="BB589" s="269"/>
      <c r="BC589" s="269"/>
      <c r="BD589" s="269"/>
      <c r="BE589" s="269"/>
      <c r="BF589" s="269"/>
      <c r="BG589" s="269"/>
      <c r="BH589" s="269"/>
      <c r="BI589" s="269"/>
      <c r="BJ589" s="269"/>
      <c r="BK589" s="269"/>
      <c r="BL589" s="269"/>
      <c r="BM589" s="269"/>
      <c r="BN589" s="269"/>
      <c r="BO589" s="269"/>
      <c r="BP589" s="269"/>
      <c r="BQ589" s="269"/>
      <c r="BR589" s="269"/>
      <c r="BS589" s="269"/>
      <c r="BT589" s="269"/>
      <c r="BU589" s="269"/>
      <c r="BV589" s="269"/>
      <c r="BW589" s="269"/>
      <c r="BX589" s="269"/>
      <c r="BY589" s="269"/>
      <c r="BZ589" s="269"/>
      <c r="CA589" s="269"/>
      <c r="CB589" s="269"/>
      <c r="CC589" s="269"/>
      <c r="CD589" s="269"/>
      <c r="CE589" s="269"/>
      <c r="CF589" s="269"/>
      <c r="CG589" s="269"/>
      <c r="CH589" s="269"/>
      <c r="CI589" s="269"/>
      <c r="CJ589" s="270"/>
      <c r="CK589" s="270"/>
      <c r="CL589" s="270"/>
      <c r="CM589" s="270"/>
      <c r="CN589" s="270"/>
      <c r="CO589" s="270"/>
      <c r="CP589" s="270"/>
      <c r="CQ589" s="270"/>
      <c r="CR589" s="270"/>
      <c r="CS589" s="270"/>
      <c r="CT589" s="270"/>
      <c r="CU589" s="270"/>
      <c r="CV589" s="270"/>
      <c r="CW589" s="270"/>
      <c r="CX589" s="270"/>
      <c r="CY589" s="270"/>
      <c r="CZ589" s="270"/>
      <c r="DA589" s="269"/>
      <c r="DB589" s="270"/>
      <c r="DC589" s="270"/>
      <c r="DD589" s="270"/>
      <c r="DE589" s="270"/>
      <c r="DF589" s="270"/>
      <c r="DG589" s="270"/>
      <c r="DH589" s="270"/>
      <c r="DI589" s="270"/>
      <c r="DJ589" s="270"/>
      <c r="DK589" s="270"/>
      <c r="DL589" s="270"/>
      <c r="DM589" s="270"/>
      <c r="DN589" s="270"/>
      <c r="DO589" s="270"/>
      <c r="DP589" s="270"/>
      <c r="DQ589" s="270"/>
      <c r="DR589" s="270"/>
      <c r="DS589" s="270"/>
      <c r="DT589" s="270"/>
      <c r="DU589" s="270"/>
      <c r="DV589" s="270"/>
      <c r="DW589" s="270"/>
      <c r="DX589" s="270"/>
      <c r="DY589" s="270"/>
      <c r="DZ589" s="270"/>
      <c r="EA589" s="269"/>
      <c r="EB589" s="269"/>
      <c r="EC589" s="269"/>
      <c r="ED589" s="269"/>
      <c r="EE589" s="269"/>
      <c r="EF589" s="269"/>
      <c r="EG589" s="269"/>
      <c r="EH589" s="269"/>
      <c r="EI589" s="269"/>
      <c r="EJ589" s="269"/>
      <c r="EK589" s="269"/>
      <c r="EL589" s="269"/>
      <c r="EM589" s="269"/>
      <c r="EN589" s="269"/>
      <c r="EO589" s="269"/>
      <c r="EP589" s="269"/>
      <c r="EQ589" s="269"/>
      <c r="ER589" s="269"/>
      <c r="ES589" s="269"/>
      <c r="ET589" s="269"/>
      <c r="EU589" s="269"/>
      <c r="EV589" s="269"/>
      <c r="EW589" s="269"/>
      <c r="EX589" s="269"/>
      <c r="EY589" s="269"/>
      <c r="EZ589" s="269"/>
      <c r="FA589" s="269"/>
      <c r="FB589" s="269"/>
      <c r="FC589" s="269"/>
      <c r="FD589" s="269"/>
      <c r="FE589" s="269"/>
      <c r="FF589" s="269"/>
      <c r="FG589" s="269"/>
      <c r="FH589" s="269"/>
      <c r="FI589" s="269"/>
      <c r="FJ589" s="269"/>
      <c r="FK589" s="269"/>
      <c r="FL589" s="269"/>
      <c r="FM589" s="269"/>
      <c r="FN589" s="269"/>
      <c r="FO589" s="269"/>
      <c r="FP589" s="269"/>
      <c r="FQ589" s="269"/>
      <c r="FR589" s="269"/>
      <c r="FS589" s="269"/>
      <c r="FT589" s="269"/>
      <c r="FU589" s="269"/>
      <c r="FV589" s="269"/>
      <c r="FW589" s="269"/>
      <c r="FX589" s="269"/>
      <c r="FY589" s="269"/>
      <c r="FZ589" s="269"/>
      <c r="GA589" s="269"/>
      <c r="GB589" s="269"/>
      <c r="GC589" s="269"/>
      <c r="GD589" s="269"/>
      <c r="GE589" s="269"/>
      <c r="GF589" s="269"/>
      <c r="GG589" s="269"/>
      <c r="GH589" s="269"/>
      <c r="GI589" s="269"/>
      <c r="GJ589" s="269"/>
      <c r="GK589" s="269"/>
      <c r="GL589" s="269"/>
      <c r="GM589" s="269"/>
      <c r="GN589" s="269"/>
      <c r="GO589" s="269"/>
      <c r="GP589" s="269"/>
      <c r="GQ589" s="269"/>
      <c r="GR589" s="269"/>
      <c r="GS589" s="269"/>
      <c r="GT589" s="269"/>
      <c r="GU589" s="269"/>
      <c r="GV589" s="269"/>
      <c r="GW589" s="269"/>
      <c r="GX589" s="269"/>
      <c r="GY589" s="269"/>
      <c r="GZ589" s="269"/>
      <c r="HA589" s="269"/>
      <c r="HB589" s="269"/>
      <c r="HC589" s="269"/>
      <c r="HD589" s="269"/>
      <c r="HE589" s="269"/>
      <c r="HF589" s="269"/>
      <c r="HG589" s="269"/>
      <c r="HH589" s="269"/>
      <c r="HI589" s="269"/>
      <c r="HJ589" s="269"/>
      <c r="HK589" s="269"/>
      <c r="HL589" s="269"/>
      <c r="HM589" s="269"/>
      <c r="HN589" s="269"/>
      <c r="HO589" s="269"/>
      <c r="HP589" s="269"/>
      <c r="HQ589" s="269"/>
      <c r="HR589" s="269"/>
      <c r="HS589" s="269"/>
      <c r="HT589" s="269"/>
      <c r="HU589" s="269"/>
      <c r="HV589" s="269"/>
      <c r="HW589" s="269"/>
      <c r="HX589" s="269"/>
      <c r="HY589" s="269"/>
      <c r="HZ589" s="269"/>
      <c r="IA589" s="269"/>
      <c r="IB589" s="269"/>
      <c r="IC589" s="269"/>
      <c r="ID589" s="269"/>
      <c r="IE589" s="269"/>
      <c r="IF589" s="269"/>
      <c r="IG589" s="269"/>
      <c r="IH589" s="269"/>
      <c r="II589" s="269"/>
      <c r="IJ589" s="269"/>
      <c r="IK589" s="269"/>
      <c r="IL589" s="269"/>
      <c r="IM589" s="269"/>
      <c r="IN589" s="269"/>
      <c r="IO589" s="269"/>
      <c r="IP589" s="269"/>
      <c r="IQ589" s="269"/>
      <c r="IR589" s="269"/>
      <c r="IS589" s="269"/>
      <c r="IT589" s="269"/>
      <c r="IU589" s="269"/>
      <c r="IV589" s="269"/>
      <c r="IW589" s="269"/>
      <c r="IX589" s="269"/>
      <c r="IY589" s="269"/>
      <c r="IZ589" s="269"/>
      <c r="JA589" s="269"/>
      <c r="JB589" s="269"/>
      <c r="JC589" s="269"/>
      <c r="JD589" s="269"/>
      <c r="JE589" s="269"/>
      <c r="JF589" s="269"/>
      <c r="JG589" s="269"/>
      <c r="JH589" s="269"/>
      <c r="JI589" s="269"/>
      <c r="JJ589" s="269"/>
      <c r="JK589" s="269"/>
      <c r="JL589" s="269"/>
      <c r="JM589" s="269"/>
      <c r="JN589" s="269"/>
      <c r="JO589" s="269"/>
      <c r="JP589" s="269"/>
      <c r="JQ589" s="269"/>
      <c r="JR589" s="269"/>
      <c r="JS589" s="269"/>
      <c r="JT589" s="269"/>
      <c r="JU589" s="269"/>
      <c r="JV589" s="269"/>
      <c r="JW589" s="269"/>
      <c r="JX589" s="269"/>
      <c r="JY589" s="269"/>
      <c r="JZ589" s="269"/>
      <c r="KA589" s="269"/>
      <c r="KB589" s="269"/>
      <c r="KC589" s="269"/>
      <c r="KD589" s="269"/>
      <c r="KE589" s="269"/>
      <c r="KF589" s="269"/>
      <c r="KG589" s="269"/>
      <c r="KH589" s="269"/>
      <c r="KI589" s="269"/>
      <c r="KJ589" s="269"/>
      <c r="KK589" s="269"/>
      <c r="KL589" s="269"/>
      <c r="KM589" s="269"/>
      <c r="KN589" s="269"/>
      <c r="KO589" s="269"/>
      <c r="KP589" s="269"/>
      <c r="KQ589" s="269"/>
      <c r="KR589" s="269"/>
      <c r="KS589" s="269"/>
      <c r="KT589" s="269"/>
      <c r="KU589" s="269"/>
      <c r="KV589" s="269"/>
      <c r="KW589" s="269"/>
      <c r="KX589" s="269"/>
      <c r="KY589" s="269"/>
      <c r="KZ589" s="269"/>
      <c r="LA589" s="269"/>
      <c r="LB589" s="269"/>
      <c r="LC589" s="269"/>
      <c r="LD589" s="269"/>
      <c r="LE589" s="269"/>
      <c r="LF589" s="269"/>
      <c r="LG589" s="269"/>
      <c r="LH589" s="269"/>
      <c r="LI589" s="269"/>
      <c r="LJ589" s="269"/>
      <c r="LK589" s="269"/>
      <c r="LL589" s="269"/>
      <c r="LM589" s="269"/>
      <c r="LN589" s="269"/>
      <c r="LO589" s="269"/>
      <c r="LP589" s="269"/>
      <c r="LQ589" s="269"/>
      <c r="LR589" s="269"/>
      <c r="LS589" s="269"/>
      <c r="LT589" s="269"/>
      <c r="LU589" s="269"/>
      <c r="LV589" s="269"/>
      <c r="LW589" s="269"/>
      <c r="LX589" s="269"/>
      <c r="LY589" s="269"/>
      <c r="LZ589" s="269"/>
      <c r="MA589" s="269"/>
      <c r="MB589" s="269"/>
      <c r="MC589" s="269"/>
      <c r="MD589" s="269"/>
      <c r="ME589" s="269"/>
      <c r="MF589" s="269"/>
      <c r="MG589" s="269"/>
      <c r="MH589" s="269"/>
      <c r="MI589" s="269"/>
      <c r="MJ589" s="269"/>
      <c r="MK589" s="269"/>
      <c r="ML589" s="269"/>
      <c r="MM589" s="269"/>
      <c r="MN589" s="269"/>
      <c r="MO589" s="269"/>
      <c r="MP589" s="269"/>
      <c r="MQ589" s="269"/>
      <c r="MR589" s="269"/>
      <c r="MS589" s="269"/>
      <c r="MT589" s="269"/>
      <c r="MU589" s="269"/>
      <c r="MV589" s="269"/>
      <c r="MW589" s="269"/>
      <c r="MX589" s="269"/>
      <c r="MY589" s="269"/>
      <c r="MZ589" s="269"/>
      <c r="NA589" s="269"/>
      <c r="NB589" s="269"/>
      <c r="NC589" s="269"/>
      <c r="ND589" s="269"/>
      <c r="NE589" s="269"/>
      <c r="NF589" s="269"/>
      <c r="NG589" s="269"/>
      <c r="NH589" s="269"/>
      <c r="NI589" s="269"/>
      <c r="NJ589" s="269"/>
      <c r="NK589" s="269"/>
      <c r="NL589" s="269"/>
      <c r="NM589" s="269"/>
      <c r="NN589" s="269"/>
      <c r="NO589" s="269"/>
      <c r="NP589" s="269"/>
      <c r="NQ589" s="269"/>
      <c r="NR589" s="269"/>
      <c r="NS589" s="269"/>
      <c r="NT589" s="269"/>
      <c r="NU589" s="269"/>
      <c r="NV589" s="269"/>
      <c r="NW589" s="269"/>
      <c r="NX589" s="269"/>
      <c r="NY589" s="269"/>
      <c r="NZ589" s="269"/>
      <c r="OA589" s="269"/>
      <c r="OB589" s="269"/>
      <c r="OC589" s="269"/>
      <c r="OD589" s="269"/>
      <c r="OE589" s="269"/>
      <c r="OF589" s="269"/>
      <c r="OG589" s="269"/>
      <c r="OH589" s="269"/>
      <c r="OI589" s="269"/>
      <c r="OJ589" s="269"/>
      <c r="OK589" s="269"/>
      <c r="OL589" s="269"/>
      <c r="OM589" s="269"/>
      <c r="ON589" s="269"/>
      <c r="OO589" s="269"/>
      <c r="OP589" s="269"/>
      <c r="OQ589" s="269"/>
      <c r="OR589" s="269"/>
      <c r="OS589" s="269"/>
      <c r="OT589" s="269"/>
      <c r="OU589" s="269"/>
      <c r="OV589" s="269"/>
      <c r="OW589" s="269"/>
      <c r="OX589" s="269"/>
      <c r="OY589" s="269"/>
      <c r="OZ589" s="269"/>
      <c r="PA589" s="269"/>
      <c r="PB589" s="269"/>
      <c r="PC589" s="269"/>
      <c r="PD589" s="269"/>
      <c r="PE589" s="269"/>
      <c r="PF589" s="269"/>
      <c r="PG589" s="269"/>
      <c r="PH589" s="269"/>
      <c r="PI589" s="269"/>
      <c r="PJ589" s="269"/>
      <c r="PK589" s="269"/>
      <c r="PL589" s="269"/>
      <c r="PM589" s="269"/>
      <c r="PN589" s="269"/>
      <c r="PO589" s="269"/>
      <c r="PP589" s="269"/>
      <c r="PQ589" s="269"/>
      <c r="PR589" s="269"/>
      <c r="PS589" s="269"/>
      <c r="PT589" s="269"/>
      <c r="PU589" s="269"/>
      <c r="PV589" s="269"/>
      <c r="PW589" s="269"/>
      <c r="PX589" s="269"/>
      <c r="PY589" s="269"/>
      <c r="PZ589" s="269"/>
      <c r="QA589" s="269"/>
      <c r="QB589" s="269"/>
      <c r="QC589" s="269"/>
      <c r="QD589" s="269"/>
      <c r="QE589" s="269"/>
      <c r="QF589" s="269"/>
      <c r="QG589" s="269"/>
      <c r="QH589" s="269"/>
      <c r="QI589" s="269"/>
      <c r="QJ589" s="269"/>
      <c r="QK589" s="269"/>
      <c r="QL589" s="269"/>
      <c r="QM589" s="269"/>
      <c r="QN589" s="269"/>
      <c r="QO589" s="269"/>
      <c r="QP589" s="269"/>
      <c r="QQ589" s="269"/>
      <c r="QR589" s="269"/>
      <c r="QS589" s="269"/>
      <c r="QT589" s="269"/>
      <c r="QU589" s="269"/>
      <c r="QV589" s="269"/>
      <c r="QW589" s="269"/>
      <c r="QX589" s="269"/>
      <c r="QY589" s="269"/>
      <c r="QZ589" s="269"/>
      <c r="RA589" s="269"/>
      <c r="RB589" s="269"/>
      <c r="RC589" s="269"/>
      <c r="RD589" s="269"/>
      <c r="RE589" s="269"/>
      <c r="RF589" s="269"/>
      <c r="RG589" s="269"/>
      <c r="RH589" s="269"/>
      <c r="RI589" s="269"/>
      <c r="RJ589" s="269"/>
      <c r="RK589" s="269"/>
      <c r="RL589" s="269"/>
      <c r="RM589" s="269"/>
      <c r="RN589" s="269"/>
      <c r="RO589" s="269"/>
      <c r="RP589" s="269"/>
      <c r="RQ589" s="269"/>
      <c r="RR589" s="269"/>
      <c r="RS589" s="269"/>
      <c r="RT589" s="269"/>
      <c r="RU589" s="269"/>
      <c r="RV589" s="269"/>
      <c r="RW589" s="269"/>
      <c r="RX589" s="269"/>
      <c r="RY589" s="269"/>
      <c r="RZ589" s="269"/>
      <c r="SA589" s="269"/>
      <c r="SB589" s="269"/>
      <c r="SC589" s="269"/>
      <c r="SD589" s="269"/>
      <c r="SE589" s="269"/>
      <c r="SF589" s="269"/>
      <c r="SG589" s="269"/>
      <c r="SH589" s="269"/>
      <c r="SI589" s="269"/>
      <c r="SJ589" s="269"/>
      <c r="SK589" s="269"/>
      <c r="SL589" s="269"/>
      <c r="SM589" s="269"/>
      <c r="SN589" s="269"/>
      <c r="SO589" s="269"/>
      <c r="SP589" s="269"/>
      <c r="SQ589" s="269"/>
      <c r="SR589" s="269"/>
      <c r="SS589" s="269"/>
      <c r="ST589" s="269"/>
      <c r="SU589" s="269"/>
      <c r="SV589" s="269"/>
      <c r="SW589" s="269"/>
      <c r="SX589" s="269"/>
      <c r="SY589" s="269"/>
      <c r="SZ589" s="269"/>
      <c r="TA589" s="269"/>
      <c r="TB589" s="269"/>
      <c r="TC589" s="269"/>
      <c r="TD589" s="269"/>
      <c r="TE589" s="269"/>
      <c r="TF589" s="269"/>
      <c r="TG589" s="269"/>
      <c r="TH589" s="269"/>
      <c r="TI589" s="269"/>
      <c r="TJ589" s="269"/>
      <c r="TK589" s="269"/>
      <c r="TL589" s="269"/>
      <c r="TM589" s="269"/>
      <c r="TN589" s="269"/>
      <c r="TO589" s="269"/>
      <c r="TP589" s="269"/>
      <c r="TQ589" s="269"/>
      <c r="TR589" s="269"/>
      <c r="TS589" s="269"/>
      <c r="TT589" s="269"/>
      <c r="TU589" s="269"/>
      <c r="TV589" s="269"/>
      <c r="TW589" s="269"/>
      <c r="TX589" s="269"/>
      <c r="TY589" s="269"/>
      <c r="TZ589" s="269"/>
      <c r="UA589" s="269"/>
      <c r="UB589" s="269"/>
      <c r="UC589" s="269"/>
      <c r="UD589" s="269"/>
      <c r="UE589" s="269"/>
      <c r="UF589" s="269"/>
      <c r="UG589" s="269"/>
      <c r="UH589" s="269"/>
      <c r="UI589" s="269"/>
      <c r="UJ589" s="269"/>
      <c r="UK589" s="269"/>
      <c r="UL589" s="269"/>
      <c r="UM589" s="269"/>
      <c r="UN589" s="269"/>
      <c r="UO589" s="269"/>
      <c r="UP589" s="269"/>
      <c r="UQ589" s="269"/>
      <c r="UR589" s="269"/>
      <c r="US589" s="269"/>
      <c r="UT589" s="269"/>
      <c r="UU589" s="269"/>
      <c r="UV589" s="269"/>
      <c r="UW589" s="269"/>
      <c r="UX589" s="269"/>
      <c r="UY589" s="269"/>
      <c r="UZ589" s="269"/>
      <c r="VA589" s="269"/>
      <c r="VB589" s="269"/>
      <c r="VC589" s="269"/>
      <c r="VD589" s="269"/>
      <c r="VE589" s="269"/>
      <c r="VF589" s="269"/>
      <c r="VG589" s="269"/>
      <c r="VH589" s="269"/>
      <c r="VI589" s="269"/>
      <c r="VJ589" s="269"/>
      <c r="VK589" s="269"/>
      <c r="VL589" s="269"/>
      <c r="VM589" s="269"/>
      <c r="VN589" s="269"/>
      <c r="VO589" s="269"/>
      <c r="VP589" s="269"/>
      <c r="VQ589" s="269"/>
      <c r="VR589" s="269"/>
      <c r="VS589" s="269"/>
      <c r="VT589" s="269"/>
      <c r="VU589" s="269"/>
      <c r="VV589" s="269"/>
      <c r="VW589" s="269"/>
      <c r="VX589" s="269"/>
      <c r="VY589" s="269"/>
      <c r="VZ589" s="269"/>
      <c r="WA589" s="269"/>
      <c r="WB589" s="269"/>
      <c r="WC589" s="269"/>
      <c r="WD589" s="269"/>
      <c r="WE589" s="269"/>
      <c r="WF589" s="269"/>
      <c r="WG589" s="269"/>
      <c r="WH589" s="269"/>
      <c r="WI589" s="269"/>
      <c r="WJ589" s="269"/>
      <c r="WK589" s="269"/>
      <c r="WL589" s="269"/>
      <c r="WM589" s="269"/>
      <c r="WN589" s="269"/>
      <c r="WO589" s="269"/>
      <c r="WP589" s="269"/>
      <c r="WQ589" s="269"/>
      <c r="WR589" s="269"/>
      <c r="WS589" s="269"/>
      <c r="WT589" s="269"/>
      <c r="WU589" s="269"/>
      <c r="WV589" s="269"/>
      <c r="WW589" s="269"/>
      <c r="WX589" s="269"/>
      <c r="WY589" s="269"/>
      <c r="WZ589" s="269"/>
      <c r="XA589" s="269"/>
      <c r="XB589" s="269"/>
      <c r="XC589" s="269"/>
      <c r="XD589" s="269"/>
      <c r="XE589" s="269"/>
      <c r="XF589" s="269"/>
      <c r="XG589" s="269"/>
      <c r="XH589" s="269"/>
      <c r="XI589" s="269"/>
      <c r="XJ589" s="269"/>
      <c r="XK589" s="269"/>
      <c r="XL589" s="269"/>
      <c r="XM589" s="269"/>
      <c r="XN589" s="269"/>
      <c r="XO589" s="269"/>
      <c r="XP589" s="269"/>
      <c r="XQ589" s="269"/>
      <c r="XR589" s="269"/>
      <c r="XS589" s="269"/>
      <c r="XT589" s="269"/>
      <c r="XU589" s="269"/>
      <c r="XV589" s="269"/>
      <c r="XW589" s="269"/>
      <c r="XX589" s="269"/>
      <c r="XY589" s="269"/>
      <c r="XZ589" s="269"/>
      <c r="YA589" s="269"/>
      <c r="YB589" s="269"/>
      <c r="YC589" s="269"/>
      <c r="YD589" s="269"/>
      <c r="YE589" s="269"/>
      <c r="YF589" s="269"/>
      <c r="YG589" s="269"/>
      <c r="YH589" s="269"/>
      <c r="YI589" s="269"/>
      <c r="YJ589" s="269"/>
      <c r="YK589" s="269"/>
      <c r="YL589" s="269"/>
      <c r="YM589" s="269"/>
      <c r="YN589" s="269"/>
      <c r="YO589" s="269"/>
      <c r="YP589" s="269"/>
      <c r="YQ589" s="269"/>
      <c r="YR589" s="269"/>
      <c r="YS589" s="269"/>
      <c r="YT589" s="269"/>
      <c r="YU589" s="269"/>
      <c r="YV589" s="269"/>
      <c r="YW589" s="269"/>
      <c r="YX589" s="269"/>
      <c r="YY589" s="269"/>
      <c r="YZ589" s="269"/>
      <c r="ZA589" s="269"/>
      <c r="ZB589" s="269"/>
      <c r="ZC589" s="269"/>
      <c r="ZD589" s="269"/>
      <c r="ZE589" s="269"/>
      <c r="ZF589" s="269"/>
      <c r="ZG589" s="269"/>
      <c r="ZH589" s="269"/>
      <c r="ZI589" s="269"/>
      <c r="ZJ589" s="269"/>
      <c r="ZK589" s="269"/>
      <c r="ZL589" s="269"/>
      <c r="ZM589" s="269"/>
      <c r="ZN589" s="269"/>
      <c r="ZO589" s="269"/>
      <c r="ZP589" s="269"/>
      <c r="ZQ589" s="269"/>
      <c r="ZR589" s="269"/>
      <c r="ZS589" s="269"/>
      <c r="ZT589" s="269"/>
      <c r="ZU589" s="269"/>
      <c r="ZV589" s="269"/>
      <c r="ZW589" s="269"/>
      <c r="ZX589" s="269"/>
      <c r="ZY589" s="269"/>
      <c r="ZZ589" s="269"/>
      <c r="AAA589" s="269"/>
      <c r="AAB589" s="269"/>
      <c r="AAC589" s="269"/>
      <c r="AAD589" s="269"/>
      <c r="AAE589" s="269"/>
      <c r="AAF589" s="269"/>
      <c r="AAG589" s="269"/>
      <c r="AAH589" s="269"/>
      <c r="AAI589" s="269"/>
      <c r="AAJ589" s="269"/>
      <c r="AAK589" s="269"/>
      <c r="AAL589" s="269"/>
      <c r="AAM589" s="269"/>
      <c r="AAN589" s="269"/>
      <c r="AAO589" s="269"/>
      <c r="AAP589" s="269"/>
      <c r="AAQ589" s="269"/>
      <c r="AAR589" s="269"/>
      <c r="AAS589" s="269"/>
      <c r="AAT589" s="269"/>
      <c r="AAU589" s="269"/>
      <c r="AAV589" s="269"/>
      <c r="AAW589" s="269"/>
      <c r="AAX589" s="269"/>
      <c r="AAY589" s="269"/>
      <c r="AAZ589" s="269"/>
      <c r="ABA589" s="269"/>
      <c r="ABB589" s="269"/>
      <c r="ABC589" s="269"/>
      <c r="ABD589" s="269"/>
      <c r="ABE589" s="269"/>
      <c r="ABF589" s="269"/>
      <c r="ABG589" s="269"/>
      <c r="ABH589" s="269"/>
      <c r="ABI589" s="269"/>
      <c r="ABJ589" s="269"/>
      <c r="ABK589" s="269"/>
      <c r="ABL589" s="269"/>
      <c r="ABM589" s="269"/>
      <c r="ABN589" s="269"/>
      <c r="ABO589" s="269"/>
      <c r="ABP589" s="269"/>
      <c r="ABQ589" s="269"/>
      <c r="ABR589" s="269"/>
      <c r="ABS589" s="269"/>
      <c r="ABT589" s="269"/>
      <c r="ABU589" s="269"/>
      <c r="ABV589" s="269"/>
      <c r="ABW589" s="269"/>
      <c r="ABX589" s="269"/>
      <c r="ABY589" s="269"/>
      <c r="ABZ589" s="269"/>
      <c r="ACA589" s="269"/>
      <c r="ACB589" s="269"/>
      <c r="ACC589" s="269"/>
      <c r="ACD589" s="269"/>
      <c r="ACE589" s="269"/>
      <c r="ACF589" s="269"/>
      <c r="ACG589" s="269"/>
      <c r="ACH589" s="269"/>
      <c r="ACI589" s="269"/>
      <c r="ACJ589" s="269"/>
      <c r="ACK589" s="269"/>
      <c r="ACL589" s="269"/>
      <c r="ACM589" s="269"/>
      <c r="ACN589" s="269"/>
      <c r="ACO589" s="269"/>
      <c r="ACP589" s="269"/>
      <c r="ACQ589" s="269"/>
      <c r="ACR589" s="269"/>
      <c r="ACS589" s="269"/>
      <c r="ACT589" s="269"/>
      <c r="ACU589" s="269"/>
      <c r="ACV589" s="269"/>
      <c r="ACW589" s="269"/>
      <c r="ACX589" s="269"/>
      <c r="ACY589" s="269"/>
      <c r="ACZ589" s="269"/>
      <c r="ADA589" s="269"/>
      <c r="ADB589" s="269"/>
      <c r="ADC589" s="269"/>
      <c r="ADD589" s="269"/>
      <c r="ADE589" s="269"/>
      <c r="ADF589" s="269"/>
      <c r="ADG589" s="269"/>
      <c r="ADH589" s="269"/>
      <c r="ADI589" s="269"/>
      <c r="ADJ589" s="269"/>
      <c r="ADK589" s="269"/>
      <c r="ADL589" s="269"/>
      <c r="ADM589" s="269"/>
      <c r="ADN589" s="269"/>
      <c r="ADO589" s="269"/>
      <c r="ADP589" s="269"/>
      <c r="ADQ589" s="269"/>
      <c r="ADR589" s="269"/>
      <c r="ADS589" s="269"/>
      <c r="ADT589" s="269"/>
      <c r="ADU589" s="269"/>
      <c r="ADV589" s="269"/>
      <c r="ADW589" s="269"/>
      <c r="ADX589" s="269"/>
      <c r="ADY589" s="269"/>
      <c r="ADZ589" s="269"/>
      <c r="AEA589" s="269"/>
      <c r="AEB589" s="269"/>
      <c r="AEC589" s="269"/>
      <c r="AED589" s="269"/>
      <c r="AEE589" s="269"/>
      <c r="AEF589" s="269"/>
      <c r="AEG589" s="269"/>
      <c r="AEH589" s="269"/>
      <c r="AEI589" s="269"/>
      <c r="AEJ589" s="269"/>
      <c r="AEK589" s="269"/>
      <c r="AEL589" s="269"/>
      <c r="AEM589" s="269"/>
      <c r="AEN589" s="269"/>
      <c r="AEO589" s="269"/>
      <c r="AEP589" s="269"/>
      <c r="AEQ589" s="269"/>
      <c r="AER589" s="269"/>
      <c r="AES589" s="269"/>
      <c r="AET589" s="269"/>
      <c r="AEU589" s="269"/>
      <c r="AEV589" s="269"/>
      <c r="AEW589" s="269"/>
      <c r="AEX589" s="269"/>
      <c r="AEY589" s="269"/>
      <c r="AEZ589" s="269"/>
      <c r="AFA589" s="269"/>
      <c r="AFB589" s="269"/>
      <c r="AFC589" s="269"/>
      <c r="AFD589" s="269"/>
      <c r="AFE589" s="269"/>
      <c r="AFF589" s="269"/>
      <c r="AFG589" s="269"/>
      <c r="AFH589" s="269"/>
      <c r="AFI589" s="269"/>
      <c r="AFJ589" s="269"/>
      <c r="AFK589" s="269"/>
      <c r="AFL589" s="269"/>
      <c r="AFM589" s="269"/>
      <c r="AFN589" s="269"/>
      <c r="AFO589" s="269"/>
      <c r="AFP589" s="269"/>
      <c r="AFQ589" s="269"/>
      <c r="AFR589" s="269"/>
      <c r="AFS589" s="269"/>
      <c r="AFT589" s="269"/>
      <c r="AFU589" s="269"/>
      <c r="AFV589" s="269"/>
      <c r="AFW589" s="269"/>
      <c r="AFX589" s="269"/>
      <c r="AFY589" s="269"/>
      <c r="AFZ589" s="269"/>
      <c r="AGA589" s="269"/>
      <c r="AGB589" s="269"/>
      <c r="AGC589" s="269"/>
      <c r="AGD589" s="269"/>
      <c r="AGE589" s="269"/>
      <c r="AGF589" s="269"/>
      <c r="AGG589" s="269"/>
      <c r="AGH589" s="269"/>
      <c r="AGI589" s="269"/>
      <c r="AGJ589" s="269"/>
      <c r="AGK589" s="269"/>
      <c r="AGL589" s="269"/>
      <c r="AGM589" s="269"/>
      <c r="AGN589" s="269"/>
      <c r="AGO589" s="269"/>
      <c r="AGP589" s="269"/>
      <c r="AGQ589" s="269"/>
      <c r="AGR589" s="269"/>
      <c r="AGS589" s="269"/>
      <c r="AGT589" s="269"/>
      <c r="AGU589" s="269"/>
      <c r="AGV589" s="269"/>
      <c r="AGW589" s="269"/>
      <c r="AGX589" s="269"/>
      <c r="AGY589" s="269"/>
      <c r="AGZ589" s="269"/>
      <c r="AHA589" s="269"/>
      <c r="AHB589" s="269"/>
      <c r="AHC589" s="269"/>
      <c r="AHD589" s="269"/>
      <c r="AHE589" s="269"/>
      <c r="AHF589" s="269"/>
      <c r="AHG589" s="269"/>
      <c r="AHH589" s="269"/>
      <c r="AHI589" s="269"/>
      <c r="AHJ589" s="269"/>
      <c r="AHK589" s="269"/>
      <c r="AHL589" s="269"/>
      <c r="AHM589" s="269"/>
      <c r="AHN589" s="269"/>
      <c r="AHO589" s="269"/>
      <c r="AHP589" s="269"/>
      <c r="AHQ589" s="269"/>
      <c r="AHR589" s="269"/>
      <c r="AHS589" s="269"/>
      <c r="AHT589" s="269"/>
      <c r="AHU589" s="269"/>
      <c r="AHV589" s="269"/>
      <c r="AHW589" s="269"/>
      <c r="AHX589" s="269"/>
      <c r="AHY589" s="269"/>
      <c r="AHZ589" s="269"/>
      <c r="AIA589" s="269"/>
      <c r="AIB589" s="269"/>
      <c r="AIC589" s="269"/>
      <c r="AID589" s="269"/>
      <c r="AIE589" s="269"/>
      <c r="AIF589" s="269"/>
      <c r="AIG589" s="269"/>
      <c r="AIH589" s="269"/>
      <c r="AII589" s="269"/>
      <c r="AIJ589" s="269"/>
      <c r="AIK589" s="269"/>
      <c r="AIL589" s="269"/>
      <c r="AIM589" s="269"/>
      <c r="AIN589" s="269"/>
      <c r="AIO589" s="269"/>
      <c r="AIP589" s="269"/>
      <c r="AIQ589" s="269"/>
      <c r="AIR589" s="269"/>
      <c r="AIS589" s="269"/>
      <c r="AIT589" s="269"/>
      <c r="AIU589" s="269"/>
      <c r="AIV589" s="269"/>
      <c r="AIW589" s="269"/>
      <c r="AIX589" s="269"/>
      <c r="AIY589" s="269"/>
      <c r="AIZ589" s="269"/>
      <c r="AJA589" s="269"/>
      <c r="AJB589" s="269"/>
      <c r="AJC589" s="269"/>
      <c r="AJD589" s="269"/>
      <c r="AJE589" s="269"/>
      <c r="AJF589" s="269"/>
      <c r="AJG589" s="269"/>
      <c r="AJH589" s="269"/>
      <c r="AJI589" s="269"/>
      <c r="AJJ589" s="269"/>
      <c r="AJK589" s="269"/>
      <c r="AJL589" s="269"/>
      <c r="AJM589" s="269"/>
      <c r="AJN589" s="269"/>
      <c r="AJO589" s="269"/>
      <c r="AJP589" s="269"/>
      <c r="AJQ589" s="269"/>
      <c r="AJR589" s="269"/>
      <c r="AJS589" s="269"/>
      <c r="AJT589" s="269"/>
      <c r="AJU589" s="269"/>
      <c r="AJV589" s="269"/>
      <c r="AJW589" s="269"/>
      <c r="AJX589" s="269"/>
      <c r="AJY589" s="269"/>
      <c r="AJZ589" s="269"/>
      <c r="AKA589" s="269"/>
      <c r="AKB589" s="269"/>
      <c r="AKC589" s="269"/>
      <c r="AKD589" s="269"/>
      <c r="AKE589" s="269"/>
      <c r="AKF589" s="269"/>
      <c r="AKG589" s="269"/>
      <c r="AKH589" s="269"/>
      <c r="AKI589" s="269"/>
      <c r="AKJ589" s="269"/>
      <c r="AKK589" s="269"/>
      <c r="AKL589" s="269"/>
      <c r="AKM589" s="269"/>
      <c r="AKN589" s="269"/>
      <c r="AKO589" s="269"/>
      <c r="AKP589" s="269"/>
      <c r="AKQ589" s="269"/>
      <c r="AKR589" s="269"/>
      <c r="AKS589" s="269"/>
      <c r="AKT589" s="269"/>
      <c r="AKU589" s="269"/>
      <c r="AKV589" s="269"/>
      <c r="AKW589" s="269"/>
      <c r="AKX589" s="269"/>
      <c r="AKY589" s="269"/>
      <c r="AKZ589" s="269"/>
      <c r="ALA589" s="269"/>
      <c r="ALB589" s="269"/>
      <c r="ALC589" s="269"/>
      <c r="ALD589" s="269"/>
      <c r="ALE589" s="269"/>
      <c r="ALF589" s="269"/>
      <c r="ALG589" s="269"/>
      <c r="ALH589" s="269"/>
      <c r="ALI589" s="269"/>
      <c r="ALJ589" s="269"/>
      <c r="ALK589" s="269"/>
      <c r="ALL589" s="269"/>
      <c r="ALM589" s="269"/>
      <c r="ALN589" s="269"/>
      <c r="ALO589" s="269"/>
      <c r="ALP589" s="269"/>
      <c r="ALQ589" s="269"/>
      <c r="ALR589" s="269"/>
      <c r="ALS589" s="269"/>
      <c r="ALT589" s="269"/>
      <c r="ALU589" s="269"/>
      <c r="ALV589" s="269"/>
      <c r="ALW589" s="269"/>
      <c r="ALX589" s="269"/>
      <c r="ALY589" s="269"/>
      <c r="ALZ589" s="269"/>
      <c r="AMA589" s="269"/>
      <c r="AMB589" s="269"/>
      <c r="AMC589" s="269"/>
      <c r="AMD589" s="269"/>
      <c r="AME589" s="269"/>
      <c r="AMF589" s="269"/>
      <c r="AMG589" s="269"/>
      <c r="AMH589" s="269"/>
      <c r="AMI589" s="269"/>
      <c r="AMJ589" s="269"/>
      <c r="AMK589" s="269"/>
    </row>
    <row r="590" spans="1:1025" s="268" customFormat="1">
      <c r="A590" s="269"/>
      <c r="B590" s="269"/>
      <c r="C590" s="271"/>
      <c r="D590" s="269"/>
      <c r="E590" s="269"/>
      <c r="F590" s="269"/>
      <c r="G590" s="269"/>
      <c r="H590" s="269"/>
      <c r="I590" s="269"/>
      <c r="J590" s="269"/>
      <c r="K590" s="269"/>
      <c r="L590" s="269"/>
      <c r="M590" s="269"/>
      <c r="N590" s="269"/>
      <c r="O590" s="270"/>
      <c r="P590" s="270"/>
      <c r="Q590" s="270"/>
      <c r="R590" s="270"/>
      <c r="S590" s="270"/>
      <c r="T590" s="270"/>
      <c r="U590" s="270"/>
      <c r="V590" s="270"/>
      <c r="W590" s="270"/>
      <c r="X590" s="270"/>
      <c r="Y590" s="270"/>
      <c r="Z590" s="270"/>
      <c r="AA590" s="270"/>
      <c r="AB590" s="270"/>
      <c r="AC590" s="269"/>
      <c r="AD590" s="269"/>
      <c r="AE590" s="269"/>
      <c r="AF590" s="269"/>
      <c r="AG590" s="269"/>
      <c r="AH590" s="269"/>
      <c r="AI590" s="269"/>
      <c r="AJ590" s="269"/>
      <c r="AK590" s="269"/>
      <c r="AL590" s="269"/>
      <c r="AM590" s="269"/>
      <c r="AN590" s="269"/>
      <c r="AO590" s="269"/>
      <c r="AP590" s="269"/>
      <c r="AQ590" s="269"/>
      <c r="AR590" s="269"/>
      <c r="AS590" s="269"/>
      <c r="AT590" s="269"/>
      <c r="AU590" s="269"/>
      <c r="AV590" s="269"/>
      <c r="AW590" s="269"/>
      <c r="AX590" s="269"/>
      <c r="AY590" s="269"/>
      <c r="AZ590" s="269"/>
      <c r="BA590" s="269"/>
      <c r="BB590" s="269"/>
      <c r="BC590" s="269"/>
      <c r="BD590" s="269"/>
      <c r="BE590" s="269"/>
      <c r="BF590" s="269"/>
      <c r="BG590" s="269"/>
      <c r="BH590" s="269"/>
      <c r="BI590" s="269"/>
      <c r="BJ590" s="269"/>
      <c r="BK590" s="269"/>
      <c r="BL590" s="269"/>
      <c r="BM590" s="269"/>
      <c r="BN590" s="269"/>
      <c r="BO590" s="269"/>
      <c r="BP590" s="269"/>
      <c r="BQ590" s="269"/>
      <c r="BR590" s="269"/>
      <c r="BS590" s="269"/>
      <c r="BT590" s="269"/>
      <c r="BU590" s="269"/>
      <c r="BV590" s="269"/>
      <c r="BW590" s="269"/>
      <c r="BX590" s="269"/>
      <c r="BY590" s="269"/>
      <c r="BZ590" s="269"/>
      <c r="CA590" s="269"/>
      <c r="CB590" s="269"/>
      <c r="CC590" s="269"/>
      <c r="CD590" s="269"/>
      <c r="CE590" s="269"/>
      <c r="CF590" s="269"/>
      <c r="CG590" s="269"/>
      <c r="CH590" s="269"/>
      <c r="CI590" s="269"/>
      <c r="CJ590" s="270"/>
      <c r="CK590" s="270"/>
      <c r="CL590" s="270"/>
      <c r="CM590" s="270"/>
      <c r="CN590" s="270"/>
      <c r="CO590" s="270"/>
      <c r="CP590" s="270"/>
      <c r="CQ590" s="270"/>
      <c r="CR590" s="270"/>
      <c r="CS590" s="270"/>
      <c r="CT590" s="270"/>
      <c r="CU590" s="270"/>
      <c r="CV590" s="270"/>
      <c r="CW590" s="270"/>
      <c r="CX590" s="270"/>
      <c r="CY590" s="270"/>
      <c r="CZ590" s="270"/>
      <c r="DA590" s="269"/>
      <c r="DB590" s="270"/>
      <c r="DC590" s="270"/>
      <c r="DD590" s="270"/>
      <c r="DE590" s="270"/>
      <c r="DF590" s="270"/>
      <c r="DG590" s="270"/>
      <c r="DH590" s="270"/>
      <c r="DI590" s="270"/>
      <c r="DJ590" s="270"/>
      <c r="DK590" s="270"/>
      <c r="DL590" s="270"/>
      <c r="DM590" s="270"/>
      <c r="DN590" s="270"/>
      <c r="DO590" s="270"/>
      <c r="DP590" s="270"/>
      <c r="DQ590" s="270"/>
      <c r="DR590" s="270"/>
      <c r="DS590" s="270"/>
      <c r="DT590" s="270"/>
      <c r="DU590" s="270"/>
      <c r="DV590" s="270"/>
      <c r="DW590" s="270"/>
      <c r="DX590" s="270"/>
      <c r="DY590" s="270"/>
      <c r="DZ590" s="270"/>
      <c r="EA590" s="269"/>
      <c r="EB590" s="269"/>
      <c r="EC590" s="269"/>
      <c r="ED590" s="269"/>
      <c r="EE590" s="269"/>
      <c r="EF590" s="269"/>
      <c r="EG590" s="269"/>
      <c r="EH590" s="269"/>
      <c r="EI590" s="269"/>
      <c r="EJ590" s="269"/>
      <c r="EK590" s="269"/>
      <c r="EL590" s="269"/>
      <c r="EM590" s="269"/>
      <c r="EN590" s="269"/>
      <c r="EO590" s="269"/>
      <c r="EP590" s="269"/>
      <c r="EQ590" s="269"/>
      <c r="ER590" s="269"/>
      <c r="ES590" s="269"/>
      <c r="ET590" s="269"/>
      <c r="EU590" s="269"/>
      <c r="EV590" s="269"/>
      <c r="EW590" s="269"/>
      <c r="EX590" s="269"/>
      <c r="EY590" s="269"/>
      <c r="EZ590" s="269"/>
      <c r="FA590" s="269"/>
      <c r="FB590" s="269"/>
      <c r="FC590" s="269"/>
      <c r="FD590" s="269"/>
      <c r="FE590" s="269"/>
      <c r="FF590" s="269"/>
      <c r="FG590" s="269"/>
      <c r="FH590" s="269"/>
      <c r="FI590" s="269"/>
      <c r="FJ590" s="269"/>
      <c r="FK590" s="269"/>
      <c r="FL590" s="269"/>
      <c r="FM590" s="269"/>
      <c r="FN590" s="269"/>
      <c r="FO590" s="269"/>
      <c r="FP590" s="269"/>
      <c r="FQ590" s="269"/>
      <c r="FR590" s="269"/>
      <c r="FS590" s="269"/>
      <c r="FT590" s="269"/>
      <c r="FU590" s="269"/>
      <c r="FV590" s="269"/>
      <c r="FW590" s="269"/>
      <c r="FX590" s="269"/>
      <c r="FY590" s="269"/>
      <c r="FZ590" s="269"/>
      <c r="GA590" s="269"/>
      <c r="GB590" s="269"/>
      <c r="GC590" s="269"/>
      <c r="GD590" s="269"/>
      <c r="GE590" s="269"/>
      <c r="GF590" s="269"/>
      <c r="GG590" s="269"/>
      <c r="GH590" s="269"/>
      <c r="GI590" s="269"/>
      <c r="GJ590" s="269"/>
      <c r="GK590" s="269"/>
      <c r="GL590" s="269"/>
      <c r="GM590" s="269"/>
      <c r="GN590" s="269"/>
      <c r="GO590" s="269"/>
      <c r="GP590" s="269"/>
      <c r="GQ590" s="269"/>
      <c r="GR590" s="269"/>
      <c r="GS590" s="269"/>
      <c r="GT590" s="269"/>
      <c r="GU590" s="269"/>
      <c r="GV590" s="269"/>
      <c r="GW590" s="269"/>
      <c r="GX590" s="269"/>
      <c r="GY590" s="269"/>
      <c r="GZ590" s="269"/>
      <c r="HA590" s="269"/>
      <c r="HB590" s="269"/>
      <c r="HC590" s="269"/>
      <c r="HD590" s="269"/>
      <c r="HE590" s="269"/>
      <c r="HF590" s="269"/>
      <c r="HG590" s="269"/>
      <c r="HH590" s="269"/>
      <c r="HI590" s="269"/>
      <c r="HJ590" s="269"/>
      <c r="HK590" s="269"/>
      <c r="HL590" s="269"/>
      <c r="HM590" s="269"/>
      <c r="HN590" s="269"/>
      <c r="HO590" s="269"/>
      <c r="HP590" s="269"/>
      <c r="HQ590" s="269"/>
      <c r="HR590" s="269"/>
      <c r="HS590" s="269"/>
      <c r="HT590" s="269"/>
      <c r="HU590" s="269"/>
      <c r="HV590" s="269"/>
      <c r="HW590" s="269"/>
      <c r="HX590" s="269"/>
      <c r="HY590" s="269"/>
      <c r="HZ590" s="269"/>
      <c r="IA590" s="269"/>
      <c r="IB590" s="269"/>
      <c r="IC590" s="269"/>
      <c r="ID590" s="269"/>
      <c r="IE590" s="269"/>
      <c r="IF590" s="269"/>
      <c r="IG590" s="269"/>
      <c r="IH590" s="269"/>
      <c r="II590" s="269"/>
      <c r="IJ590" s="269"/>
      <c r="IK590" s="269"/>
      <c r="IL590" s="269"/>
      <c r="IM590" s="269"/>
      <c r="IN590" s="269"/>
      <c r="IO590" s="269"/>
      <c r="IP590" s="269"/>
      <c r="IQ590" s="269"/>
      <c r="IR590" s="269"/>
      <c r="IS590" s="269"/>
      <c r="IT590" s="269"/>
      <c r="IU590" s="269"/>
      <c r="IV590" s="269"/>
      <c r="IW590" s="269"/>
      <c r="IX590" s="269"/>
      <c r="IY590" s="269"/>
      <c r="IZ590" s="269"/>
      <c r="JA590" s="269"/>
      <c r="JB590" s="269"/>
      <c r="JC590" s="269"/>
      <c r="JD590" s="269"/>
      <c r="JE590" s="269"/>
      <c r="JF590" s="269"/>
      <c r="JG590" s="269"/>
      <c r="JH590" s="269"/>
      <c r="JI590" s="269"/>
      <c r="JJ590" s="269"/>
      <c r="JK590" s="269"/>
      <c r="JL590" s="269"/>
      <c r="JM590" s="269"/>
      <c r="JN590" s="269"/>
      <c r="JO590" s="269"/>
      <c r="JP590" s="269"/>
      <c r="JQ590" s="269"/>
      <c r="JR590" s="269"/>
      <c r="JS590" s="269"/>
      <c r="JT590" s="269"/>
      <c r="JU590" s="269"/>
      <c r="JV590" s="269"/>
      <c r="JW590" s="269"/>
      <c r="JX590" s="269"/>
      <c r="JY590" s="269"/>
      <c r="JZ590" s="269"/>
      <c r="KA590" s="269"/>
      <c r="KB590" s="269"/>
      <c r="KC590" s="269"/>
      <c r="KD590" s="269"/>
      <c r="KE590" s="269"/>
      <c r="KF590" s="269"/>
      <c r="KG590" s="269"/>
      <c r="KH590" s="269"/>
      <c r="KI590" s="269"/>
      <c r="KJ590" s="269"/>
      <c r="KK590" s="269"/>
      <c r="KL590" s="269"/>
      <c r="KM590" s="269"/>
      <c r="KN590" s="269"/>
      <c r="KO590" s="269"/>
      <c r="KP590" s="269"/>
      <c r="KQ590" s="269"/>
      <c r="KR590" s="269"/>
      <c r="KS590" s="269"/>
      <c r="KT590" s="269"/>
      <c r="KU590" s="269"/>
      <c r="KV590" s="269"/>
      <c r="KW590" s="269"/>
      <c r="KX590" s="269"/>
      <c r="KY590" s="269"/>
      <c r="KZ590" s="269"/>
      <c r="LA590" s="269"/>
      <c r="LB590" s="269"/>
      <c r="LC590" s="269"/>
      <c r="LD590" s="269"/>
      <c r="LE590" s="269"/>
      <c r="LF590" s="269"/>
      <c r="LG590" s="269"/>
      <c r="LH590" s="269"/>
      <c r="LI590" s="269"/>
      <c r="LJ590" s="269"/>
      <c r="LK590" s="269"/>
      <c r="LL590" s="269"/>
      <c r="LM590" s="269"/>
      <c r="LN590" s="269"/>
      <c r="LO590" s="269"/>
      <c r="LP590" s="269"/>
      <c r="LQ590" s="269"/>
      <c r="LR590" s="269"/>
      <c r="LS590" s="269"/>
      <c r="LT590" s="269"/>
      <c r="LU590" s="269"/>
      <c r="LV590" s="269"/>
      <c r="LW590" s="269"/>
      <c r="LX590" s="269"/>
      <c r="LY590" s="269"/>
      <c r="LZ590" s="269"/>
      <c r="MA590" s="269"/>
      <c r="MB590" s="269"/>
      <c r="MC590" s="269"/>
      <c r="MD590" s="269"/>
      <c r="ME590" s="269"/>
      <c r="MF590" s="269"/>
      <c r="MG590" s="269"/>
      <c r="MH590" s="269"/>
      <c r="MI590" s="269"/>
      <c r="MJ590" s="269"/>
      <c r="MK590" s="269"/>
      <c r="ML590" s="269"/>
      <c r="MM590" s="269"/>
      <c r="MN590" s="269"/>
      <c r="MO590" s="269"/>
      <c r="MP590" s="269"/>
      <c r="MQ590" s="269"/>
      <c r="MR590" s="269"/>
      <c r="MS590" s="269"/>
      <c r="MT590" s="269"/>
      <c r="MU590" s="269"/>
      <c r="MV590" s="269"/>
      <c r="MW590" s="269"/>
      <c r="MX590" s="269"/>
      <c r="MY590" s="269"/>
      <c r="MZ590" s="269"/>
      <c r="NA590" s="269"/>
      <c r="NB590" s="269"/>
      <c r="NC590" s="269"/>
      <c r="ND590" s="269"/>
      <c r="NE590" s="269"/>
      <c r="NF590" s="269"/>
      <c r="NG590" s="269"/>
      <c r="NH590" s="269"/>
      <c r="NI590" s="269"/>
      <c r="NJ590" s="269"/>
      <c r="NK590" s="269"/>
      <c r="NL590" s="269"/>
      <c r="NM590" s="269"/>
      <c r="NN590" s="269"/>
      <c r="NO590" s="269"/>
      <c r="NP590" s="269"/>
      <c r="NQ590" s="269"/>
      <c r="NR590" s="269"/>
      <c r="NS590" s="269"/>
      <c r="NT590" s="269"/>
      <c r="NU590" s="269"/>
      <c r="NV590" s="269"/>
      <c r="NW590" s="269"/>
      <c r="NX590" s="269"/>
      <c r="NY590" s="269"/>
      <c r="NZ590" s="269"/>
      <c r="OA590" s="269"/>
      <c r="OB590" s="269"/>
      <c r="OC590" s="269"/>
      <c r="OD590" s="269"/>
      <c r="OE590" s="269"/>
      <c r="OF590" s="269"/>
      <c r="OG590" s="269"/>
      <c r="OH590" s="269"/>
      <c r="OI590" s="269"/>
      <c r="OJ590" s="269"/>
      <c r="OK590" s="269"/>
      <c r="OL590" s="269"/>
      <c r="OM590" s="269"/>
      <c r="ON590" s="269"/>
      <c r="OO590" s="269"/>
      <c r="OP590" s="269"/>
      <c r="OQ590" s="269"/>
      <c r="OR590" s="269"/>
      <c r="OS590" s="269"/>
      <c r="OT590" s="269"/>
      <c r="OU590" s="269"/>
      <c r="OV590" s="269"/>
      <c r="OW590" s="269"/>
      <c r="OX590" s="269"/>
      <c r="OY590" s="269"/>
      <c r="OZ590" s="269"/>
      <c r="PA590" s="269"/>
      <c r="PB590" s="269"/>
      <c r="PC590" s="269"/>
      <c r="PD590" s="269"/>
      <c r="PE590" s="269"/>
      <c r="PF590" s="269"/>
      <c r="PG590" s="269"/>
      <c r="PH590" s="269"/>
      <c r="PI590" s="269"/>
      <c r="PJ590" s="269"/>
      <c r="PK590" s="269"/>
      <c r="PL590" s="269"/>
      <c r="PM590" s="269"/>
      <c r="PN590" s="269"/>
      <c r="PO590" s="269"/>
      <c r="PP590" s="269"/>
      <c r="PQ590" s="269"/>
      <c r="PR590" s="269"/>
      <c r="PS590" s="269"/>
      <c r="PT590" s="269"/>
      <c r="PU590" s="269"/>
      <c r="PV590" s="269"/>
      <c r="PW590" s="269"/>
      <c r="PX590" s="269"/>
      <c r="PY590" s="269"/>
      <c r="PZ590" s="269"/>
      <c r="QA590" s="269"/>
      <c r="QB590" s="269"/>
      <c r="QC590" s="269"/>
      <c r="QD590" s="269"/>
      <c r="QE590" s="269"/>
      <c r="QF590" s="269"/>
      <c r="QG590" s="269"/>
      <c r="QH590" s="269"/>
      <c r="QI590" s="269"/>
      <c r="QJ590" s="269"/>
      <c r="QK590" s="269"/>
      <c r="QL590" s="269"/>
      <c r="QM590" s="269"/>
      <c r="QN590" s="269"/>
      <c r="QO590" s="269"/>
      <c r="QP590" s="269"/>
      <c r="QQ590" s="269"/>
      <c r="QR590" s="269"/>
      <c r="QS590" s="269"/>
      <c r="QT590" s="269"/>
      <c r="QU590" s="269"/>
      <c r="QV590" s="269"/>
      <c r="QW590" s="269"/>
      <c r="QX590" s="269"/>
      <c r="QY590" s="269"/>
      <c r="QZ590" s="269"/>
      <c r="RA590" s="269"/>
      <c r="RB590" s="269"/>
      <c r="RC590" s="269"/>
      <c r="RD590" s="269"/>
      <c r="RE590" s="269"/>
      <c r="RF590" s="269"/>
      <c r="RG590" s="269"/>
      <c r="RH590" s="269"/>
      <c r="RI590" s="269"/>
      <c r="RJ590" s="269"/>
      <c r="RK590" s="269"/>
      <c r="RL590" s="269"/>
      <c r="RM590" s="269"/>
      <c r="RN590" s="269"/>
      <c r="RO590" s="269"/>
      <c r="RP590" s="269"/>
      <c r="RQ590" s="269"/>
      <c r="RR590" s="269"/>
      <c r="RS590" s="269"/>
      <c r="RT590" s="269"/>
      <c r="RU590" s="269"/>
      <c r="RV590" s="269"/>
      <c r="RW590" s="269"/>
      <c r="RX590" s="269"/>
      <c r="RY590" s="269"/>
      <c r="RZ590" s="269"/>
      <c r="SA590" s="269"/>
      <c r="SB590" s="269"/>
      <c r="SC590" s="269"/>
      <c r="SD590" s="269"/>
      <c r="SE590" s="269"/>
      <c r="SF590" s="269"/>
      <c r="SG590" s="269"/>
      <c r="SH590" s="269"/>
      <c r="SI590" s="269"/>
      <c r="SJ590" s="269"/>
      <c r="SK590" s="269"/>
      <c r="SL590" s="269"/>
      <c r="SM590" s="269"/>
      <c r="SN590" s="269"/>
      <c r="SO590" s="269"/>
      <c r="SP590" s="269"/>
      <c r="SQ590" s="269"/>
      <c r="SR590" s="269"/>
      <c r="SS590" s="269"/>
      <c r="ST590" s="269"/>
      <c r="SU590" s="269"/>
      <c r="SV590" s="269"/>
      <c r="SW590" s="269"/>
      <c r="SX590" s="269"/>
      <c r="SY590" s="269"/>
      <c r="SZ590" s="269"/>
      <c r="TA590" s="269"/>
      <c r="TB590" s="269"/>
      <c r="TC590" s="269"/>
      <c r="TD590" s="269"/>
      <c r="TE590" s="269"/>
      <c r="TF590" s="269"/>
      <c r="TG590" s="269"/>
      <c r="TH590" s="269"/>
      <c r="TI590" s="269"/>
      <c r="TJ590" s="269"/>
      <c r="TK590" s="269"/>
      <c r="TL590" s="269"/>
      <c r="TM590" s="269"/>
      <c r="TN590" s="269"/>
      <c r="TO590" s="269"/>
      <c r="TP590" s="269"/>
      <c r="TQ590" s="269"/>
      <c r="TR590" s="269"/>
      <c r="TS590" s="269"/>
      <c r="TT590" s="269"/>
      <c r="TU590" s="269"/>
      <c r="TV590" s="269"/>
      <c r="TW590" s="269"/>
      <c r="TX590" s="269"/>
      <c r="TY590" s="269"/>
      <c r="TZ590" s="269"/>
      <c r="UA590" s="269"/>
      <c r="UB590" s="269"/>
      <c r="UC590" s="269"/>
      <c r="UD590" s="269"/>
      <c r="UE590" s="269"/>
      <c r="UF590" s="269"/>
      <c r="UG590" s="269"/>
      <c r="UH590" s="269"/>
      <c r="UI590" s="269"/>
      <c r="UJ590" s="269"/>
      <c r="UK590" s="269"/>
      <c r="UL590" s="269"/>
      <c r="UM590" s="269"/>
      <c r="UN590" s="269"/>
      <c r="UO590" s="269"/>
      <c r="UP590" s="269"/>
      <c r="UQ590" s="269"/>
      <c r="UR590" s="269"/>
      <c r="US590" s="269"/>
      <c r="UT590" s="269"/>
      <c r="UU590" s="269"/>
      <c r="UV590" s="269"/>
      <c r="UW590" s="269"/>
      <c r="UX590" s="269"/>
      <c r="UY590" s="269"/>
      <c r="UZ590" s="269"/>
      <c r="VA590" s="269"/>
      <c r="VB590" s="269"/>
      <c r="VC590" s="269"/>
      <c r="VD590" s="269"/>
      <c r="VE590" s="269"/>
      <c r="VF590" s="269"/>
      <c r="VG590" s="269"/>
      <c r="VH590" s="269"/>
      <c r="VI590" s="269"/>
      <c r="VJ590" s="269"/>
      <c r="VK590" s="269"/>
      <c r="VL590" s="269"/>
      <c r="VM590" s="269"/>
      <c r="VN590" s="269"/>
      <c r="VO590" s="269"/>
      <c r="VP590" s="269"/>
      <c r="VQ590" s="269"/>
      <c r="VR590" s="269"/>
      <c r="VS590" s="269"/>
      <c r="VT590" s="269"/>
      <c r="VU590" s="269"/>
      <c r="VV590" s="269"/>
      <c r="VW590" s="269"/>
      <c r="VX590" s="269"/>
      <c r="VY590" s="269"/>
      <c r="VZ590" s="269"/>
      <c r="WA590" s="269"/>
      <c r="WB590" s="269"/>
      <c r="WC590" s="269"/>
      <c r="WD590" s="269"/>
      <c r="WE590" s="269"/>
      <c r="WF590" s="269"/>
      <c r="WG590" s="269"/>
      <c r="WH590" s="269"/>
      <c r="WI590" s="269"/>
      <c r="WJ590" s="269"/>
      <c r="WK590" s="269"/>
      <c r="WL590" s="269"/>
      <c r="WM590" s="269"/>
      <c r="WN590" s="269"/>
      <c r="WO590" s="269"/>
      <c r="WP590" s="269"/>
      <c r="WQ590" s="269"/>
      <c r="WR590" s="269"/>
      <c r="WS590" s="269"/>
      <c r="WT590" s="269"/>
      <c r="WU590" s="269"/>
      <c r="WV590" s="269"/>
      <c r="WW590" s="269"/>
      <c r="WX590" s="269"/>
      <c r="WY590" s="269"/>
      <c r="WZ590" s="269"/>
      <c r="XA590" s="269"/>
      <c r="XB590" s="269"/>
      <c r="XC590" s="269"/>
      <c r="XD590" s="269"/>
      <c r="XE590" s="269"/>
      <c r="XF590" s="269"/>
      <c r="XG590" s="269"/>
      <c r="XH590" s="269"/>
      <c r="XI590" s="269"/>
      <c r="XJ590" s="269"/>
      <c r="XK590" s="269"/>
      <c r="XL590" s="269"/>
      <c r="XM590" s="269"/>
      <c r="XN590" s="269"/>
      <c r="XO590" s="269"/>
      <c r="XP590" s="269"/>
      <c r="XQ590" s="269"/>
      <c r="XR590" s="269"/>
      <c r="XS590" s="269"/>
      <c r="XT590" s="269"/>
      <c r="XU590" s="269"/>
      <c r="XV590" s="269"/>
      <c r="XW590" s="269"/>
      <c r="XX590" s="269"/>
      <c r="XY590" s="269"/>
      <c r="XZ590" s="269"/>
      <c r="YA590" s="269"/>
      <c r="YB590" s="269"/>
      <c r="YC590" s="269"/>
      <c r="YD590" s="269"/>
      <c r="YE590" s="269"/>
      <c r="YF590" s="269"/>
      <c r="YG590" s="269"/>
      <c r="YH590" s="269"/>
      <c r="YI590" s="269"/>
      <c r="YJ590" s="269"/>
      <c r="YK590" s="269"/>
      <c r="YL590" s="269"/>
      <c r="YM590" s="269"/>
      <c r="YN590" s="269"/>
      <c r="YO590" s="269"/>
      <c r="YP590" s="269"/>
      <c r="YQ590" s="269"/>
      <c r="YR590" s="269"/>
      <c r="YS590" s="269"/>
      <c r="YT590" s="269"/>
      <c r="YU590" s="269"/>
      <c r="YV590" s="269"/>
      <c r="YW590" s="269"/>
      <c r="YX590" s="269"/>
      <c r="YY590" s="269"/>
      <c r="YZ590" s="269"/>
      <c r="ZA590" s="269"/>
      <c r="ZB590" s="269"/>
      <c r="ZC590" s="269"/>
      <c r="ZD590" s="269"/>
      <c r="ZE590" s="269"/>
      <c r="ZF590" s="269"/>
      <c r="ZG590" s="269"/>
      <c r="ZH590" s="269"/>
      <c r="ZI590" s="269"/>
      <c r="ZJ590" s="269"/>
      <c r="ZK590" s="269"/>
      <c r="ZL590" s="269"/>
      <c r="ZM590" s="269"/>
      <c r="ZN590" s="269"/>
      <c r="ZO590" s="269"/>
      <c r="ZP590" s="269"/>
      <c r="ZQ590" s="269"/>
      <c r="ZR590" s="269"/>
      <c r="ZS590" s="269"/>
      <c r="ZT590" s="269"/>
      <c r="ZU590" s="269"/>
      <c r="ZV590" s="269"/>
      <c r="ZW590" s="269"/>
      <c r="ZX590" s="269"/>
      <c r="ZY590" s="269"/>
      <c r="ZZ590" s="269"/>
      <c r="AAA590" s="269"/>
      <c r="AAB590" s="269"/>
      <c r="AAC590" s="269"/>
      <c r="AAD590" s="269"/>
      <c r="AAE590" s="269"/>
      <c r="AAF590" s="269"/>
      <c r="AAG590" s="269"/>
      <c r="AAH590" s="269"/>
      <c r="AAI590" s="269"/>
      <c r="AAJ590" s="269"/>
      <c r="AAK590" s="269"/>
      <c r="AAL590" s="269"/>
      <c r="AAM590" s="269"/>
      <c r="AAN590" s="269"/>
      <c r="AAO590" s="269"/>
      <c r="AAP590" s="269"/>
      <c r="AAQ590" s="269"/>
      <c r="AAR590" s="269"/>
      <c r="AAS590" s="269"/>
      <c r="AAT590" s="269"/>
      <c r="AAU590" s="269"/>
      <c r="AAV590" s="269"/>
      <c r="AAW590" s="269"/>
      <c r="AAX590" s="269"/>
      <c r="AAY590" s="269"/>
      <c r="AAZ590" s="269"/>
      <c r="ABA590" s="269"/>
      <c r="ABB590" s="269"/>
      <c r="ABC590" s="269"/>
      <c r="ABD590" s="269"/>
      <c r="ABE590" s="269"/>
      <c r="ABF590" s="269"/>
      <c r="ABG590" s="269"/>
      <c r="ABH590" s="269"/>
      <c r="ABI590" s="269"/>
      <c r="ABJ590" s="269"/>
      <c r="ABK590" s="269"/>
      <c r="ABL590" s="269"/>
      <c r="ABM590" s="269"/>
      <c r="ABN590" s="269"/>
      <c r="ABO590" s="269"/>
      <c r="ABP590" s="269"/>
      <c r="ABQ590" s="269"/>
      <c r="ABR590" s="269"/>
      <c r="ABS590" s="269"/>
      <c r="ABT590" s="269"/>
      <c r="ABU590" s="269"/>
      <c r="ABV590" s="269"/>
      <c r="ABW590" s="269"/>
      <c r="ABX590" s="269"/>
      <c r="ABY590" s="269"/>
      <c r="ABZ590" s="269"/>
      <c r="ACA590" s="269"/>
      <c r="ACB590" s="269"/>
      <c r="ACC590" s="269"/>
      <c r="ACD590" s="269"/>
      <c r="ACE590" s="269"/>
      <c r="ACF590" s="269"/>
      <c r="ACG590" s="269"/>
      <c r="ACH590" s="269"/>
      <c r="ACI590" s="269"/>
      <c r="ACJ590" s="269"/>
      <c r="ACK590" s="269"/>
      <c r="ACL590" s="269"/>
      <c r="ACM590" s="269"/>
      <c r="ACN590" s="269"/>
      <c r="ACO590" s="269"/>
      <c r="ACP590" s="269"/>
      <c r="ACQ590" s="269"/>
      <c r="ACR590" s="269"/>
      <c r="ACS590" s="269"/>
      <c r="ACT590" s="269"/>
      <c r="ACU590" s="269"/>
      <c r="ACV590" s="269"/>
      <c r="ACW590" s="269"/>
      <c r="ACX590" s="269"/>
      <c r="ACY590" s="269"/>
      <c r="ACZ590" s="269"/>
      <c r="ADA590" s="269"/>
      <c r="ADB590" s="269"/>
      <c r="ADC590" s="269"/>
      <c r="ADD590" s="269"/>
      <c r="ADE590" s="269"/>
      <c r="ADF590" s="269"/>
      <c r="ADG590" s="269"/>
      <c r="ADH590" s="269"/>
      <c r="ADI590" s="269"/>
      <c r="ADJ590" s="269"/>
      <c r="ADK590" s="269"/>
      <c r="ADL590" s="269"/>
      <c r="ADM590" s="269"/>
      <c r="ADN590" s="269"/>
      <c r="ADO590" s="269"/>
      <c r="ADP590" s="269"/>
      <c r="ADQ590" s="269"/>
      <c r="ADR590" s="269"/>
      <c r="ADS590" s="269"/>
      <c r="ADT590" s="269"/>
      <c r="ADU590" s="269"/>
      <c r="ADV590" s="269"/>
      <c r="ADW590" s="269"/>
      <c r="ADX590" s="269"/>
      <c r="ADY590" s="269"/>
      <c r="ADZ590" s="269"/>
      <c r="AEA590" s="269"/>
      <c r="AEB590" s="269"/>
      <c r="AEC590" s="269"/>
      <c r="AED590" s="269"/>
      <c r="AEE590" s="269"/>
      <c r="AEF590" s="269"/>
      <c r="AEG590" s="269"/>
      <c r="AEH590" s="269"/>
      <c r="AEI590" s="269"/>
      <c r="AEJ590" s="269"/>
      <c r="AEK590" s="269"/>
      <c r="AEL590" s="269"/>
      <c r="AEM590" s="269"/>
      <c r="AEN590" s="269"/>
      <c r="AEO590" s="269"/>
      <c r="AEP590" s="269"/>
      <c r="AEQ590" s="269"/>
      <c r="AER590" s="269"/>
      <c r="AES590" s="269"/>
      <c r="AET590" s="269"/>
      <c r="AEU590" s="269"/>
      <c r="AEV590" s="269"/>
      <c r="AEW590" s="269"/>
      <c r="AEX590" s="269"/>
      <c r="AEY590" s="269"/>
      <c r="AEZ590" s="269"/>
      <c r="AFA590" s="269"/>
      <c r="AFB590" s="269"/>
      <c r="AFC590" s="269"/>
      <c r="AFD590" s="269"/>
      <c r="AFE590" s="269"/>
      <c r="AFF590" s="269"/>
      <c r="AFG590" s="269"/>
      <c r="AFH590" s="269"/>
      <c r="AFI590" s="269"/>
      <c r="AFJ590" s="269"/>
      <c r="AFK590" s="269"/>
      <c r="AFL590" s="269"/>
      <c r="AFM590" s="269"/>
      <c r="AFN590" s="269"/>
      <c r="AFO590" s="269"/>
      <c r="AFP590" s="269"/>
      <c r="AFQ590" s="269"/>
      <c r="AFR590" s="269"/>
      <c r="AFS590" s="269"/>
      <c r="AFT590" s="269"/>
      <c r="AFU590" s="269"/>
      <c r="AFV590" s="269"/>
      <c r="AFW590" s="269"/>
      <c r="AFX590" s="269"/>
      <c r="AFY590" s="269"/>
      <c r="AFZ590" s="269"/>
      <c r="AGA590" s="269"/>
      <c r="AGB590" s="269"/>
      <c r="AGC590" s="269"/>
      <c r="AGD590" s="269"/>
      <c r="AGE590" s="269"/>
      <c r="AGF590" s="269"/>
      <c r="AGG590" s="269"/>
      <c r="AGH590" s="269"/>
      <c r="AGI590" s="269"/>
      <c r="AGJ590" s="269"/>
      <c r="AGK590" s="269"/>
      <c r="AGL590" s="269"/>
      <c r="AGM590" s="269"/>
      <c r="AGN590" s="269"/>
      <c r="AGO590" s="269"/>
      <c r="AGP590" s="269"/>
      <c r="AGQ590" s="269"/>
      <c r="AGR590" s="269"/>
      <c r="AGS590" s="269"/>
      <c r="AGT590" s="269"/>
      <c r="AGU590" s="269"/>
      <c r="AGV590" s="269"/>
      <c r="AGW590" s="269"/>
      <c r="AGX590" s="269"/>
      <c r="AGY590" s="269"/>
      <c r="AGZ590" s="269"/>
      <c r="AHA590" s="269"/>
      <c r="AHB590" s="269"/>
      <c r="AHC590" s="269"/>
      <c r="AHD590" s="269"/>
      <c r="AHE590" s="269"/>
      <c r="AHF590" s="269"/>
      <c r="AHG590" s="269"/>
      <c r="AHH590" s="269"/>
      <c r="AHI590" s="269"/>
      <c r="AHJ590" s="269"/>
      <c r="AHK590" s="269"/>
      <c r="AHL590" s="269"/>
      <c r="AHM590" s="269"/>
      <c r="AHN590" s="269"/>
      <c r="AHO590" s="269"/>
      <c r="AHP590" s="269"/>
      <c r="AHQ590" s="269"/>
      <c r="AHR590" s="269"/>
      <c r="AHS590" s="269"/>
      <c r="AHT590" s="269"/>
      <c r="AHU590" s="269"/>
      <c r="AHV590" s="269"/>
      <c r="AHW590" s="269"/>
      <c r="AHX590" s="269"/>
      <c r="AHY590" s="269"/>
      <c r="AHZ590" s="269"/>
      <c r="AIA590" s="269"/>
      <c r="AIB590" s="269"/>
      <c r="AIC590" s="269"/>
      <c r="AID590" s="269"/>
      <c r="AIE590" s="269"/>
      <c r="AIF590" s="269"/>
      <c r="AIG590" s="269"/>
      <c r="AIH590" s="269"/>
      <c r="AII590" s="269"/>
      <c r="AIJ590" s="269"/>
      <c r="AIK590" s="269"/>
      <c r="AIL590" s="269"/>
      <c r="AIM590" s="269"/>
      <c r="AIN590" s="269"/>
      <c r="AIO590" s="269"/>
      <c r="AIP590" s="269"/>
      <c r="AIQ590" s="269"/>
      <c r="AIR590" s="269"/>
      <c r="AIS590" s="269"/>
      <c r="AIT590" s="269"/>
      <c r="AIU590" s="269"/>
      <c r="AIV590" s="269"/>
      <c r="AIW590" s="269"/>
      <c r="AIX590" s="269"/>
      <c r="AIY590" s="269"/>
      <c r="AIZ590" s="269"/>
      <c r="AJA590" s="269"/>
      <c r="AJB590" s="269"/>
      <c r="AJC590" s="269"/>
      <c r="AJD590" s="269"/>
      <c r="AJE590" s="269"/>
      <c r="AJF590" s="269"/>
      <c r="AJG590" s="269"/>
      <c r="AJH590" s="269"/>
      <c r="AJI590" s="269"/>
      <c r="AJJ590" s="269"/>
      <c r="AJK590" s="269"/>
      <c r="AJL590" s="269"/>
      <c r="AJM590" s="269"/>
      <c r="AJN590" s="269"/>
      <c r="AJO590" s="269"/>
      <c r="AJP590" s="269"/>
      <c r="AJQ590" s="269"/>
      <c r="AJR590" s="269"/>
      <c r="AJS590" s="269"/>
      <c r="AJT590" s="269"/>
      <c r="AJU590" s="269"/>
      <c r="AJV590" s="269"/>
      <c r="AJW590" s="269"/>
      <c r="AJX590" s="269"/>
      <c r="AJY590" s="269"/>
      <c r="AJZ590" s="269"/>
      <c r="AKA590" s="269"/>
      <c r="AKB590" s="269"/>
      <c r="AKC590" s="269"/>
      <c r="AKD590" s="269"/>
      <c r="AKE590" s="269"/>
      <c r="AKF590" s="269"/>
      <c r="AKG590" s="269"/>
      <c r="AKH590" s="269"/>
      <c r="AKI590" s="269"/>
      <c r="AKJ590" s="269"/>
      <c r="AKK590" s="269"/>
      <c r="AKL590" s="269"/>
      <c r="AKM590" s="269"/>
      <c r="AKN590" s="269"/>
      <c r="AKO590" s="269"/>
      <c r="AKP590" s="269"/>
      <c r="AKQ590" s="269"/>
      <c r="AKR590" s="269"/>
      <c r="AKS590" s="269"/>
      <c r="AKT590" s="269"/>
      <c r="AKU590" s="269"/>
      <c r="AKV590" s="269"/>
      <c r="AKW590" s="269"/>
      <c r="AKX590" s="269"/>
      <c r="AKY590" s="269"/>
      <c r="AKZ590" s="269"/>
      <c r="ALA590" s="269"/>
      <c r="ALB590" s="269"/>
      <c r="ALC590" s="269"/>
      <c r="ALD590" s="269"/>
      <c r="ALE590" s="269"/>
      <c r="ALF590" s="269"/>
      <c r="ALG590" s="269"/>
      <c r="ALH590" s="269"/>
      <c r="ALI590" s="269"/>
      <c r="ALJ590" s="269"/>
      <c r="ALK590" s="269"/>
      <c r="ALL590" s="269"/>
      <c r="ALM590" s="269"/>
      <c r="ALN590" s="269"/>
      <c r="ALO590" s="269"/>
      <c r="ALP590" s="269"/>
      <c r="ALQ590" s="269"/>
      <c r="ALR590" s="269"/>
      <c r="ALS590" s="269"/>
      <c r="ALT590" s="269"/>
      <c r="ALU590" s="269"/>
      <c r="ALV590" s="269"/>
      <c r="ALW590" s="269"/>
      <c r="ALX590" s="269"/>
      <c r="ALY590" s="269"/>
      <c r="ALZ590" s="269"/>
      <c r="AMA590" s="269"/>
      <c r="AMB590" s="269"/>
      <c r="AMC590" s="269"/>
      <c r="AMD590" s="269"/>
      <c r="AME590" s="269"/>
      <c r="AMF590" s="269"/>
      <c r="AMG590" s="269"/>
      <c r="AMH590" s="269"/>
      <c r="AMI590" s="269"/>
      <c r="AMJ590" s="269"/>
      <c r="AMK590" s="269"/>
    </row>
    <row r="591" spans="1:1025" s="268" customFormat="1">
      <c r="A591" s="269"/>
      <c r="B591" s="269"/>
      <c r="C591" s="271"/>
      <c r="D591" s="269"/>
      <c r="E591" s="269"/>
      <c r="F591" s="269"/>
      <c r="G591" s="269"/>
      <c r="H591" s="269"/>
      <c r="I591" s="269"/>
      <c r="J591" s="269"/>
      <c r="K591" s="269"/>
      <c r="L591" s="269"/>
      <c r="M591" s="269"/>
      <c r="N591" s="269"/>
      <c r="O591" s="270"/>
      <c r="P591" s="270"/>
      <c r="Q591" s="270"/>
      <c r="R591" s="270"/>
      <c r="S591" s="270"/>
      <c r="T591" s="270"/>
      <c r="U591" s="270"/>
      <c r="V591" s="270"/>
      <c r="W591" s="270"/>
      <c r="X591" s="270"/>
      <c r="Y591" s="270"/>
      <c r="Z591" s="270"/>
      <c r="AA591" s="270"/>
      <c r="AB591" s="270"/>
      <c r="AC591" s="269"/>
      <c r="AD591" s="269"/>
      <c r="AE591" s="269"/>
      <c r="AF591" s="269"/>
      <c r="AG591" s="269"/>
      <c r="AH591" s="269"/>
      <c r="AI591" s="269"/>
      <c r="AJ591" s="269"/>
      <c r="AK591" s="269"/>
      <c r="AL591" s="269"/>
      <c r="AM591" s="269"/>
      <c r="AN591" s="269"/>
      <c r="AO591" s="269"/>
      <c r="AP591" s="269"/>
      <c r="AQ591" s="269"/>
      <c r="AR591" s="269"/>
      <c r="AS591" s="269"/>
      <c r="AT591" s="269"/>
      <c r="AU591" s="269"/>
      <c r="AV591" s="269"/>
      <c r="AW591" s="269"/>
      <c r="AX591" s="269"/>
      <c r="AY591" s="269"/>
      <c r="AZ591" s="269"/>
      <c r="BA591" s="269"/>
      <c r="BB591" s="269"/>
      <c r="BC591" s="269"/>
      <c r="BD591" s="269"/>
      <c r="BE591" s="269"/>
      <c r="BF591" s="269"/>
      <c r="BG591" s="269"/>
      <c r="BH591" s="269"/>
      <c r="BI591" s="269"/>
      <c r="BJ591" s="269"/>
      <c r="BK591" s="269"/>
      <c r="BL591" s="269"/>
      <c r="BM591" s="269"/>
      <c r="BN591" s="269"/>
      <c r="BO591" s="269"/>
      <c r="BP591" s="269"/>
      <c r="BQ591" s="269"/>
      <c r="BR591" s="269"/>
      <c r="BS591" s="269"/>
      <c r="BT591" s="269"/>
      <c r="BU591" s="269"/>
      <c r="BV591" s="269"/>
      <c r="BW591" s="269"/>
      <c r="BX591" s="269"/>
      <c r="BY591" s="269"/>
      <c r="BZ591" s="269"/>
      <c r="CA591" s="269"/>
      <c r="CB591" s="269"/>
      <c r="CC591" s="269"/>
      <c r="CD591" s="269"/>
      <c r="CE591" s="269"/>
      <c r="CF591" s="269"/>
      <c r="CG591" s="269"/>
      <c r="CH591" s="269"/>
      <c r="CI591" s="269"/>
      <c r="CJ591" s="270"/>
      <c r="CK591" s="270"/>
      <c r="CL591" s="270"/>
      <c r="CM591" s="270"/>
      <c r="CN591" s="270"/>
      <c r="CO591" s="270"/>
      <c r="CP591" s="270"/>
      <c r="CQ591" s="270"/>
      <c r="CR591" s="270"/>
      <c r="CS591" s="270"/>
      <c r="CT591" s="270"/>
      <c r="CU591" s="270"/>
      <c r="CV591" s="270"/>
      <c r="CW591" s="270"/>
      <c r="CX591" s="270"/>
      <c r="CY591" s="270"/>
      <c r="CZ591" s="270"/>
      <c r="DA591" s="269"/>
      <c r="DB591" s="270"/>
      <c r="DC591" s="270"/>
      <c r="DD591" s="270"/>
      <c r="DE591" s="270"/>
      <c r="DF591" s="270"/>
      <c r="DG591" s="270"/>
      <c r="DH591" s="270"/>
      <c r="DI591" s="270"/>
      <c r="DJ591" s="270"/>
      <c r="DK591" s="270"/>
      <c r="DL591" s="270"/>
      <c r="DM591" s="270"/>
      <c r="DN591" s="270"/>
      <c r="DO591" s="270"/>
      <c r="DP591" s="270"/>
      <c r="DQ591" s="270"/>
      <c r="DR591" s="270"/>
      <c r="DS591" s="270"/>
      <c r="DT591" s="270"/>
      <c r="DU591" s="270"/>
      <c r="DV591" s="270"/>
      <c r="DW591" s="270"/>
      <c r="DX591" s="270"/>
      <c r="DY591" s="270"/>
      <c r="DZ591" s="270"/>
      <c r="EA591" s="269"/>
      <c r="EB591" s="269"/>
      <c r="EC591" s="269"/>
      <c r="ED591" s="269"/>
      <c r="EE591" s="269"/>
      <c r="EF591" s="269"/>
      <c r="EG591" s="269"/>
      <c r="EH591" s="269"/>
      <c r="EI591" s="269"/>
      <c r="EJ591" s="269"/>
      <c r="EK591" s="269"/>
      <c r="EL591" s="269"/>
      <c r="EM591" s="269"/>
      <c r="EN591" s="269"/>
      <c r="EO591" s="269"/>
      <c r="EP591" s="269"/>
      <c r="EQ591" s="269"/>
      <c r="ER591" s="269"/>
      <c r="ES591" s="269"/>
      <c r="ET591" s="269"/>
      <c r="EU591" s="269"/>
      <c r="EV591" s="269"/>
      <c r="EW591" s="269"/>
      <c r="EX591" s="269"/>
      <c r="EY591" s="269"/>
      <c r="EZ591" s="269"/>
      <c r="FA591" s="269"/>
      <c r="FB591" s="269"/>
      <c r="FC591" s="269"/>
      <c r="FD591" s="269"/>
      <c r="FE591" s="269"/>
      <c r="FF591" s="269"/>
      <c r="FG591" s="269"/>
      <c r="FH591" s="269"/>
      <c r="FI591" s="269"/>
      <c r="FJ591" s="269"/>
      <c r="FK591" s="269"/>
      <c r="FL591" s="269"/>
      <c r="FM591" s="269"/>
      <c r="FN591" s="269"/>
      <c r="FO591" s="269"/>
      <c r="FP591" s="269"/>
      <c r="FQ591" s="269"/>
      <c r="FR591" s="269"/>
      <c r="FS591" s="269"/>
      <c r="FT591" s="269"/>
      <c r="FU591" s="269"/>
      <c r="FV591" s="269"/>
      <c r="FW591" s="269"/>
      <c r="FX591" s="269"/>
      <c r="FY591" s="269"/>
      <c r="FZ591" s="269"/>
      <c r="GA591" s="269"/>
      <c r="GB591" s="269"/>
      <c r="GC591" s="269"/>
      <c r="GD591" s="269"/>
      <c r="GE591" s="269"/>
      <c r="GF591" s="269"/>
      <c r="GG591" s="269"/>
      <c r="GH591" s="269"/>
      <c r="GI591" s="269"/>
      <c r="GJ591" s="269"/>
      <c r="GK591" s="269"/>
      <c r="GL591" s="269"/>
      <c r="GM591" s="269"/>
      <c r="GN591" s="269"/>
      <c r="GO591" s="269"/>
      <c r="GP591" s="269"/>
      <c r="GQ591" s="269"/>
      <c r="GR591" s="269"/>
      <c r="GS591" s="269"/>
      <c r="GT591" s="269"/>
      <c r="GU591" s="269"/>
      <c r="GV591" s="269"/>
      <c r="GW591" s="269"/>
      <c r="GX591" s="269"/>
      <c r="GY591" s="269"/>
      <c r="GZ591" s="269"/>
      <c r="HA591" s="269"/>
      <c r="HB591" s="269"/>
      <c r="HC591" s="269"/>
      <c r="HD591" s="269"/>
      <c r="HE591" s="269"/>
      <c r="HF591" s="269"/>
      <c r="HG591" s="269"/>
      <c r="HH591" s="269"/>
      <c r="HI591" s="269"/>
      <c r="HJ591" s="269"/>
      <c r="HK591" s="269"/>
      <c r="HL591" s="269"/>
      <c r="HM591" s="269"/>
      <c r="HN591" s="269"/>
      <c r="HO591" s="269"/>
      <c r="HP591" s="269"/>
      <c r="HQ591" s="269"/>
      <c r="HR591" s="269"/>
      <c r="HS591" s="269"/>
      <c r="HT591" s="269"/>
      <c r="HU591" s="269"/>
      <c r="HV591" s="269"/>
      <c r="HW591" s="269"/>
      <c r="HX591" s="269"/>
      <c r="HY591" s="269"/>
      <c r="HZ591" s="269"/>
      <c r="IA591" s="269"/>
      <c r="IB591" s="269"/>
      <c r="IC591" s="269"/>
      <c r="ID591" s="269"/>
      <c r="IE591" s="269"/>
      <c r="IF591" s="269"/>
      <c r="IG591" s="269"/>
      <c r="IH591" s="269"/>
      <c r="II591" s="269"/>
      <c r="IJ591" s="269"/>
      <c r="IK591" s="269"/>
      <c r="IL591" s="269"/>
      <c r="IM591" s="269"/>
      <c r="IN591" s="269"/>
      <c r="IO591" s="269"/>
      <c r="IP591" s="269"/>
      <c r="IQ591" s="269"/>
      <c r="IR591" s="269"/>
      <c r="IS591" s="269"/>
      <c r="IT591" s="269"/>
      <c r="IU591" s="269"/>
      <c r="IV591" s="269"/>
      <c r="IW591" s="269"/>
      <c r="IX591" s="269"/>
      <c r="IY591" s="269"/>
      <c r="IZ591" s="269"/>
      <c r="JA591" s="269"/>
      <c r="JB591" s="269"/>
      <c r="JC591" s="269"/>
      <c r="JD591" s="269"/>
      <c r="JE591" s="269"/>
      <c r="JF591" s="269"/>
      <c r="JG591" s="269"/>
      <c r="JH591" s="269"/>
      <c r="JI591" s="269"/>
      <c r="JJ591" s="269"/>
      <c r="JK591" s="269"/>
      <c r="JL591" s="269"/>
      <c r="JM591" s="269"/>
      <c r="JN591" s="269"/>
      <c r="JO591" s="269"/>
      <c r="JP591" s="269"/>
      <c r="JQ591" s="269"/>
      <c r="JR591" s="269"/>
      <c r="JS591" s="269"/>
      <c r="JT591" s="269"/>
      <c r="JU591" s="269"/>
      <c r="JV591" s="269"/>
      <c r="JW591" s="269"/>
      <c r="JX591" s="269"/>
      <c r="JY591" s="269"/>
      <c r="JZ591" s="269"/>
      <c r="KA591" s="269"/>
      <c r="KB591" s="269"/>
      <c r="KC591" s="269"/>
      <c r="KD591" s="269"/>
      <c r="KE591" s="269"/>
      <c r="KF591" s="269"/>
      <c r="KG591" s="269"/>
      <c r="KH591" s="269"/>
      <c r="KI591" s="269"/>
      <c r="KJ591" s="269"/>
      <c r="KK591" s="269"/>
      <c r="KL591" s="269"/>
      <c r="KM591" s="269"/>
      <c r="KN591" s="269"/>
      <c r="KO591" s="269"/>
      <c r="KP591" s="269"/>
      <c r="KQ591" s="269"/>
      <c r="KR591" s="269"/>
      <c r="KS591" s="269"/>
      <c r="KT591" s="269"/>
      <c r="KU591" s="269"/>
      <c r="KV591" s="269"/>
      <c r="KW591" s="269"/>
      <c r="KX591" s="269"/>
      <c r="KY591" s="269"/>
      <c r="KZ591" s="269"/>
      <c r="LA591" s="269"/>
      <c r="LB591" s="269"/>
      <c r="LC591" s="269"/>
      <c r="LD591" s="269"/>
      <c r="LE591" s="269"/>
      <c r="LF591" s="269"/>
      <c r="LG591" s="269"/>
      <c r="LH591" s="269"/>
      <c r="LI591" s="269"/>
      <c r="LJ591" s="269"/>
      <c r="LK591" s="269"/>
      <c r="LL591" s="269"/>
      <c r="LM591" s="269"/>
      <c r="LN591" s="269"/>
      <c r="LO591" s="269"/>
      <c r="LP591" s="269"/>
      <c r="LQ591" s="269"/>
      <c r="LR591" s="269"/>
      <c r="LS591" s="269"/>
      <c r="LT591" s="269"/>
      <c r="LU591" s="269"/>
      <c r="LV591" s="269"/>
      <c r="LW591" s="269"/>
      <c r="LX591" s="269"/>
      <c r="LY591" s="269"/>
      <c r="LZ591" s="269"/>
      <c r="MA591" s="269"/>
      <c r="MB591" s="269"/>
      <c r="MC591" s="269"/>
      <c r="MD591" s="269"/>
      <c r="ME591" s="269"/>
      <c r="MF591" s="269"/>
      <c r="MG591" s="269"/>
      <c r="MH591" s="269"/>
      <c r="MI591" s="269"/>
      <c r="MJ591" s="269"/>
      <c r="MK591" s="269"/>
      <c r="ML591" s="269"/>
      <c r="MM591" s="269"/>
      <c r="MN591" s="269"/>
      <c r="MO591" s="269"/>
      <c r="MP591" s="269"/>
      <c r="MQ591" s="269"/>
      <c r="MR591" s="269"/>
      <c r="MS591" s="269"/>
      <c r="MT591" s="269"/>
      <c r="MU591" s="269"/>
      <c r="MV591" s="269"/>
      <c r="MW591" s="269"/>
      <c r="MX591" s="269"/>
      <c r="MY591" s="269"/>
      <c r="MZ591" s="269"/>
      <c r="NA591" s="269"/>
      <c r="NB591" s="269"/>
      <c r="NC591" s="269"/>
      <c r="ND591" s="269"/>
      <c r="NE591" s="269"/>
      <c r="NF591" s="269"/>
      <c r="NG591" s="269"/>
      <c r="NH591" s="269"/>
      <c r="NI591" s="269"/>
      <c r="NJ591" s="269"/>
      <c r="NK591" s="269"/>
      <c r="NL591" s="269"/>
      <c r="NM591" s="269"/>
      <c r="NN591" s="269"/>
      <c r="NO591" s="269"/>
      <c r="NP591" s="269"/>
      <c r="NQ591" s="269"/>
      <c r="NR591" s="269"/>
      <c r="NS591" s="269"/>
      <c r="NT591" s="269"/>
      <c r="NU591" s="269"/>
      <c r="NV591" s="269"/>
      <c r="NW591" s="269"/>
      <c r="NX591" s="269"/>
      <c r="NY591" s="269"/>
      <c r="NZ591" s="269"/>
      <c r="OA591" s="269"/>
      <c r="OB591" s="269"/>
      <c r="OC591" s="269"/>
      <c r="OD591" s="269"/>
      <c r="OE591" s="269"/>
      <c r="OF591" s="269"/>
      <c r="OG591" s="269"/>
      <c r="OH591" s="269"/>
      <c r="OI591" s="269"/>
      <c r="OJ591" s="269"/>
      <c r="OK591" s="269"/>
      <c r="OL591" s="269"/>
      <c r="OM591" s="269"/>
      <c r="ON591" s="269"/>
      <c r="OO591" s="269"/>
      <c r="OP591" s="269"/>
      <c r="OQ591" s="269"/>
      <c r="OR591" s="269"/>
      <c r="OS591" s="269"/>
      <c r="OT591" s="269"/>
      <c r="OU591" s="269"/>
      <c r="OV591" s="269"/>
      <c r="OW591" s="269"/>
      <c r="OX591" s="269"/>
      <c r="OY591" s="269"/>
      <c r="OZ591" s="269"/>
      <c r="PA591" s="269"/>
      <c r="PB591" s="269"/>
      <c r="PC591" s="269"/>
      <c r="PD591" s="269"/>
      <c r="PE591" s="269"/>
      <c r="PF591" s="269"/>
      <c r="PG591" s="269"/>
      <c r="PH591" s="269"/>
      <c r="PI591" s="269"/>
      <c r="PJ591" s="269"/>
      <c r="PK591" s="269"/>
      <c r="PL591" s="269"/>
      <c r="PM591" s="269"/>
      <c r="PN591" s="269"/>
      <c r="PO591" s="269"/>
      <c r="PP591" s="269"/>
      <c r="PQ591" s="269"/>
      <c r="PR591" s="269"/>
      <c r="PS591" s="269"/>
      <c r="PT591" s="269"/>
      <c r="PU591" s="269"/>
      <c r="PV591" s="269"/>
      <c r="PW591" s="269"/>
      <c r="PX591" s="269"/>
      <c r="PY591" s="269"/>
      <c r="PZ591" s="269"/>
      <c r="QA591" s="269"/>
      <c r="QB591" s="269"/>
      <c r="QC591" s="269"/>
      <c r="QD591" s="269"/>
      <c r="QE591" s="269"/>
      <c r="QF591" s="269"/>
      <c r="QG591" s="269"/>
      <c r="QH591" s="269"/>
      <c r="QI591" s="269"/>
      <c r="QJ591" s="269"/>
      <c r="QK591" s="269"/>
      <c r="QL591" s="269"/>
      <c r="QM591" s="269"/>
      <c r="QN591" s="269"/>
      <c r="QO591" s="269"/>
      <c r="QP591" s="269"/>
      <c r="QQ591" s="269"/>
      <c r="QR591" s="269"/>
      <c r="QS591" s="269"/>
      <c r="QT591" s="269"/>
      <c r="QU591" s="269"/>
      <c r="QV591" s="269"/>
      <c r="QW591" s="269"/>
      <c r="QX591" s="269"/>
      <c r="QY591" s="269"/>
      <c r="QZ591" s="269"/>
      <c r="RA591" s="269"/>
      <c r="RB591" s="269"/>
      <c r="RC591" s="269"/>
      <c r="RD591" s="269"/>
      <c r="RE591" s="269"/>
      <c r="RF591" s="269"/>
      <c r="RG591" s="269"/>
      <c r="RH591" s="269"/>
      <c r="RI591" s="269"/>
      <c r="RJ591" s="269"/>
      <c r="RK591" s="269"/>
      <c r="RL591" s="269"/>
      <c r="RM591" s="269"/>
      <c r="RN591" s="269"/>
      <c r="RO591" s="269"/>
      <c r="RP591" s="269"/>
      <c r="RQ591" s="269"/>
      <c r="RR591" s="269"/>
      <c r="RS591" s="269"/>
      <c r="RT591" s="269"/>
      <c r="RU591" s="269"/>
      <c r="RV591" s="269"/>
      <c r="RW591" s="269"/>
      <c r="RX591" s="269"/>
      <c r="RY591" s="269"/>
      <c r="RZ591" s="269"/>
      <c r="SA591" s="269"/>
      <c r="SB591" s="269"/>
      <c r="SC591" s="269"/>
      <c r="SD591" s="269"/>
      <c r="SE591" s="269"/>
      <c r="SF591" s="269"/>
      <c r="SG591" s="269"/>
      <c r="SH591" s="269"/>
      <c r="SI591" s="269"/>
      <c r="SJ591" s="269"/>
      <c r="SK591" s="269"/>
      <c r="SL591" s="269"/>
      <c r="SM591" s="269"/>
      <c r="SN591" s="269"/>
      <c r="SO591" s="269"/>
      <c r="SP591" s="269"/>
      <c r="SQ591" s="269"/>
      <c r="SR591" s="269"/>
      <c r="SS591" s="269"/>
      <c r="ST591" s="269"/>
      <c r="SU591" s="269"/>
      <c r="SV591" s="269"/>
      <c r="SW591" s="269"/>
      <c r="SX591" s="269"/>
      <c r="SY591" s="269"/>
      <c r="SZ591" s="269"/>
      <c r="TA591" s="269"/>
      <c r="TB591" s="269"/>
      <c r="TC591" s="269"/>
      <c r="TD591" s="269"/>
      <c r="TE591" s="269"/>
      <c r="TF591" s="269"/>
      <c r="TG591" s="269"/>
      <c r="TH591" s="269"/>
      <c r="TI591" s="269"/>
      <c r="TJ591" s="269"/>
      <c r="TK591" s="269"/>
      <c r="TL591" s="269"/>
      <c r="TM591" s="269"/>
      <c r="TN591" s="269"/>
      <c r="TO591" s="269"/>
      <c r="TP591" s="269"/>
      <c r="TQ591" s="269"/>
      <c r="TR591" s="269"/>
      <c r="TS591" s="269"/>
      <c r="TT591" s="269"/>
      <c r="TU591" s="269"/>
      <c r="TV591" s="269"/>
      <c r="TW591" s="269"/>
      <c r="TX591" s="269"/>
      <c r="TY591" s="269"/>
      <c r="TZ591" s="269"/>
      <c r="UA591" s="269"/>
      <c r="UB591" s="269"/>
      <c r="UC591" s="269"/>
      <c r="UD591" s="269"/>
      <c r="UE591" s="269"/>
      <c r="UF591" s="269"/>
      <c r="UG591" s="269"/>
      <c r="UH591" s="269"/>
      <c r="UI591" s="269"/>
      <c r="UJ591" s="269"/>
      <c r="UK591" s="269"/>
      <c r="UL591" s="269"/>
      <c r="UM591" s="269"/>
      <c r="UN591" s="269"/>
      <c r="UO591" s="269"/>
      <c r="UP591" s="269"/>
      <c r="UQ591" s="269"/>
      <c r="UR591" s="269"/>
      <c r="US591" s="269"/>
      <c r="UT591" s="269"/>
      <c r="UU591" s="269"/>
      <c r="UV591" s="269"/>
      <c r="UW591" s="269"/>
      <c r="UX591" s="269"/>
      <c r="UY591" s="269"/>
      <c r="UZ591" s="269"/>
      <c r="VA591" s="269"/>
      <c r="VB591" s="269"/>
      <c r="VC591" s="269"/>
      <c r="VD591" s="269"/>
      <c r="VE591" s="269"/>
      <c r="VF591" s="269"/>
      <c r="VG591" s="269"/>
      <c r="VH591" s="269"/>
      <c r="VI591" s="269"/>
      <c r="VJ591" s="269"/>
      <c r="VK591" s="269"/>
      <c r="VL591" s="269"/>
      <c r="VM591" s="269"/>
      <c r="VN591" s="269"/>
      <c r="VO591" s="269"/>
      <c r="VP591" s="269"/>
      <c r="VQ591" s="269"/>
      <c r="VR591" s="269"/>
      <c r="VS591" s="269"/>
      <c r="VT591" s="269"/>
      <c r="VU591" s="269"/>
      <c r="VV591" s="269"/>
      <c r="VW591" s="269"/>
      <c r="VX591" s="269"/>
      <c r="VY591" s="269"/>
      <c r="VZ591" s="269"/>
      <c r="WA591" s="269"/>
      <c r="WB591" s="269"/>
      <c r="WC591" s="269"/>
      <c r="WD591" s="269"/>
      <c r="WE591" s="269"/>
      <c r="WF591" s="269"/>
      <c r="WG591" s="269"/>
      <c r="WH591" s="269"/>
      <c r="WI591" s="269"/>
      <c r="WJ591" s="269"/>
      <c r="WK591" s="269"/>
      <c r="WL591" s="269"/>
      <c r="WM591" s="269"/>
      <c r="WN591" s="269"/>
      <c r="WO591" s="269"/>
      <c r="WP591" s="269"/>
      <c r="WQ591" s="269"/>
      <c r="WR591" s="269"/>
      <c r="WS591" s="269"/>
      <c r="WT591" s="269"/>
      <c r="WU591" s="269"/>
      <c r="WV591" s="269"/>
      <c r="WW591" s="269"/>
      <c r="WX591" s="269"/>
      <c r="WY591" s="269"/>
      <c r="WZ591" s="269"/>
      <c r="XA591" s="269"/>
      <c r="XB591" s="269"/>
      <c r="XC591" s="269"/>
      <c r="XD591" s="269"/>
      <c r="XE591" s="269"/>
      <c r="XF591" s="269"/>
      <c r="XG591" s="269"/>
      <c r="XH591" s="269"/>
      <c r="XI591" s="269"/>
      <c r="XJ591" s="269"/>
      <c r="XK591" s="269"/>
      <c r="XL591" s="269"/>
      <c r="XM591" s="269"/>
      <c r="XN591" s="269"/>
      <c r="XO591" s="269"/>
      <c r="XP591" s="269"/>
      <c r="XQ591" s="269"/>
      <c r="XR591" s="269"/>
      <c r="XS591" s="269"/>
      <c r="XT591" s="269"/>
      <c r="XU591" s="269"/>
      <c r="XV591" s="269"/>
      <c r="XW591" s="269"/>
      <c r="XX591" s="269"/>
      <c r="XY591" s="269"/>
      <c r="XZ591" s="269"/>
      <c r="YA591" s="269"/>
      <c r="YB591" s="269"/>
      <c r="YC591" s="269"/>
      <c r="YD591" s="269"/>
      <c r="YE591" s="269"/>
      <c r="YF591" s="269"/>
      <c r="YG591" s="269"/>
      <c r="YH591" s="269"/>
      <c r="YI591" s="269"/>
      <c r="YJ591" s="269"/>
      <c r="YK591" s="269"/>
      <c r="YL591" s="269"/>
      <c r="YM591" s="269"/>
      <c r="YN591" s="269"/>
      <c r="YO591" s="269"/>
      <c r="YP591" s="269"/>
      <c r="YQ591" s="269"/>
      <c r="YR591" s="269"/>
      <c r="YS591" s="269"/>
      <c r="YT591" s="269"/>
      <c r="YU591" s="269"/>
      <c r="YV591" s="269"/>
      <c r="YW591" s="269"/>
      <c r="YX591" s="269"/>
      <c r="YY591" s="269"/>
      <c r="YZ591" s="269"/>
      <c r="ZA591" s="269"/>
      <c r="ZB591" s="269"/>
      <c r="ZC591" s="269"/>
      <c r="ZD591" s="269"/>
      <c r="ZE591" s="269"/>
      <c r="ZF591" s="269"/>
      <c r="ZG591" s="269"/>
      <c r="ZH591" s="269"/>
      <c r="ZI591" s="269"/>
      <c r="ZJ591" s="269"/>
      <c r="ZK591" s="269"/>
      <c r="ZL591" s="269"/>
      <c r="ZM591" s="269"/>
      <c r="ZN591" s="269"/>
      <c r="ZO591" s="269"/>
      <c r="ZP591" s="269"/>
      <c r="ZQ591" s="269"/>
      <c r="ZR591" s="269"/>
      <c r="ZS591" s="269"/>
      <c r="ZT591" s="269"/>
      <c r="ZU591" s="269"/>
      <c r="ZV591" s="269"/>
      <c r="ZW591" s="269"/>
      <c r="ZX591" s="269"/>
      <c r="ZY591" s="269"/>
      <c r="ZZ591" s="269"/>
      <c r="AAA591" s="269"/>
      <c r="AAB591" s="269"/>
      <c r="AAC591" s="269"/>
      <c r="AAD591" s="269"/>
      <c r="AAE591" s="269"/>
      <c r="AAF591" s="269"/>
      <c r="AAG591" s="269"/>
      <c r="AAH591" s="269"/>
      <c r="AAI591" s="269"/>
      <c r="AAJ591" s="269"/>
      <c r="AAK591" s="269"/>
      <c r="AAL591" s="269"/>
      <c r="AAM591" s="269"/>
      <c r="AAN591" s="269"/>
      <c r="AAO591" s="269"/>
      <c r="AAP591" s="269"/>
      <c r="AAQ591" s="269"/>
      <c r="AAR591" s="269"/>
      <c r="AAS591" s="269"/>
      <c r="AAT591" s="269"/>
      <c r="AAU591" s="269"/>
      <c r="AAV591" s="269"/>
      <c r="AAW591" s="269"/>
      <c r="AAX591" s="269"/>
      <c r="AAY591" s="269"/>
      <c r="AAZ591" s="269"/>
      <c r="ABA591" s="269"/>
      <c r="ABB591" s="269"/>
      <c r="ABC591" s="269"/>
      <c r="ABD591" s="269"/>
      <c r="ABE591" s="269"/>
      <c r="ABF591" s="269"/>
      <c r="ABG591" s="269"/>
      <c r="ABH591" s="269"/>
      <c r="ABI591" s="269"/>
      <c r="ABJ591" s="269"/>
      <c r="ABK591" s="269"/>
      <c r="ABL591" s="269"/>
      <c r="ABM591" s="269"/>
      <c r="ABN591" s="269"/>
      <c r="ABO591" s="269"/>
      <c r="ABP591" s="269"/>
      <c r="ABQ591" s="269"/>
      <c r="ABR591" s="269"/>
      <c r="ABS591" s="269"/>
      <c r="ABT591" s="269"/>
      <c r="ABU591" s="269"/>
      <c r="ABV591" s="269"/>
      <c r="ABW591" s="269"/>
      <c r="ABX591" s="269"/>
      <c r="ABY591" s="269"/>
      <c r="ABZ591" s="269"/>
      <c r="ACA591" s="269"/>
      <c r="ACB591" s="269"/>
      <c r="ACC591" s="269"/>
      <c r="ACD591" s="269"/>
      <c r="ACE591" s="269"/>
      <c r="ACF591" s="269"/>
      <c r="ACG591" s="269"/>
      <c r="ACH591" s="269"/>
      <c r="ACI591" s="269"/>
      <c r="ACJ591" s="269"/>
      <c r="ACK591" s="269"/>
      <c r="ACL591" s="269"/>
      <c r="ACM591" s="269"/>
      <c r="ACN591" s="269"/>
      <c r="ACO591" s="269"/>
      <c r="ACP591" s="269"/>
      <c r="ACQ591" s="269"/>
      <c r="ACR591" s="269"/>
      <c r="ACS591" s="269"/>
      <c r="ACT591" s="269"/>
      <c r="ACU591" s="269"/>
      <c r="ACV591" s="269"/>
      <c r="ACW591" s="269"/>
      <c r="ACX591" s="269"/>
      <c r="ACY591" s="269"/>
      <c r="ACZ591" s="269"/>
      <c r="ADA591" s="269"/>
      <c r="ADB591" s="269"/>
      <c r="ADC591" s="269"/>
      <c r="ADD591" s="269"/>
      <c r="ADE591" s="269"/>
      <c r="ADF591" s="269"/>
      <c r="ADG591" s="269"/>
      <c r="ADH591" s="269"/>
      <c r="ADI591" s="269"/>
      <c r="ADJ591" s="269"/>
      <c r="ADK591" s="269"/>
      <c r="ADL591" s="269"/>
      <c r="ADM591" s="269"/>
      <c r="ADN591" s="269"/>
      <c r="ADO591" s="269"/>
      <c r="ADP591" s="269"/>
      <c r="ADQ591" s="269"/>
      <c r="ADR591" s="269"/>
      <c r="ADS591" s="269"/>
      <c r="ADT591" s="269"/>
      <c r="ADU591" s="269"/>
      <c r="ADV591" s="269"/>
      <c r="ADW591" s="269"/>
      <c r="ADX591" s="269"/>
      <c r="ADY591" s="269"/>
      <c r="ADZ591" s="269"/>
      <c r="AEA591" s="269"/>
      <c r="AEB591" s="269"/>
      <c r="AEC591" s="269"/>
      <c r="AED591" s="269"/>
      <c r="AEE591" s="269"/>
      <c r="AEF591" s="269"/>
      <c r="AEG591" s="269"/>
      <c r="AEH591" s="269"/>
      <c r="AEI591" s="269"/>
      <c r="AEJ591" s="269"/>
      <c r="AEK591" s="269"/>
      <c r="AEL591" s="269"/>
      <c r="AEM591" s="269"/>
      <c r="AEN591" s="269"/>
      <c r="AEO591" s="269"/>
      <c r="AEP591" s="269"/>
      <c r="AEQ591" s="269"/>
      <c r="AER591" s="269"/>
      <c r="AES591" s="269"/>
      <c r="AET591" s="269"/>
      <c r="AEU591" s="269"/>
      <c r="AEV591" s="269"/>
      <c r="AEW591" s="269"/>
      <c r="AEX591" s="269"/>
      <c r="AEY591" s="269"/>
      <c r="AEZ591" s="269"/>
      <c r="AFA591" s="269"/>
      <c r="AFB591" s="269"/>
      <c r="AFC591" s="269"/>
      <c r="AFD591" s="269"/>
      <c r="AFE591" s="269"/>
      <c r="AFF591" s="269"/>
      <c r="AFG591" s="269"/>
      <c r="AFH591" s="269"/>
      <c r="AFI591" s="269"/>
      <c r="AFJ591" s="269"/>
      <c r="AFK591" s="269"/>
      <c r="AFL591" s="269"/>
      <c r="AFM591" s="269"/>
      <c r="AFN591" s="269"/>
      <c r="AFO591" s="269"/>
      <c r="AFP591" s="269"/>
      <c r="AFQ591" s="269"/>
      <c r="AFR591" s="269"/>
      <c r="AFS591" s="269"/>
      <c r="AFT591" s="269"/>
      <c r="AFU591" s="269"/>
      <c r="AFV591" s="269"/>
      <c r="AFW591" s="269"/>
      <c r="AFX591" s="269"/>
      <c r="AFY591" s="269"/>
      <c r="AFZ591" s="269"/>
      <c r="AGA591" s="269"/>
      <c r="AGB591" s="269"/>
      <c r="AGC591" s="269"/>
      <c r="AGD591" s="269"/>
      <c r="AGE591" s="269"/>
      <c r="AGF591" s="269"/>
      <c r="AGG591" s="269"/>
      <c r="AGH591" s="269"/>
      <c r="AGI591" s="269"/>
      <c r="AGJ591" s="269"/>
      <c r="AGK591" s="269"/>
      <c r="AGL591" s="269"/>
      <c r="AGM591" s="269"/>
      <c r="AGN591" s="269"/>
      <c r="AGO591" s="269"/>
      <c r="AGP591" s="269"/>
      <c r="AGQ591" s="269"/>
      <c r="AGR591" s="269"/>
      <c r="AGS591" s="269"/>
      <c r="AGT591" s="269"/>
      <c r="AGU591" s="269"/>
      <c r="AGV591" s="269"/>
      <c r="AGW591" s="269"/>
      <c r="AGX591" s="269"/>
      <c r="AGY591" s="269"/>
      <c r="AGZ591" s="269"/>
      <c r="AHA591" s="269"/>
      <c r="AHB591" s="269"/>
      <c r="AHC591" s="269"/>
      <c r="AHD591" s="269"/>
      <c r="AHE591" s="269"/>
      <c r="AHF591" s="269"/>
      <c r="AHG591" s="269"/>
      <c r="AHH591" s="269"/>
      <c r="AHI591" s="269"/>
      <c r="AHJ591" s="269"/>
      <c r="AHK591" s="269"/>
      <c r="AHL591" s="269"/>
      <c r="AHM591" s="269"/>
      <c r="AHN591" s="269"/>
      <c r="AHO591" s="269"/>
      <c r="AHP591" s="269"/>
      <c r="AHQ591" s="269"/>
      <c r="AHR591" s="269"/>
      <c r="AHS591" s="269"/>
      <c r="AHT591" s="269"/>
      <c r="AHU591" s="269"/>
      <c r="AHV591" s="269"/>
      <c r="AHW591" s="269"/>
      <c r="AHX591" s="269"/>
      <c r="AHY591" s="269"/>
      <c r="AHZ591" s="269"/>
      <c r="AIA591" s="269"/>
      <c r="AIB591" s="269"/>
      <c r="AIC591" s="269"/>
      <c r="AID591" s="269"/>
      <c r="AIE591" s="269"/>
      <c r="AIF591" s="269"/>
      <c r="AIG591" s="269"/>
      <c r="AIH591" s="269"/>
      <c r="AII591" s="269"/>
      <c r="AIJ591" s="269"/>
      <c r="AIK591" s="269"/>
      <c r="AIL591" s="269"/>
      <c r="AIM591" s="269"/>
      <c r="AIN591" s="269"/>
      <c r="AIO591" s="269"/>
      <c r="AIP591" s="269"/>
      <c r="AIQ591" s="269"/>
      <c r="AIR591" s="269"/>
      <c r="AIS591" s="269"/>
      <c r="AIT591" s="269"/>
      <c r="AIU591" s="269"/>
      <c r="AIV591" s="269"/>
      <c r="AIW591" s="269"/>
      <c r="AIX591" s="269"/>
      <c r="AIY591" s="269"/>
      <c r="AIZ591" s="269"/>
      <c r="AJA591" s="269"/>
      <c r="AJB591" s="269"/>
      <c r="AJC591" s="269"/>
      <c r="AJD591" s="269"/>
      <c r="AJE591" s="269"/>
      <c r="AJF591" s="269"/>
      <c r="AJG591" s="269"/>
      <c r="AJH591" s="269"/>
      <c r="AJI591" s="269"/>
      <c r="AJJ591" s="269"/>
      <c r="AJK591" s="269"/>
      <c r="AJL591" s="269"/>
      <c r="AJM591" s="269"/>
      <c r="AJN591" s="269"/>
      <c r="AJO591" s="269"/>
      <c r="AJP591" s="269"/>
      <c r="AJQ591" s="269"/>
      <c r="AJR591" s="269"/>
      <c r="AJS591" s="269"/>
      <c r="AJT591" s="269"/>
      <c r="AJU591" s="269"/>
      <c r="AJV591" s="269"/>
      <c r="AJW591" s="269"/>
      <c r="AJX591" s="269"/>
      <c r="AJY591" s="269"/>
      <c r="AJZ591" s="269"/>
      <c r="AKA591" s="269"/>
      <c r="AKB591" s="269"/>
      <c r="AKC591" s="269"/>
      <c r="AKD591" s="269"/>
      <c r="AKE591" s="269"/>
      <c r="AKF591" s="269"/>
      <c r="AKG591" s="269"/>
      <c r="AKH591" s="269"/>
      <c r="AKI591" s="269"/>
      <c r="AKJ591" s="269"/>
      <c r="AKK591" s="269"/>
      <c r="AKL591" s="269"/>
      <c r="AKM591" s="269"/>
      <c r="AKN591" s="269"/>
      <c r="AKO591" s="269"/>
      <c r="AKP591" s="269"/>
      <c r="AKQ591" s="269"/>
      <c r="AKR591" s="269"/>
      <c r="AKS591" s="269"/>
      <c r="AKT591" s="269"/>
      <c r="AKU591" s="269"/>
      <c r="AKV591" s="269"/>
      <c r="AKW591" s="269"/>
      <c r="AKX591" s="269"/>
      <c r="AKY591" s="269"/>
      <c r="AKZ591" s="269"/>
      <c r="ALA591" s="269"/>
      <c r="ALB591" s="269"/>
      <c r="ALC591" s="269"/>
      <c r="ALD591" s="269"/>
      <c r="ALE591" s="269"/>
      <c r="ALF591" s="269"/>
      <c r="ALG591" s="269"/>
      <c r="ALH591" s="269"/>
      <c r="ALI591" s="269"/>
      <c r="ALJ591" s="269"/>
      <c r="ALK591" s="269"/>
      <c r="ALL591" s="269"/>
      <c r="ALM591" s="269"/>
      <c r="ALN591" s="269"/>
      <c r="ALO591" s="269"/>
      <c r="ALP591" s="269"/>
      <c r="ALQ591" s="269"/>
      <c r="ALR591" s="269"/>
      <c r="ALS591" s="269"/>
      <c r="ALT591" s="269"/>
      <c r="ALU591" s="269"/>
      <c r="ALV591" s="269"/>
      <c r="ALW591" s="269"/>
      <c r="ALX591" s="269"/>
      <c r="ALY591" s="269"/>
      <c r="ALZ591" s="269"/>
      <c r="AMA591" s="269"/>
      <c r="AMB591" s="269"/>
      <c r="AMC591" s="269"/>
      <c r="AMD591" s="269"/>
      <c r="AME591" s="269"/>
      <c r="AMF591" s="269"/>
      <c r="AMG591" s="269"/>
      <c r="AMH591" s="269"/>
      <c r="AMI591" s="269"/>
      <c r="AMJ591" s="269"/>
      <c r="AMK591" s="269"/>
    </row>
    <row r="592" spans="1:1025" s="268" customFormat="1">
      <c r="A592" s="269"/>
      <c r="B592" s="269"/>
      <c r="C592" s="271"/>
      <c r="D592" s="269"/>
      <c r="E592" s="269"/>
      <c r="F592" s="269"/>
      <c r="G592" s="269"/>
      <c r="H592" s="269"/>
      <c r="I592" s="269"/>
      <c r="J592" s="269"/>
      <c r="K592" s="269"/>
      <c r="L592" s="269"/>
      <c r="M592" s="269"/>
      <c r="N592" s="269"/>
      <c r="O592" s="270"/>
      <c r="P592" s="270"/>
      <c r="Q592" s="270"/>
      <c r="R592" s="270"/>
      <c r="S592" s="270"/>
      <c r="T592" s="270"/>
      <c r="U592" s="270"/>
      <c r="V592" s="270"/>
      <c r="W592" s="270"/>
      <c r="X592" s="270"/>
      <c r="Y592" s="270"/>
      <c r="Z592" s="270"/>
      <c r="AA592" s="270"/>
      <c r="AB592" s="270"/>
      <c r="AC592" s="269"/>
      <c r="AD592" s="269"/>
      <c r="AE592" s="269"/>
      <c r="AF592" s="269"/>
      <c r="AG592" s="269"/>
      <c r="AH592" s="269"/>
      <c r="AI592" s="269"/>
      <c r="AJ592" s="269"/>
      <c r="AK592" s="269"/>
      <c r="AL592" s="269"/>
      <c r="AM592" s="269"/>
      <c r="AN592" s="269"/>
      <c r="AO592" s="269"/>
      <c r="AP592" s="269"/>
      <c r="AQ592" s="269"/>
      <c r="AR592" s="269"/>
      <c r="AS592" s="269"/>
      <c r="AT592" s="269"/>
      <c r="AU592" s="269"/>
      <c r="AV592" s="269"/>
      <c r="AW592" s="269"/>
      <c r="AX592" s="269"/>
      <c r="AY592" s="269"/>
      <c r="AZ592" s="269"/>
      <c r="BA592" s="269"/>
      <c r="BB592" s="269"/>
      <c r="BC592" s="269"/>
      <c r="BD592" s="269"/>
      <c r="BE592" s="269"/>
      <c r="BF592" s="269"/>
      <c r="BG592" s="269"/>
      <c r="BH592" s="269"/>
      <c r="BI592" s="269"/>
      <c r="BJ592" s="269"/>
      <c r="BK592" s="269"/>
      <c r="BL592" s="269"/>
      <c r="BM592" s="269"/>
      <c r="BN592" s="269"/>
      <c r="BO592" s="269"/>
      <c r="BP592" s="269"/>
      <c r="BQ592" s="269"/>
      <c r="BR592" s="269"/>
      <c r="BS592" s="269"/>
      <c r="BT592" s="269"/>
      <c r="BU592" s="269"/>
      <c r="BV592" s="269"/>
      <c r="BW592" s="269"/>
      <c r="BX592" s="269"/>
      <c r="BY592" s="269"/>
      <c r="BZ592" s="269"/>
      <c r="CA592" s="269"/>
      <c r="CB592" s="269"/>
      <c r="CC592" s="269"/>
      <c r="CD592" s="269"/>
      <c r="CE592" s="269"/>
      <c r="CF592" s="269"/>
      <c r="CG592" s="269"/>
      <c r="CH592" s="269"/>
      <c r="CI592" s="269"/>
      <c r="CJ592" s="270"/>
      <c r="CK592" s="270"/>
      <c r="CL592" s="270"/>
      <c r="CM592" s="270"/>
      <c r="CN592" s="270"/>
      <c r="CO592" s="270"/>
      <c r="CP592" s="270"/>
      <c r="CQ592" s="270"/>
      <c r="CR592" s="270"/>
      <c r="CS592" s="270"/>
      <c r="CT592" s="270"/>
      <c r="CU592" s="270"/>
      <c r="CV592" s="270"/>
      <c r="CW592" s="270"/>
      <c r="CX592" s="270"/>
      <c r="CY592" s="270"/>
      <c r="CZ592" s="270"/>
      <c r="DA592" s="269"/>
      <c r="DB592" s="270"/>
      <c r="DC592" s="270"/>
      <c r="DD592" s="270"/>
      <c r="DE592" s="270"/>
      <c r="DF592" s="270"/>
      <c r="DG592" s="270"/>
      <c r="DH592" s="270"/>
      <c r="DI592" s="270"/>
      <c r="DJ592" s="270"/>
      <c r="DK592" s="270"/>
      <c r="DL592" s="270"/>
      <c r="DM592" s="270"/>
      <c r="DN592" s="270"/>
      <c r="DO592" s="270"/>
      <c r="DP592" s="270"/>
      <c r="DQ592" s="270"/>
      <c r="DR592" s="270"/>
      <c r="DS592" s="270"/>
      <c r="DT592" s="270"/>
      <c r="DU592" s="270"/>
      <c r="DV592" s="270"/>
      <c r="DW592" s="270"/>
      <c r="DX592" s="270"/>
      <c r="DY592" s="270"/>
      <c r="DZ592" s="270"/>
      <c r="EA592" s="269"/>
      <c r="EB592" s="269"/>
      <c r="EC592" s="269"/>
      <c r="ED592" s="269"/>
      <c r="EE592" s="269"/>
      <c r="EF592" s="269"/>
      <c r="EG592" s="269"/>
      <c r="EH592" s="269"/>
      <c r="EI592" s="269"/>
      <c r="EJ592" s="269"/>
      <c r="EK592" s="269"/>
      <c r="EL592" s="269"/>
      <c r="EM592" s="269"/>
      <c r="EN592" s="269"/>
      <c r="EO592" s="269"/>
      <c r="EP592" s="269"/>
      <c r="EQ592" s="269"/>
      <c r="ER592" s="269"/>
      <c r="ES592" s="269"/>
      <c r="ET592" s="269"/>
      <c r="EU592" s="269"/>
      <c r="EV592" s="269"/>
      <c r="EW592" s="269"/>
      <c r="EX592" s="269"/>
      <c r="EY592" s="269"/>
      <c r="EZ592" s="269"/>
      <c r="FA592" s="269"/>
      <c r="FB592" s="269"/>
      <c r="FC592" s="269"/>
      <c r="FD592" s="269"/>
      <c r="FE592" s="269"/>
      <c r="FF592" s="269"/>
      <c r="FG592" s="269"/>
      <c r="FH592" s="269"/>
      <c r="FI592" s="269"/>
      <c r="FJ592" s="269"/>
      <c r="FK592" s="269"/>
      <c r="FL592" s="269"/>
      <c r="FM592" s="269"/>
      <c r="FN592" s="269"/>
      <c r="FO592" s="269"/>
      <c r="FP592" s="269"/>
      <c r="FQ592" s="269"/>
      <c r="FR592" s="269"/>
      <c r="FS592" s="269"/>
      <c r="FT592" s="269"/>
      <c r="FU592" s="269"/>
      <c r="FV592" s="269"/>
      <c r="FW592" s="269"/>
      <c r="FX592" s="269"/>
      <c r="FY592" s="269"/>
      <c r="FZ592" s="269"/>
      <c r="GA592" s="269"/>
      <c r="GB592" s="269"/>
      <c r="GC592" s="269"/>
      <c r="GD592" s="269"/>
      <c r="GE592" s="269"/>
      <c r="GF592" s="269"/>
      <c r="GG592" s="269"/>
      <c r="GH592" s="269"/>
      <c r="GI592" s="269"/>
      <c r="GJ592" s="269"/>
      <c r="GK592" s="269"/>
      <c r="GL592" s="269"/>
      <c r="GM592" s="269"/>
      <c r="GN592" s="269"/>
      <c r="GO592" s="269"/>
      <c r="GP592" s="269"/>
      <c r="GQ592" s="269"/>
      <c r="GR592" s="269"/>
      <c r="GS592" s="269"/>
      <c r="GT592" s="269"/>
      <c r="GU592" s="269"/>
      <c r="GV592" s="269"/>
      <c r="GW592" s="269"/>
      <c r="GX592" s="269"/>
      <c r="GY592" s="269"/>
      <c r="GZ592" s="269"/>
      <c r="HA592" s="269"/>
      <c r="HB592" s="269"/>
      <c r="HC592" s="269"/>
      <c r="HD592" s="269"/>
      <c r="HE592" s="269"/>
      <c r="HF592" s="269"/>
      <c r="HG592" s="269"/>
      <c r="HH592" s="269"/>
      <c r="HI592" s="269"/>
      <c r="HJ592" s="269"/>
      <c r="HK592" s="269"/>
      <c r="HL592" s="269"/>
      <c r="HM592" s="269"/>
      <c r="HN592" s="269"/>
      <c r="HO592" s="269"/>
      <c r="HP592" s="269"/>
      <c r="HQ592" s="269"/>
      <c r="HR592" s="269"/>
      <c r="HS592" s="269"/>
      <c r="HT592" s="269"/>
      <c r="HU592" s="269"/>
      <c r="HV592" s="269"/>
      <c r="HW592" s="269"/>
      <c r="HX592" s="269"/>
      <c r="HY592" s="269"/>
      <c r="HZ592" s="269"/>
      <c r="IA592" s="269"/>
      <c r="IB592" s="269"/>
      <c r="IC592" s="269"/>
      <c r="ID592" s="269"/>
      <c r="IE592" s="269"/>
      <c r="IF592" s="269"/>
      <c r="IG592" s="269"/>
      <c r="IH592" s="269"/>
      <c r="II592" s="269"/>
      <c r="IJ592" s="269"/>
      <c r="IK592" s="269"/>
      <c r="IL592" s="269"/>
      <c r="IM592" s="269"/>
      <c r="IN592" s="269"/>
      <c r="IO592" s="269"/>
      <c r="IP592" s="269"/>
      <c r="IQ592" s="269"/>
      <c r="IR592" s="269"/>
      <c r="IS592" s="269"/>
      <c r="IT592" s="269"/>
      <c r="IU592" s="269"/>
      <c r="IV592" s="269"/>
      <c r="IW592" s="269"/>
      <c r="IX592" s="269"/>
      <c r="IY592" s="269"/>
      <c r="IZ592" s="269"/>
      <c r="JA592" s="269"/>
      <c r="JB592" s="269"/>
      <c r="JC592" s="269"/>
      <c r="JD592" s="269"/>
      <c r="JE592" s="269"/>
      <c r="JF592" s="269"/>
      <c r="JG592" s="269"/>
      <c r="JH592" s="269"/>
      <c r="JI592" s="269"/>
      <c r="JJ592" s="269"/>
      <c r="JK592" s="269"/>
      <c r="JL592" s="269"/>
      <c r="JM592" s="269"/>
      <c r="JN592" s="269"/>
      <c r="JO592" s="269"/>
      <c r="JP592" s="269"/>
      <c r="JQ592" s="269"/>
      <c r="JR592" s="269"/>
      <c r="JS592" s="269"/>
      <c r="JT592" s="269"/>
      <c r="JU592" s="269"/>
      <c r="JV592" s="269"/>
      <c r="JW592" s="269"/>
      <c r="JX592" s="269"/>
      <c r="JY592" s="269"/>
      <c r="JZ592" s="269"/>
      <c r="KA592" s="269"/>
      <c r="KB592" s="269"/>
      <c r="KC592" s="269"/>
      <c r="KD592" s="269"/>
      <c r="KE592" s="269"/>
      <c r="KF592" s="269"/>
      <c r="KG592" s="269"/>
      <c r="KH592" s="269"/>
      <c r="KI592" s="269"/>
      <c r="KJ592" s="269"/>
      <c r="KK592" s="269"/>
      <c r="KL592" s="269"/>
      <c r="KM592" s="269"/>
      <c r="KN592" s="269"/>
      <c r="KO592" s="269"/>
      <c r="KP592" s="269"/>
      <c r="KQ592" s="269"/>
      <c r="KR592" s="269"/>
      <c r="KS592" s="269"/>
      <c r="KT592" s="269"/>
      <c r="KU592" s="269"/>
      <c r="KV592" s="269"/>
      <c r="KW592" s="269"/>
      <c r="KX592" s="269"/>
      <c r="KY592" s="269"/>
      <c r="KZ592" s="269"/>
      <c r="LA592" s="269"/>
      <c r="LB592" s="269"/>
      <c r="LC592" s="269"/>
      <c r="LD592" s="269"/>
      <c r="LE592" s="269"/>
      <c r="LF592" s="269"/>
      <c r="LG592" s="269"/>
      <c r="LH592" s="269"/>
      <c r="LI592" s="269"/>
      <c r="LJ592" s="269"/>
      <c r="LK592" s="269"/>
      <c r="LL592" s="269"/>
      <c r="LM592" s="269"/>
      <c r="LN592" s="269"/>
      <c r="LO592" s="269"/>
      <c r="LP592" s="269"/>
      <c r="LQ592" s="269"/>
      <c r="LR592" s="269"/>
      <c r="LS592" s="269"/>
      <c r="LT592" s="269"/>
      <c r="LU592" s="269"/>
      <c r="LV592" s="269"/>
      <c r="LW592" s="269"/>
      <c r="LX592" s="269"/>
      <c r="LY592" s="269"/>
      <c r="LZ592" s="269"/>
      <c r="MA592" s="269"/>
      <c r="MB592" s="269"/>
      <c r="MC592" s="269"/>
      <c r="MD592" s="269"/>
      <c r="ME592" s="269"/>
      <c r="MF592" s="269"/>
      <c r="MG592" s="269"/>
      <c r="MH592" s="269"/>
      <c r="MI592" s="269"/>
      <c r="MJ592" s="269"/>
      <c r="MK592" s="269"/>
      <c r="ML592" s="269"/>
      <c r="MM592" s="269"/>
      <c r="MN592" s="269"/>
      <c r="MO592" s="269"/>
      <c r="MP592" s="269"/>
      <c r="MQ592" s="269"/>
      <c r="MR592" s="269"/>
      <c r="MS592" s="269"/>
      <c r="MT592" s="269"/>
      <c r="MU592" s="269"/>
      <c r="MV592" s="269"/>
      <c r="MW592" s="269"/>
      <c r="MX592" s="269"/>
      <c r="MY592" s="269"/>
      <c r="MZ592" s="269"/>
      <c r="NA592" s="269"/>
      <c r="NB592" s="269"/>
      <c r="NC592" s="269"/>
      <c r="ND592" s="269"/>
      <c r="NE592" s="269"/>
      <c r="NF592" s="269"/>
      <c r="NG592" s="269"/>
      <c r="NH592" s="269"/>
      <c r="NI592" s="269"/>
      <c r="NJ592" s="269"/>
      <c r="NK592" s="269"/>
      <c r="NL592" s="269"/>
      <c r="NM592" s="269"/>
      <c r="NN592" s="269"/>
      <c r="NO592" s="269"/>
      <c r="NP592" s="269"/>
      <c r="NQ592" s="269"/>
      <c r="NR592" s="269"/>
      <c r="NS592" s="269"/>
      <c r="NT592" s="269"/>
      <c r="NU592" s="269"/>
      <c r="NV592" s="269"/>
      <c r="NW592" s="269"/>
      <c r="NX592" s="269"/>
      <c r="NY592" s="269"/>
      <c r="NZ592" s="269"/>
      <c r="OA592" s="269"/>
      <c r="OB592" s="269"/>
      <c r="OC592" s="269"/>
      <c r="OD592" s="269"/>
      <c r="OE592" s="269"/>
      <c r="OF592" s="269"/>
      <c r="OG592" s="269"/>
      <c r="OH592" s="269"/>
      <c r="OI592" s="269"/>
      <c r="OJ592" s="269"/>
      <c r="OK592" s="269"/>
      <c r="OL592" s="269"/>
      <c r="OM592" s="269"/>
      <c r="ON592" s="269"/>
      <c r="OO592" s="269"/>
      <c r="OP592" s="269"/>
      <c r="OQ592" s="269"/>
      <c r="OR592" s="269"/>
      <c r="OS592" s="269"/>
      <c r="OT592" s="269"/>
      <c r="OU592" s="269"/>
      <c r="OV592" s="269"/>
      <c r="OW592" s="269"/>
      <c r="OX592" s="269"/>
      <c r="OY592" s="269"/>
      <c r="OZ592" s="269"/>
      <c r="PA592" s="269"/>
      <c r="PB592" s="269"/>
      <c r="PC592" s="269"/>
      <c r="PD592" s="269"/>
      <c r="PE592" s="269"/>
      <c r="PF592" s="269"/>
      <c r="PG592" s="269"/>
      <c r="PH592" s="269"/>
      <c r="PI592" s="269"/>
      <c r="PJ592" s="269"/>
      <c r="PK592" s="269"/>
      <c r="PL592" s="269"/>
      <c r="PM592" s="269"/>
      <c r="PN592" s="269"/>
      <c r="PO592" s="269"/>
      <c r="PP592" s="269"/>
      <c r="PQ592" s="269"/>
      <c r="PR592" s="269"/>
      <c r="PS592" s="269"/>
      <c r="PT592" s="269"/>
      <c r="PU592" s="269"/>
      <c r="PV592" s="269"/>
      <c r="PW592" s="269"/>
      <c r="PX592" s="269"/>
      <c r="PY592" s="269"/>
      <c r="PZ592" s="269"/>
      <c r="QA592" s="269"/>
      <c r="QB592" s="269"/>
      <c r="QC592" s="269"/>
      <c r="QD592" s="269"/>
      <c r="QE592" s="269"/>
      <c r="QF592" s="269"/>
      <c r="QG592" s="269"/>
      <c r="QH592" s="269"/>
      <c r="QI592" s="269"/>
      <c r="QJ592" s="269"/>
      <c r="QK592" s="269"/>
      <c r="QL592" s="269"/>
      <c r="QM592" s="269"/>
      <c r="QN592" s="269"/>
      <c r="QO592" s="269"/>
      <c r="QP592" s="269"/>
      <c r="QQ592" s="269"/>
      <c r="QR592" s="269"/>
      <c r="QS592" s="269"/>
      <c r="QT592" s="269"/>
      <c r="QU592" s="269"/>
      <c r="QV592" s="269"/>
      <c r="QW592" s="269"/>
      <c r="QX592" s="269"/>
      <c r="QY592" s="269"/>
      <c r="QZ592" s="269"/>
      <c r="RA592" s="269"/>
      <c r="RB592" s="269"/>
      <c r="RC592" s="269"/>
      <c r="RD592" s="269"/>
      <c r="RE592" s="269"/>
      <c r="RF592" s="269"/>
      <c r="RG592" s="269"/>
      <c r="RH592" s="269"/>
      <c r="RI592" s="269"/>
      <c r="RJ592" s="269"/>
      <c r="RK592" s="269"/>
      <c r="RL592" s="269"/>
      <c r="RM592" s="269"/>
      <c r="RN592" s="269"/>
      <c r="RO592" s="269"/>
      <c r="RP592" s="269"/>
      <c r="RQ592" s="269"/>
      <c r="RR592" s="269"/>
      <c r="RS592" s="269"/>
      <c r="RT592" s="269"/>
      <c r="RU592" s="269"/>
      <c r="RV592" s="269"/>
      <c r="RW592" s="269"/>
      <c r="RX592" s="269"/>
      <c r="RY592" s="269"/>
      <c r="RZ592" s="269"/>
      <c r="SA592" s="269"/>
      <c r="SB592" s="269"/>
      <c r="SC592" s="269"/>
      <c r="SD592" s="269"/>
      <c r="SE592" s="269"/>
      <c r="SF592" s="269"/>
      <c r="SG592" s="269"/>
      <c r="SH592" s="269"/>
      <c r="SI592" s="269"/>
      <c r="SJ592" s="269"/>
      <c r="SK592" s="269"/>
      <c r="SL592" s="269"/>
      <c r="SM592" s="269"/>
      <c r="SN592" s="269"/>
      <c r="SO592" s="269"/>
      <c r="SP592" s="269"/>
      <c r="SQ592" s="269"/>
      <c r="SR592" s="269"/>
      <c r="SS592" s="269"/>
      <c r="ST592" s="269"/>
      <c r="SU592" s="269"/>
      <c r="SV592" s="269"/>
      <c r="SW592" s="269"/>
      <c r="SX592" s="269"/>
      <c r="SY592" s="269"/>
      <c r="SZ592" s="269"/>
      <c r="TA592" s="269"/>
      <c r="TB592" s="269"/>
      <c r="TC592" s="269"/>
      <c r="TD592" s="269"/>
      <c r="TE592" s="269"/>
      <c r="TF592" s="269"/>
      <c r="TG592" s="269"/>
      <c r="TH592" s="269"/>
      <c r="TI592" s="269"/>
      <c r="TJ592" s="269"/>
      <c r="TK592" s="269"/>
      <c r="TL592" s="269"/>
      <c r="TM592" s="269"/>
      <c r="TN592" s="269"/>
      <c r="TO592" s="269"/>
      <c r="TP592" s="269"/>
      <c r="TQ592" s="269"/>
      <c r="TR592" s="269"/>
      <c r="TS592" s="269"/>
      <c r="TT592" s="269"/>
      <c r="TU592" s="269"/>
      <c r="TV592" s="269"/>
      <c r="TW592" s="269"/>
      <c r="TX592" s="269"/>
      <c r="TY592" s="269"/>
      <c r="TZ592" s="269"/>
      <c r="UA592" s="269"/>
      <c r="UB592" s="269"/>
      <c r="UC592" s="269"/>
      <c r="UD592" s="269"/>
      <c r="UE592" s="269"/>
      <c r="UF592" s="269"/>
      <c r="UG592" s="269"/>
      <c r="UH592" s="269"/>
      <c r="UI592" s="269"/>
      <c r="UJ592" s="269"/>
      <c r="UK592" s="269"/>
      <c r="UL592" s="269"/>
      <c r="UM592" s="269"/>
      <c r="UN592" s="269"/>
      <c r="UO592" s="269"/>
      <c r="UP592" s="269"/>
      <c r="UQ592" s="269"/>
      <c r="UR592" s="269"/>
      <c r="US592" s="269"/>
      <c r="UT592" s="269"/>
      <c r="UU592" s="269"/>
      <c r="UV592" s="269"/>
      <c r="UW592" s="269"/>
      <c r="UX592" s="269"/>
      <c r="UY592" s="269"/>
      <c r="UZ592" s="269"/>
      <c r="VA592" s="269"/>
      <c r="VB592" s="269"/>
      <c r="VC592" s="269"/>
      <c r="VD592" s="269"/>
      <c r="VE592" s="269"/>
      <c r="VF592" s="269"/>
      <c r="VG592" s="269"/>
      <c r="VH592" s="269"/>
      <c r="VI592" s="269"/>
      <c r="VJ592" s="269"/>
      <c r="VK592" s="269"/>
      <c r="VL592" s="269"/>
      <c r="VM592" s="269"/>
      <c r="VN592" s="269"/>
      <c r="VO592" s="269"/>
      <c r="VP592" s="269"/>
      <c r="VQ592" s="269"/>
      <c r="VR592" s="269"/>
      <c r="VS592" s="269"/>
      <c r="VT592" s="269"/>
      <c r="VU592" s="269"/>
      <c r="VV592" s="269"/>
      <c r="VW592" s="269"/>
      <c r="VX592" s="269"/>
      <c r="VY592" s="269"/>
      <c r="VZ592" s="269"/>
      <c r="WA592" s="269"/>
      <c r="WB592" s="269"/>
      <c r="WC592" s="269"/>
      <c r="WD592" s="269"/>
      <c r="WE592" s="269"/>
      <c r="WF592" s="269"/>
      <c r="WG592" s="269"/>
      <c r="WH592" s="269"/>
      <c r="WI592" s="269"/>
      <c r="WJ592" s="269"/>
      <c r="WK592" s="269"/>
      <c r="WL592" s="269"/>
      <c r="WM592" s="269"/>
      <c r="WN592" s="269"/>
      <c r="WO592" s="269"/>
      <c r="WP592" s="269"/>
      <c r="WQ592" s="269"/>
      <c r="WR592" s="269"/>
      <c r="WS592" s="269"/>
      <c r="WT592" s="269"/>
      <c r="WU592" s="269"/>
      <c r="WV592" s="269"/>
      <c r="WW592" s="269"/>
      <c r="WX592" s="269"/>
      <c r="WY592" s="269"/>
      <c r="WZ592" s="269"/>
      <c r="XA592" s="269"/>
      <c r="XB592" s="269"/>
      <c r="XC592" s="269"/>
      <c r="XD592" s="269"/>
      <c r="XE592" s="269"/>
      <c r="XF592" s="269"/>
      <c r="XG592" s="269"/>
      <c r="XH592" s="269"/>
      <c r="XI592" s="269"/>
      <c r="XJ592" s="269"/>
      <c r="XK592" s="269"/>
      <c r="XL592" s="269"/>
      <c r="XM592" s="269"/>
      <c r="XN592" s="269"/>
      <c r="XO592" s="269"/>
      <c r="XP592" s="269"/>
      <c r="XQ592" s="269"/>
      <c r="XR592" s="269"/>
      <c r="XS592" s="269"/>
      <c r="XT592" s="269"/>
      <c r="XU592" s="269"/>
      <c r="XV592" s="269"/>
      <c r="XW592" s="269"/>
      <c r="XX592" s="269"/>
      <c r="XY592" s="269"/>
      <c r="XZ592" s="269"/>
      <c r="YA592" s="269"/>
      <c r="YB592" s="269"/>
      <c r="YC592" s="269"/>
      <c r="YD592" s="269"/>
      <c r="YE592" s="269"/>
      <c r="YF592" s="269"/>
      <c r="YG592" s="269"/>
      <c r="YH592" s="269"/>
      <c r="YI592" s="269"/>
      <c r="YJ592" s="269"/>
      <c r="YK592" s="269"/>
      <c r="YL592" s="269"/>
      <c r="YM592" s="269"/>
      <c r="YN592" s="269"/>
      <c r="YO592" s="269"/>
      <c r="YP592" s="269"/>
      <c r="YQ592" s="269"/>
      <c r="YR592" s="269"/>
      <c r="YS592" s="269"/>
      <c r="YT592" s="269"/>
      <c r="YU592" s="269"/>
      <c r="YV592" s="269"/>
      <c r="YW592" s="269"/>
      <c r="YX592" s="269"/>
      <c r="YY592" s="269"/>
      <c r="YZ592" s="269"/>
      <c r="ZA592" s="269"/>
      <c r="ZB592" s="269"/>
      <c r="ZC592" s="269"/>
      <c r="ZD592" s="269"/>
      <c r="ZE592" s="269"/>
      <c r="ZF592" s="269"/>
      <c r="ZG592" s="269"/>
      <c r="ZH592" s="269"/>
      <c r="ZI592" s="269"/>
      <c r="ZJ592" s="269"/>
      <c r="ZK592" s="269"/>
      <c r="ZL592" s="269"/>
      <c r="ZM592" s="269"/>
      <c r="ZN592" s="269"/>
      <c r="ZO592" s="269"/>
      <c r="ZP592" s="269"/>
      <c r="ZQ592" s="269"/>
      <c r="ZR592" s="269"/>
      <c r="ZS592" s="269"/>
      <c r="ZT592" s="269"/>
      <c r="ZU592" s="269"/>
      <c r="ZV592" s="269"/>
      <c r="ZW592" s="269"/>
      <c r="ZX592" s="269"/>
      <c r="ZY592" s="269"/>
      <c r="ZZ592" s="269"/>
      <c r="AAA592" s="269"/>
      <c r="AAB592" s="269"/>
      <c r="AAC592" s="269"/>
      <c r="AAD592" s="269"/>
      <c r="AAE592" s="269"/>
      <c r="AAF592" s="269"/>
      <c r="AAG592" s="269"/>
      <c r="AAH592" s="269"/>
      <c r="AAI592" s="269"/>
      <c r="AAJ592" s="269"/>
      <c r="AAK592" s="269"/>
      <c r="AAL592" s="269"/>
      <c r="AAM592" s="269"/>
      <c r="AAN592" s="269"/>
      <c r="AAO592" s="269"/>
      <c r="AAP592" s="269"/>
      <c r="AAQ592" s="269"/>
      <c r="AAR592" s="269"/>
      <c r="AAS592" s="269"/>
      <c r="AAT592" s="269"/>
      <c r="AAU592" s="269"/>
      <c r="AAV592" s="269"/>
      <c r="AAW592" s="269"/>
      <c r="AAX592" s="269"/>
      <c r="AAY592" s="269"/>
      <c r="AAZ592" s="269"/>
      <c r="ABA592" s="269"/>
      <c r="ABB592" s="269"/>
      <c r="ABC592" s="269"/>
      <c r="ABD592" s="269"/>
      <c r="ABE592" s="269"/>
      <c r="ABF592" s="269"/>
      <c r="ABG592" s="269"/>
      <c r="ABH592" s="269"/>
      <c r="ABI592" s="269"/>
      <c r="ABJ592" s="269"/>
      <c r="ABK592" s="269"/>
      <c r="ABL592" s="269"/>
      <c r="ABM592" s="269"/>
      <c r="ABN592" s="269"/>
      <c r="ABO592" s="269"/>
      <c r="ABP592" s="269"/>
      <c r="ABQ592" s="269"/>
      <c r="ABR592" s="269"/>
      <c r="ABS592" s="269"/>
      <c r="ABT592" s="269"/>
      <c r="ABU592" s="269"/>
      <c r="ABV592" s="269"/>
      <c r="ABW592" s="269"/>
      <c r="ABX592" s="269"/>
      <c r="ABY592" s="269"/>
      <c r="ABZ592" s="269"/>
      <c r="ACA592" s="269"/>
      <c r="ACB592" s="269"/>
      <c r="ACC592" s="269"/>
      <c r="ACD592" s="269"/>
      <c r="ACE592" s="269"/>
      <c r="ACF592" s="269"/>
      <c r="ACG592" s="269"/>
      <c r="ACH592" s="269"/>
      <c r="ACI592" s="269"/>
      <c r="ACJ592" s="269"/>
      <c r="ACK592" s="269"/>
      <c r="ACL592" s="269"/>
      <c r="ACM592" s="269"/>
      <c r="ACN592" s="269"/>
      <c r="ACO592" s="269"/>
      <c r="ACP592" s="269"/>
      <c r="ACQ592" s="269"/>
      <c r="ACR592" s="269"/>
      <c r="ACS592" s="269"/>
      <c r="ACT592" s="269"/>
      <c r="ACU592" s="269"/>
      <c r="ACV592" s="269"/>
      <c r="ACW592" s="269"/>
      <c r="ACX592" s="269"/>
      <c r="ACY592" s="269"/>
      <c r="ACZ592" s="269"/>
      <c r="ADA592" s="269"/>
      <c r="ADB592" s="269"/>
      <c r="ADC592" s="269"/>
      <c r="ADD592" s="269"/>
      <c r="ADE592" s="269"/>
      <c r="ADF592" s="269"/>
      <c r="ADG592" s="269"/>
      <c r="ADH592" s="269"/>
      <c r="ADI592" s="269"/>
      <c r="ADJ592" s="269"/>
      <c r="ADK592" s="269"/>
      <c r="ADL592" s="269"/>
      <c r="ADM592" s="269"/>
      <c r="ADN592" s="269"/>
      <c r="ADO592" s="269"/>
      <c r="ADP592" s="269"/>
      <c r="ADQ592" s="269"/>
      <c r="ADR592" s="269"/>
      <c r="ADS592" s="269"/>
      <c r="ADT592" s="269"/>
      <c r="ADU592" s="269"/>
      <c r="ADV592" s="269"/>
      <c r="ADW592" s="269"/>
      <c r="ADX592" s="269"/>
      <c r="ADY592" s="269"/>
      <c r="ADZ592" s="269"/>
      <c r="AEA592" s="269"/>
      <c r="AEB592" s="269"/>
      <c r="AEC592" s="269"/>
      <c r="AED592" s="269"/>
      <c r="AEE592" s="269"/>
      <c r="AEF592" s="269"/>
      <c r="AEG592" s="269"/>
      <c r="AEH592" s="269"/>
      <c r="AEI592" s="269"/>
      <c r="AEJ592" s="269"/>
      <c r="AEK592" s="269"/>
      <c r="AEL592" s="269"/>
      <c r="AEM592" s="269"/>
      <c r="AEN592" s="269"/>
      <c r="AEO592" s="269"/>
      <c r="AEP592" s="269"/>
      <c r="AEQ592" s="269"/>
      <c r="AER592" s="269"/>
      <c r="AES592" s="269"/>
      <c r="AET592" s="269"/>
      <c r="AEU592" s="269"/>
      <c r="AEV592" s="269"/>
      <c r="AEW592" s="269"/>
      <c r="AEX592" s="269"/>
      <c r="AEY592" s="269"/>
      <c r="AEZ592" s="269"/>
      <c r="AFA592" s="269"/>
      <c r="AFB592" s="269"/>
      <c r="AFC592" s="269"/>
      <c r="AFD592" s="269"/>
      <c r="AFE592" s="269"/>
      <c r="AFF592" s="269"/>
      <c r="AFG592" s="269"/>
      <c r="AFH592" s="269"/>
      <c r="AFI592" s="269"/>
      <c r="AFJ592" s="269"/>
      <c r="AFK592" s="269"/>
      <c r="AFL592" s="269"/>
      <c r="AFM592" s="269"/>
      <c r="AFN592" s="269"/>
      <c r="AFO592" s="269"/>
      <c r="AFP592" s="269"/>
      <c r="AFQ592" s="269"/>
      <c r="AFR592" s="269"/>
      <c r="AFS592" s="269"/>
      <c r="AFT592" s="269"/>
      <c r="AFU592" s="269"/>
      <c r="AFV592" s="269"/>
      <c r="AFW592" s="269"/>
      <c r="AFX592" s="269"/>
      <c r="AFY592" s="269"/>
      <c r="AFZ592" s="269"/>
      <c r="AGA592" s="269"/>
      <c r="AGB592" s="269"/>
      <c r="AGC592" s="269"/>
      <c r="AGD592" s="269"/>
      <c r="AGE592" s="269"/>
      <c r="AGF592" s="269"/>
      <c r="AGG592" s="269"/>
      <c r="AGH592" s="269"/>
      <c r="AGI592" s="269"/>
      <c r="AGJ592" s="269"/>
      <c r="AGK592" s="269"/>
      <c r="AGL592" s="269"/>
      <c r="AGM592" s="269"/>
      <c r="AGN592" s="269"/>
      <c r="AGO592" s="269"/>
      <c r="AGP592" s="269"/>
      <c r="AGQ592" s="269"/>
      <c r="AGR592" s="269"/>
      <c r="AGS592" s="269"/>
      <c r="AGT592" s="269"/>
      <c r="AGU592" s="269"/>
      <c r="AGV592" s="269"/>
      <c r="AGW592" s="269"/>
      <c r="AGX592" s="269"/>
      <c r="AGY592" s="269"/>
      <c r="AGZ592" s="269"/>
      <c r="AHA592" s="269"/>
      <c r="AHB592" s="269"/>
      <c r="AHC592" s="269"/>
      <c r="AHD592" s="269"/>
      <c r="AHE592" s="269"/>
      <c r="AHF592" s="269"/>
      <c r="AHG592" s="269"/>
      <c r="AHH592" s="269"/>
      <c r="AHI592" s="269"/>
      <c r="AHJ592" s="269"/>
      <c r="AHK592" s="269"/>
      <c r="AHL592" s="269"/>
      <c r="AHM592" s="269"/>
      <c r="AHN592" s="269"/>
      <c r="AHO592" s="269"/>
      <c r="AHP592" s="269"/>
      <c r="AHQ592" s="269"/>
      <c r="AHR592" s="269"/>
      <c r="AHS592" s="269"/>
      <c r="AHT592" s="269"/>
      <c r="AHU592" s="269"/>
      <c r="AHV592" s="269"/>
      <c r="AHW592" s="269"/>
      <c r="AHX592" s="269"/>
      <c r="AHY592" s="269"/>
      <c r="AHZ592" s="269"/>
      <c r="AIA592" s="269"/>
      <c r="AIB592" s="269"/>
      <c r="AIC592" s="269"/>
      <c r="AID592" s="269"/>
      <c r="AIE592" s="269"/>
      <c r="AIF592" s="269"/>
      <c r="AIG592" s="269"/>
      <c r="AIH592" s="269"/>
      <c r="AII592" s="269"/>
      <c r="AIJ592" s="269"/>
      <c r="AIK592" s="269"/>
      <c r="AIL592" s="269"/>
      <c r="AIM592" s="269"/>
      <c r="AIN592" s="269"/>
      <c r="AIO592" s="269"/>
      <c r="AIP592" s="269"/>
      <c r="AIQ592" s="269"/>
      <c r="AIR592" s="269"/>
      <c r="AIS592" s="269"/>
      <c r="AIT592" s="269"/>
      <c r="AIU592" s="269"/>
      <c r="AIV592" s="269"/>
      <c r="AIW592" s="269"/>
      <c r="AIX592" s="269"/>
      <c r="AIY592" s="269"/>
      <c r="AIZ592" s="269"/>
      <c r="AJA592" s="269"/>
      <c r="AJB592" s="269"/>
      <c r="AJC592" s="269"/>
      <c r="AJD592" s="269"/>
      <c r="AJE592" s="269"/>
      <c r="AJF592" s="269"/>
      <c r="AJG592" s="269"/>
      <c r="AJH592" s="269"/>
      <c r="AJI592" s="269"/>
      <c r="AJJ592" s="269"/>
      <c r="AJK592" s="269"/>
      <c r="AJL592" s="269"/>
      <c r="AJM592" s="269"/>
      <c r="AJN592" s="269"/>
      <c r="AJO592" s="269"/>
      <c r="AJP592" s="269"/>
      <c r="AJQ592" s="269"/>
      <c r="AJR592" s="269"/>
      <c r="AJS592" s="269"/>
      <c r="AJT592" s="269"/>
      <c r="AJU592" s="269"/>
      <c r="AJV592" s="269"/>
      <c r="AJW592" s="269"/>
      <c r="AJX592" s="269"/>
      <c r="AJY592" s="269"/>
      <c r="AJZ592" s="269"/>
      <c r="AKA592" s="269"/>
      <c r="AKB592" s="269"/>
      <c r="AKC592" s="269"/>
      <c r="AKD592" s="269"/>
      <c r="AKE592" s="269"/>
      <c r="AKF592" s="269"/>
      <c r="AKG592" s="269"/>
      <c r="AKH592" s="269"/>
      <c r="AKI592" s="269"/>
      <c r="AKJ592" s="269"/>
      <c r="AKK592" s="269"/>
      <c r="AKL592" s="269"/>
      <c r="AKM592" s="269"/>
      <c r="AKN592" s="269"/>
      <c r="AKO592" s="269"/>
      <c r="AKP592" s="269"/>
      <c r="AKQ592" s="269"/>
      <c r="AKR592" s="269"/>
      <c r="AKS592" s="269"/>
      <c r="AKT592" s="269"/>
      <c r="AKU592" s="269"/>
      <c r="AKV592" s="269"/>
      <c r="AKW592" s="269"/>
      <c r="AKX592" s="269"/>
      <c r="AKY592" s="269"/>
      <c r="AKZ592" s="269"/>
      <c r="ALA592" s="269"/>
      <c r="ALB592" s="269"/>
      <c r="ALC592" s="269"/>
      <c r="ALD592" s="269"/>
      <c r="ALE592" s="269"/>
      <c r="ALF592" s="269"/>
      <c r="ALG592" s="269"/>
      <c r="ALH592" s="269"/>
      <c r="ALI592" s="269"/>
      <c r="ALJ592" s="269"/>
      <c r="ALK592" s="269"/>
      <c r="ALL592" s="269"/>
      <c r="ALM592" s="269"/>
      <c r="ALN592" s="269"/>
      <c r="ALO592" s="269"/>
      <c r="ALP592" s="269"/>
      <c r="ALQ592" s="269"/>
      <c r="ALR592" s="269"/>
      <c r="ALS592" s="269"/>
      <c r="ALT592" s="269"/>
      <c r="ALU592" s="269"/>
      <c r="ALV592" s="269"/>
      <c r="ALW592" s="269"/>
      <c r="ALX592" s="269"/>
      <c r="ALY592" s="269"/>
      <c r="ALZ592" s="269"/>
      <c r="AMA592" s="269"/>
      <c r="AMB592" s="269"/>
      <c r="AMC592" s="269"/>
      <c r="AMD592" s="269"/>
      <c r="AME592" s="269"/>
      <c r="AMF592" s="269"/>
      <c r="AMG592" s="269"/>
      <c r="AMH592" s="269"/>
      <c r="AMI592" s="269"/>
      <c r="AMJ592" s="269"/>
      <c r="AMK592" s="269"/>
    </row>
    <row r="593" spans="1:1025" s="268" customFormat="1">
      <c r="A593" s="269"/>
      <c r="B593" s="269"/>
      <c r="C593" s="271"/>
      <c r="D593" s="269"/>
      <c r="E593" s="269"/>
      <c r="F593" s="269"/>
      <c r="G593" s="269"/>
      <c r="H593" s="269"/>
      <c r="I593" s="269"/>
      <c r="J593" s="269"/>
      <c r="K593" s="269"/>
      <c r="L593" s="269"/>
      <c r="M593" s="269"/>
      <c r="N593" s="269"/>
      <c r="O593" s="270"/>
      <c r="P593" s="270"/>
      <c r="Q593" s="270"/>
      <c r="R593" s="270"/>
      <c r="S593" s="270"/>
      <c r="T593" s="270"/>
      <c r="U593" s="270"/>
      <c r="V593" s="270"/>
      <c r="W593" s="270"/>
      <c r="X593" s="270"/>
      <c r="Y593" s="270"/>
      <c r="Z593" s="270"/>
      <c r="AA593" s="270"/>
      <c r="AB593" s="270"/>
      <c r="AC593" s="269"/>
      <c r="AD593" s="269"/>
      <c r="AE593" s="269"/>
      <c r="AF593" s="269"/>
      <c r="AG593" s="269"/>
      <c r="AH593" s="269"/>
      <c r="AI593" s="269"/>
      <c r="AJ593" s="269"/>
      <c r="AK593" s="269"/>
      <c r="AL593" s="269"/>
      <c r="AM593" s="269"/>
      <c r="AN593" s="269"/>
      <c r="AO593" s="269"/>
      <c r="AP593" s="269"/>
      <c r="AQ593" s="269"/>
      <c r="AR593" s="269"/>
      <c r="AS593" s="269"/>
      <c r="AT593" s="269"/>
      <c r="AU593" s="269"/>
      <c r="AV593" s="269"/>
      <c r="AW593" s="269"/>
      <c r="AX593" s="269"/>
      <c r="AY593" s="269"/>
      <c r="AZ593" s="269"/>
      <c r="BA593" s="269"/>
      <c r="BB593" s="269"/>
      <c r="BC593" s="269"/>
      <c r="BD593" s="269"/>
      <c r="BE593" s="269"/>
      <c r="BF593" s="269"/>
      <c r="BG593" s="269"/>
      <c r="BH593" s="269"/>
      <c r="BI593" s="269"/>
      <c r="BJ593" s="269"/>
      <c r="BK593" s="269"/>
      <c r="BL593" s="269"/>
      <c r="BM593" s="269"/>
      <c r="BN593" s="269"/>
      <c r="BO593" s="269"/>
      <c r="BP593" s="269"/>
      <c r="BQ593" s="269"/>
      <c r="BR593" s="269"/>
      <c r="BS593" s="269"/>
      <c r="BT593" s="269"/>
      <c r="BU593" s="269"/>
      <c r="BV593" s="269"/>
      <c r="BW593" s="269"/>
      <c r="BX593" s="269"/>
      <c r="BY593" s="269"/>
      <c r="BZ593" s="269"/>
      <c r="CA593" s="269"/>
      <c r="CB593" s="269"/>
      <c r="CC593" s="269"/>
      <c r="CD593" s="269"/>
      <c r="CE593" s="269"/>
      <c r="CF593" s="269"/>
      <c r="CG593" s="269"/>
      <c r="CH593" s="269"/>
      <c r="CI593" s="269"/>
      <c r="CJ593" s="270"/>
      <c r="CK593" s="270"/>
      <c r="CL593" s="270"/>
      <c r="CM593" s="270"/>
      <c r="CN593" s="270"/>
      <c r="CO593" s="270"/>
      <c r="CP593" s="270"/>
      <c r="CQ593" s="270"/>
      <c r="CR593" s="270"/>
      <c r="CS593" s="270"/>
      <c r="CT593" s="270"/>
      <c r="CU593" s="270"/>
      <c r="CV593" s="270"/>
      <c r="CW593" s="270"/>
      <c r="CX593" s="270"/>
      <c r="CY593" s="270"/>
      <c r="CZ593" s="270"/>
      <c r="DA593" s="269"/>
      <c r="DB593" s="270"/>
      <c r="DC593" s="270"/>
      <c r="DD593" s="270"/>
      <c r="DE593" s="270"/>
      <c r="DF593" s="270"/>
      <c r="DG593" s="270"/>
      <c r="DH593" s="270"/>
      <c r="DI593" s="270"/>
      <c r="DJ593" s="270"/>
      <c r="DK593" s="270"/>
      <c r="DL593" s="270"/>
      <c r="DM593" s="270"/>
      <c r="DN593" s="270"/>
      <c r="DO593" s="270"/>
      <c r="DP593" s="270"/>
      <c r="DQ593" s="270"/>
      <c r="DR593" s="270"/>
      <c r="DS593" s="270"/>
      <c r="DT593" s="270"/>
      <c r="DU593" s="270"/>
      <c r="DV593" s="270"/>
      <c r="DW593" s="270"/>
      <c r="DX593" s="270"/>
      <c r="DY593" s="270"/>
      <c r="DZ593" s="270"/>
      <c r="EA593" s="269"/>
      <c r="EB593" s="269"/>
      <c r="EC593" s="269"/>
      <c r="ED593" s="269"/>
      <c r="EE593" s="269"/>
      <c r="EF593" s="269"/>
      <c r="EG593" s="269"/>
      <c r="EH593" s="269"/>
      <c r="EI593" s="269"/>
      <c r="EJ593" s="269"/>
      <c r="EK593" s="269"/>
      <c r="EL593" s="269"/>
      <c r="EM593" s="269"/>
      <c r="EN593" s="269"/>
      <c r="EO593" s="269"/>
      <c r="EP593" s="269"/>
      <c r="EQ593" s="269"/>
      <c r="ER593" s="269"/>
      <c r="ES593" s="269"/>
      <c r="ET593" s="269"/>
      <c r="EU593" s="269"/>
      <c r="EV593" s="269"/>
      <c r="EW593" s="269"/>
      <c r="EX593" s="269"/>
      <c r="EY593" s="269"/>
      <c r="EZ593" s="269"/>
      <c r="FA593" s="269"/>
      <c r="FB593" s="269"/>
      <c r="FC593" s="269"/>
      <c r="FD593" s="269"/>
      <c r="FE593" s="269"/>
      <c r="FF593" s="269"/>
      <c r="FG593" s="269"/>
      <c r="FH593" s="269"/>
      <c r="FI593" s="269"/>
      <c r="FJ593" s="269"/>
      <c r="FK593" s="269"/>
      <c r="FL593" s="269"/>
      <c r="FM593" s="269"/>
      <c r="FN593" s="269"/>
      <c r="FO593" s="269"/>
      <c r="FP593" s="269"/>
      <c r="FQ593" s="269"/>
      <c r="FR593" s="269"/>
      <c r="FS593" s="269"/>
      <c r="FT593" s="269"/>
      <c r="FU593" s="269"/>
      <c r="FV593" s="269"/>
      <c r="FW593" s="269"/>
      <c r="FX593" s="269"/>
      <c r="FY593" s="269"/>
      <c r="FZ593" s="269"/>
      <c r="GA593" s="269"/>
      <c r="GB593" s="269"/>
      <c r="GC593" s="269"/>
      <c r="GD593" s="269"/>
      <c r="GE593" s="269"/>
      <c r="GF593" s="269"/>
      <c r="GG593" s="269"/>
      <c r="GH593" s="269"/>
      <c r="GI593" s="269"/>
      <c r="GJ593" s="269"/>
      <c r="GK593" s="269"/>
      <c r="GL593" s="269"/>
      <c r="GM593" s="269"/>
      <c r="GN593" s="269"/>
      <c r="GO593" s="269"/>
      <c r="GP593" s="269"/>
      <c r="GQ593" s="269"/>
      <c r="GR593" s="269"/>
      <c r="GS593" s="269"/>
      <c r="GT593" s="269"/>
      <c r="GU593" s="269"/>
      <c r="GV593" s="269"/>
      <c r="GW593" s="269"/>
      <c r="GX593" s="269"/>
      <c r="GY593" s="269"/>
      <c r="GZ593" s="269"/>
      <c r="HA593" s="269"/>
      <c r="HB593" s="269"/>
      <c r="HC593" s="269"/>
      <c r="HD593" s="269"/>
      <c r="HE593" s="269"/>
      <c r="HF593" s="269"/>
      <c r="HG593" s="269"/>
      <c r="HH593" s="269"/>
      <c r="HI593" s="269"/>
      <c r="HJ593" s="269"/>
      <c r="HK593" s="269"/>
      <c r="HL593" s="269"/>
      <c r="HM593" s="269"/>
      <c r="HN593" s="269"/>
      <c r="HO593" s="269"/>
      <c r="HP593" s="269"/>
      <c r="HQ593" s="269"/>
      <c r="HR593" s="269"/>
      <c r="HS593" s="269"/>
      <c r="HT593" s="269"/>
      <c r="HU593" s="269"/>
      <c r="HV593" s="269"/>
      <c r="HW593" s="269"/>
      <c r="HX593" s="269"/>
      <c r="HY593" s="269"/>
      <c r="HZ593" s="269"/>
      <c r="IA593" s="269"/>
      <c r="IB593" s="269"/>
      <c r="IC593" s="269"/>
      <c r="ID593" s="269"/>
      <c r="IE593" s="269"/>
      <c r="IF593" s="269"/>
      <c r="IG593" s="269"/>
      <c r="IH593" s="269"/>
      <c r="II593" s="269"/>
      <c r="IJ593" s="269"/>
      <c r="IK593" s="269"/>
      <c r="IL593" s="269"/>
      <c r="IM593" s="269"/>
      <c r="IN593" s="269"/>
      <c r="IO593" s="269"/>
      <c r="IP593" s="269"/>
      <c r="IQ593" s="269"/>
      <c r="IR593" s="269"/>
      <c r="IS593" s="269"/>
      <c r="IT593" s="269"/>
      <c r="IU593" s="269"/>
      <c r="IV593" s="269"/>
      <c r="IW593" s="269"/>
      <c r="IX593" s="269"/>
      <c r="IY593" s="269"/>
      <c r="IZ593" s="269"/>
      <c r="JA593" s="269"/>
      <c r="JB593" s="269"/>
      <c r="JC593" s="269"/>
      <c r="JD593" s="269"/>
      <c r="JE593" s="269"/>
      <c r="JF593" s="269"/>
      <c r="JG593" s="269"/>
      <c r="JH593" s="269"/>
      <c r="JI593" s="269"/>
      <c r="JJ593" s="269"/>
      <c r="JK593" s="269"/>
      <c r="JL593" s="269"/>
      <c r="JM593" s="269"/>
      <c r="JN593" s="269"/>
      <c r="JO593" s="269"/>
      <c r="JP593" s="269"/>
      <c r="JQ593" s="269"/>
      <c r="JR593" s="269"/>
      <c r="JS593" s="269"/>
      <c r="JT593" s="269"/>
      <c r="JU593" s="269"/>
      <c r="JV593" s="269"/>
      <c r="JW593" s="269"/>
      <c r="JX593" s="269"/>
      <c r="JY593" s="269"/>
      <c r="JZ593" s="269"/>
      <c r="KA593" s="269"/>
      <c r="KB593" s="269"/>
      <c r="KC593" s="269"/>
      <c r="KD593" s="269"/>
      <c r="KE593" s="269"/>
      <c r="KF593" s="269"/>
      <c r="KG593" s="269"/>
      <c r="KH593" s="269"/>
      <c r="KI593" s="269"/>
      <c r="KJ593" s="269"/>
      <c r="KK593" s="269"/>
      <c r="KL593" s="269"/>
      <c r="KM593" s="269"/>
      <c r="KN593" s="269"/>
      <c r="KO593" s="269"/>
      <c r="KP593" s="269"/>
      <c r="KQ593" s="269"/>
      <c r="KR593" s="269"/>
      <c r="KS593" s="269"/>
      <c r="KT593" s="269"/>
      <c r="KU593" s="269"/>
      <c r="KV593" s="269"/>
      <c r="KW593" s="269"/>
      <c r="KX593" s="269"/>
      <c r="KY593" s="269"/>
      <c r="KZ593" s="269"/>
      <c r="LA593" s="269"/>
      <c r="LB593" s="269"/>
      <c r="LC593" s="269"/>
      <c r="LD593" s="269"/>
      <c r="LE593" s="269"/>
      <c r="LF593" s="269"/>
      <c r="LG593" s="269"/>
      <c r="LH593" s="269"/>
      <c r="LI593" s="269"/>
      <c r="LJ593" s="269"/>
      <c r="LK593" s="269"/>
      <c r="LL593" s="269"/>
      <c r="LM593" s="269"/>
      <c r="LN593" s="269"/>
      <c r="LO593" s="269"/>
      <c r="LP593" s="269"/>
      <c r="LQ593" s="269"/>
      <c r="LR593" s="269"/>
      <c r="LS593" s="269"/>
      <c r="LT593" s="269"/>
      <c r="LU593" s="269"/>
      <c r="LV593" s="269"/>
      <c r="LW593" s="269"/>
      <c r="LX593" s="269"/>
      <c r="LY593" s="269"/>
      <c r="LZ593" s="269"/>
      <c r="MA593" s="269"/>
      <c r="MB593" s="269"/>
      <c r="MC593" s="269"/>
      <c r="MD593" s="269"/>
      <c r="ME593" s="269"/>
      <c r="MF593" s="269"/>
      <c r="MG593" s="269"/>
      <c r="MH593" s="269"/>
      <c r="MI593" s="269"/>
      <c r="MJ593" s="269"/>
      <c r="MK593" s="269"/>
      <c r="ML593" s="269"/>
      <c r="MM593" s="269"/>
      <c r="MN593" s="269"/>
      <c r="MO593" s="269"/>
      <c r="MP593" s="269"/>
      <c r="MQ593" s="269"/>
      <c r="MR593" s="269"/>
      <c r="MS593" s="269"/>
      <c r="MT593" s="269"/>
      <c r="MU593" s="269"/>
      <c r="MV593" s="269"/>
      <c r="MW593" s="269"/>
      <c r="MX593" s="269"/>
      <c r="MY593" s="269"/>
      <c r="MZ593" s="269"/>
      <c r="NA593" s="269"/>
      <c r="NB593" s="269"/>
      <c r="NC593" s="269"/>
      <c r="ND593" s="269"/>
      <c r="NE593" s="269"/>
      <c r="NF593" s="269"/>
      <c r="NG593" s="269"/>
      <c r="NH593" s="269"/>
      <c r="NI593" s="269"/>
      <c r="NJ593" s="269"/>
      <c r="NK593" s="269"/>
      <c r="NL593" s="269"/>
      <c r="NM593" s="269"/>
      <c r="NN593" s="269"/>
      <c r="NO593" s="269"/>
      <c r="NP593" s="269"/>
      <c r="NQ593" s="269"/>
      <c r="NR593" s="269"/>
      <c r="NS593" s="269"/>
      <c r="NT593" s="269"/>
      <c r="NU593" s="269"/>
      <c r="NV593" s="269"/>
      <c r="NW593" s="269"/>
      <c r="NX593" s="269"/>
      <c r="NY593" s="269"/>
      <c r="NZ593" s="269"/>
      <c r="OA593" s="269"/>
      <c r="OB593" s="269"/>
      <c r="OC593" s="269"/>
      <c r="OD593" s="269"/>
      <c r="OE593" s="269"/>
      <c r="OF593" s="269"/>
      <c r="OG593" s="269"/>
      <c r="OH593" s="269"/>
      <c r="OI593" s="269"/>
      <c r="OJ593" s="269"/>
      <c r="OK593" s="269"/>
      <c r="OL593" s="269"/>
      <c r="OM593" s="269"/>
      <c r="ON593" s="269"/>
      <c r="OO593" s="269"/>
      <c r="OP593" s="269"/>
      <c r="OQ593" s="269"/>
      <c r="OR593" s="269"/>
      <c r="OS593" s="269"/>
      <c r="OT593" s="269"/>
      <c r="OU593" s="269"/>
      <c r="OV593" s="269"/>
      <c r="OW593" s="269"/>
      <c r="OX593" s="269"/>
      <c r="OY593" s="269"/>
      <c r="OZ593" s="269"/>
      <c r="PA593" s="269"/>
      <c r="PB593" s="269"/>
      <c r="PC593" s="269"/>
      <c r="PD593" s="269"/>
      <c r="PE593" s="269"/>
      <c r="PF593" s="269"/>
      <c r="PG593" s="269"/>
      <c r="PH593" s="269"/>
      <c r="PI593" s="269"/>
      <c r="PJ593" s="269"/>
      <c r="PK593" s="269"/>
      <c r="PL593" s="269"/>
      <c r="PM593" s="269"/>
      <c r="PN593" s="269"/>
      <c r="PO593" s="269"/>
      <c r="PP593" s="269"/>
      <c r="PQ593" s="269"/>
      <c r="PR593" s="269"/>
      <c r="PS593" s="269"/>
      <c r="PT593" s="269"/>
      <c r="PU593" s="269"/>
      <c r="PV593" s="269"/>
      <c r="PW593" s="269"/>
      <c r="PX593" s="269"/>
      <c r="PY593" s="269"/>
      <c r="PZ593" s="269"/>
      <c r="QA593" s="269"/>
      <c r="QB593" s="269"/>
      <c r="QC593" s="269"/>
      <c r="QD593" s="269"/>
      <c r="QE593" s="269"/>
      <c r="QF593" s="269"/>
      <c r="QG593" s="269"/>
      <c r="QH593" s="269"/>
      <c r="QI593" s="269"/>
      <c r="QJ593" s="269"/>
      <c r="QK593" s="269"/>
      <c r="QL593" s="269"/>
      <c r="QM593" s="269"/>
      <c r="QN593" s="269"/>
      <c r="QO593" s="269"/>
      <c r="QP593" s="269"/>
      <c r="QQ593" s="269"/>
      <c r="QR593" s="269"/>
      <c r="QS593" s="269"/>
      <c r="QT593" s="269"/>
      <c r="QU593" s="269"/>
      <c r="QV593" s="269"/>
      <c r="QW593" s="269"/>
      <c r="QX593" s="269"/>
      <c r="QY593" s="269"/>
      <c r="QZ593" s="269"/>
      <c r="RA593" s="269"/>
      <c r="RB593" s="269"/>
      <c r="RC593" s="269"/>
      <c r="RD593" s="269"/>
      <c r="RE593" s="269"/>
      <c r="RF593" s="269"/>
      <c r="RG593" s="269"/>
      <c r="RH593" s="269"/>
      <c r="RI593" s="269"/>
      <c r="RJ593" s="269"/>
      <c r="RK593" s="269"/>
      <c r="RL593" s="269"/>
      <c r="RM593" s="269"/>
      <c r="RN593" s="269"/>
      <c r="RO593" s="269"/>
      <c r="RP593" s="269"/>
      <c r="RQ593" s="269"/>
      <c r="RR593" s="269"/>
      <c r="RS593" s="269"/>
      <c r="RT593" s="269"/>
      <c r="RU593" s="269"/>
      <c r="RV593" s="269"/>
      <c r="RW593" s="269"/>
      <c r="RX593" s="269"/>
      <c r="RY593" s="269"/>
      <c r="RZ593" s="269"/>
      <c r="SA593" s="269"/>
      <c r="SB593" s="269"/>
      <c r="SC593" s="269"/>
      <c r="SD593" s="269"/>
      <c r="SE593" s="269"/>
      <c r="SF593" s="269"/>
      <c r="SG593" s="269"/>
      <c r="SH593" s="269"/>
      <c r="SI593" s="269"/>
      <c r="SJ593" s="269"/>
      <c r="SK593" s="269"/>
      <c r="SL593" s="269"/>
      <c r="SM593" s="269"/>
      <c r="SN593" s="269"/>
      <c r="SO593" s="269"/>
      <c r="SP593" s="269"/>
      <c r="SQ593" s="269"/>
      <c r="SR593" s="269"/>
      <c r="SS593" s="269"/>
      <c r="ST593" s="269"/>
      <c r="SU593" s="269"/>
      <c r="SV593" s="269"/>
      <c r="SW593" s="269"/>
      <c r="SX593" s="269"/>
      <c r="SY593" s="269"/>
      <c r="SZ593" s="269"/>
      <c r="TA593" s="269"/>
      <c r="TB593" s="269"/>
      <c r="TC593" s="269"/>
      <c r="TD593" s="269"/>
      <c r="TE593" s="269"/>
      <c r="TF593" s="269"/>
      <c r="TG593" s="269"/>
      <c r="TH593" s="269"/>
      <c r="TI593" s="269"/>
      <c r="TJ593" s="269"/>
      <c r="TK593" s="269"/>
      <c r="TL593" s="269"/>
      <c r="TM593" s="269"/>
      <c r="TN593" s="269"/>
      <c r="TO593" s="269"/>
      <c r="TP593" s="269"/>
      <c r="TQ593" s="269"/>
      <c r="TR593" s="269"/>
      <c r="TS593" s="269"/>
      <c r="TT593" s="269"/>
      <c r="TU593" s="269"/>
      <c r="TV593" s="269"/>
      <c r="TW593" s="269"/>
      <c r="TX593" s="269"/>
      <c r="TY593" s="269"/>
      <c r="TZ593" s="269"/>
      <c r="UA593" s="269"/>
      <c r="UB593" s="269"/>
      <c r="UC593" s="269"/>
      <c r="UD593" s="269"/>
      <c r="UE593" s="269"/>
      <c r="UF593" s="269"/>
      <c r="UG593" s="269"/>
      <c r="UH593" s="269"/>
      <c r="UI593" s="269"/>
      <c r="UJ593" s="269"/>
      <c r="UK593" s="269"/>
      <c r="UL593" s="269"/>
      <c r="UM593" s="269"/>
      <c r="UN593" s="269"/>
      <c r="UO593" s="269"/>
      <c r="UP593" s="269"/>
      <c r="UQ593" s="269"/>
      <c r="UR593" s="269"/>
      <c r="US593" s="269"/>
      <c r="UT593" s="269"/>
      <c r="UU593" s="269"/>
      <c r="UV593" s="269"/>
      <c r="UW593" s="269"/>
      <c r="UX593" s="269"/>
      <c r="UY593" s="269"/>
      <c r="UZ593" s="269"/>
      <c r="VA593" s="269"/>
      <c r="VB593" s="269"/>
      <c r="VC593" s="269"/>
      <c r="VD593" s="269"/>
      <c r="VE593" s="269"/>
      <c r="VF593" s="269"/>
      <c r="VG593" s="269"/>
      <c r="VH593" s="269"/>
      <c r="VI593" s="269"/>
      <c r="VJ593" s="269"/>
      <c r="VK593" s="269"/>
      <c r="VL593" s="269"/>
      <c r="VM593" s="269"/>
      <c r="VN593" s="269"/>
      <c r="VO593" s="269"/>
      <c r="VP593" s="269"/>
      <c r="VQ593" s="269"/>
      <c r="VR593" s="269"/>
      <c r="VS593" s="269"/>
      <c r="VT593" s="269"/>
      <c r="VU593" s="269"/>
      <c r="VV593" s="269"/>
      <c r="VW593" s="269"/>
      <c r="VX593" s="269"/>
      <c r="VY593" s="269"/>
      <c r="VZ593" s="269"/>
      <c r="WA593" s="269"/>
      <c r="WB593" s="269"/>
      <c r="WC593" s="269"/>
      <c r="WD593" s="269"/>
      <c r="WE593" s="269"/>
      <c r="WF593" s="269"/>
      <c r="WG593" s="269"/>
      <c r="WH593" s="269"/>
      <c r="WI593" s="269"/>
      <c r="WJ593" s="269"/>
      <c r="WK593" s="269"/>
      <c r="WL593" s="269"/>
      <c r="WM593" s="269"/>
      <c r="WN593" s="269"/>
      <c r="WO593" s="269"/>
      <c r="WP593" s="269"/>
      <c r="WQ593" s="269"/>
      <c r="WR593" s="269"/>
      <c r="WS593" s="269"/>
      <c r="WT593" s="269"/>
      <c r="WU593" s="269"/>
      <c r="WV593" s="269"/>
      <c r="WW593" s="269"/>
      <c r="WX593" s="269"/>
      <c r="WY593" s="269"/>
      <c r="WZ593" s="269"/>
      <c r="XA593" s="269"/>
      <c r="XB593" s="269"/>
      <c r="XC593" s="269"/>
      <c r="XD593" s="269"/>
      <c r="XE593" s="269"/>
      <c r="XF593" s="269"/>
      <c r="XG593" s="269"/>
      <c r="XH593" s="269"/>
      <c r="XI593" s="269"/>
      <c r="XJ593" s="269"/>
      <c r="XK593" s="269"/>
      <c r="XL593" s="269"/>
      <c r="XM593" s="269"/>
      <c r="XN593" s="269"/>
      <c r="XO593" s="269"/>
      <c r="XP593" s="269"/>
      <c r="XQ593" s="269"/>
      <c r="XR593" s="269"/>
      <c r="XS593" s="269"/>
      <c r="XT593" s="269"/>
      <c r="XU593" s="269"/>
      <c r="XV593" s="269"/>
      <c r="XW593" s="269"/>
      <c r="XX593" s="269"/>
      <c r="XY593" s="269"/>
      <c r="XZ593" s="269"/>
      <c r="YA593" s="269"/>
      <c r="YB593" s="269"/>
      <c r="YC593" s="269"/>
      <c r="YD593" s="269"/>
      <c r="YE593" s="269"/>
      <c r="YF593" s="269"/>
      <c r="YG593" s="269"/>
      <c r="YH593" s="269"/>
      <c r="YI593" s="269"/>
      <c r="YJ593" s="269"/>
      <c r="YK593" s="269"/>
      <c r="YL593" s="269"/>
      <c r="YM593" s="269"/>
      <c r="YN593" s="269"/>
      <c r="YO593" s="269"/>
      <c r="YP593" s="269"/>
      <c r="YQ593" s="269"/>
      <c r="YR593" s="269"/>
      <c r="YS593" s="269"/>
      <c r="YT593" s="269"/>
      <c r="YU593" s="269"/>
      <c r="YV593" s="269"/>
      <c r="YW593" s="269"/>
      <c r="YX593" s="269"/>
      <c r="YY593" s="269"/>
      <c r="YZ593" s="269"/>
      <c r="ZA593" s="269"/>
      <c r="ZB593" s="269"/>
      <c r="ZC593" s="269"/>
      <c r="ZD593" s="269"/>
      <c r="ZE593" s="269"/>
      <c r="ZF593" s="269"/>
      <c r="ZG593" s="269"/>
      <c r="ZH593" s="269"/>
      <c r="ZI593" s="269"/>
      <c r="ZJ593" s="269"/>
      <c r="ZK593" s="269"/>
      <c r="ZL593" s="269"/>
      <c r="ZM593" s="269"/>
      <c r="ZN593" s="269"/>
      <c r="ZO593" s="269"/>
      <c r="ZP593" s="269"/>
      <c r="ZQ593" s="269"/>
      <c r="ZR593" s="269"/>
      <c r="ZS593" s="269"/>
      <c r="ZT593" s="269"/>
      <c r="ZU593" s="269"/>
      <c r="ZV593" s="269"/>
      <c r="ZW593" s="269"/>
      <c r="ZX593" s="269"/>
      <c r="ZY593" s="269"/>
      <c r="ZZ593" s="269"/>
      <c r="AAA593" s="269"/>
      <c r="AAB593" s="269"/>
      <c r="AAC593" s="269"/>
      <c r="AAD593" s="269"/>
      <c r="AAE593" s="269"/>
      <c r="AAF593" s="269"/>
      <c r="AAG593" s="269"/>
      <c r="AAH593" s="269"/>
      <c r="AAI593" s="269"/>
      <c r="AAJ593" s="269"/>
      <c r="AAK593" s="269"/>
      <c r="AAL593" s="269"/>
      <c r="AAM593" s="269"/>
      <c r="AAN593" s="269"/>
      <c r="AAO593" s="269"/>
      <c r="AAP593" s="269"/>
      <c r="AAQ593" s="269"/>
      <c r="AAR593" s="269"/>
      <c r="AAS593" s="269"/>
      <c r="AAT593" s="269"/>
      <c r="AAU593" s="269"/>
      <c r="AAV593" s="269"/>
      <c r="AAW593" s="269"/>
      <c r="AAX593" s="269"/>
      <c r="AAY593" s="269"/>
      <c r="AAZ593" s="269"/>
      <c r="ABA593" s="269"/>
      <c r="ABB593" s="269"/>
      <c r="ABC593" s="269"/>
      <c r="ABD593" s="269"/>
      <c r="ABE593" s="269"/>
      <c r="ABF593" s="269"/>
      <c r="ABG593" s="269"/>
      <c r="ABH593" s="269"/>
      <c r="ABI593" s="269"/>
      <c r="ABJ593" s="269"/>
      <c r="ABK593" s="269"/>
      <c r="ABL593" s="269"/>
      <c r="ABM593" s="269"/>
      <c r="ABN593" s="269"/>
      <c r="ABO593" s="269"/>
      <c r="ABP593" s="269"/>
      <c r="ABQ593" s="269"/>
      <c r="ABR593" s="269"/>
      <c r="ABS593" s="269"/>
      <c r="ABT593" s="269"/>
      <c r="ABU593" s="269"/>
      <c r="ABV593" s="269"/>
      <c r="ABW593" s="269"/>
      <c r="ABX593" s="269"/>
      <c r="ABY593" s="269"/>
      <c r="ABZ593" s="269"/>
      <c r="ACA593" s="269"/>
      <c r="ACB593" s="269"/>
      <c r="ACC593" s="269"/>
      <c r="ACD593" s="269"/>
      <c r="ACE593" s="269"/>
      <c r="ACF593" s="269"/>
      <c r="ACG593" s="269"/>
      <c r="ACH593" s="269"/>
      <c r="ACI593" s="269"/>
      <c r="ACJ593" s="269"/>
      <c r="ACK593" s="269"/>
      <c r="ACL593" s="269"/>
      <c r="ACM593" s="269"/>
      <c r="ACN593" s="269"/>
      <c r="ACO593" s="269"/>
      <c r="ACP593" s="269"/>
      <c r="ACQ593" s="269"/>
      <c r="ACR593" s="269"/>
      <c r="ACS593" s="269"/>
      <c r="ACT593" s="269"/>
      <c r="ACU593" s="269"/>
      <c r="ACV593" s="269"/>
      <c r="ACW593" s="269"/>
      <c r="ACX593" s="269"/>
      <c r="ACY593" s="269"/>
      <c r="ACZ593" s="269"/>
      <c r="ADA593" s="269"/>
      <c r="ADB593" s="269"/>
      <c r="ADC593" s="269"/>
      <c r="ADD593" s="269"/>
      <c r="ADE593" s="269"/>
      <c r="ADF593" s="269"/>
      <c r="ADG593" s="269"/>
      <c r="ADH593" s="269"/>
      <c r="ADI593" s="269"/>
      <c r="ADJ593" s="269"/>
      <c r="ADK593" s="269"/>
      <c r="ADL593" s="269"/>
      <c r="ADM593" s="269"/>
      <c r="ADN593" s="269"/>
      <c r="ADO593" s="269"/>
      <c r="ADP593" s="269"/>
      <c r="ADQ593" s="269"/>
      <c r="ADR593" s="269"/>
      <c r="ADS593" s="269"/>
      <c r="ADT593" s="269"/>
      <c r="ADU593" s="269"/>
      <c r="ADV593" s="269"/>
      <c r="ADW593" s="269"/>
      <c r="ADX593" s="269"/>
      <c r="ADY593" s="269"/>
      <c r="ADZ593" s="269"/>
      <c r="AEA593" s="269"/>
      <c r="AEB593" s="269"/>
      <c r="AEC593" s="269"/>
      <c r="AED593" s="269"/>
      <c r="AEE593" s="269"/>
      <c r="AEF593" s="269"/>
      <c r="AEG593" s="269"/>
      <c r="AEH593" s="269"/>
      <c r="AEI593" s="269"/>
      <c r="AEJ593" s="269"/>
      <c r="AEK593" s="269"/>
      <c r="AEL593" s="269"/>
      <c r="AEM593" s="269"/>
      <c r="AEN593" s="269"/>
      <c r="AEO593" s="269"/>
      <c r="AEP593" s="269"/>
      <c r="AEQ593" s="269"/>
      <c r="AER593" s="269"/>
      <c r="AES593" s="269"/>
      <c r="AET593" s="269"/>
      <c r="AEU593" s="269"/>
      <c r="AEV593" s="269"/>
      <c r="AEW593" s="269"/>
      <c r="AEX593" s="269"/>
      <c r="AEY593" s="269"/>
      <c r="AEZ593" s="269"/>
      <c r="AFA593" s="269"/>
      <c r="AFB593" s="269"/>
      <c r="AFC593" s="269"/>
      <c r="AFD593" s="269"/>
      <c r="AFE593" s="269"/>
      <c r="AFF593" s="269"/>
      <c r="AFG593" s="269"/>
      <c r="AFH593" s="269"/>
      <c r="AFI593" s="269"/>
      <c r="AFJ593" s="269"/>
      <c r="AFK593" s="269"/>
      <c r="AFL593" s="269"/>
      <c r="AFM593" s="269"/>
      <c r="AFN593" s="269"/>
      <c r="AFO593" s="269"/>
      <c r="AFP593" s="269"/>
      <c r="AFQ593" s="269"/>
      <c r="AFR593" s="269"/>
      <c r="AFS593" s="269"/>
      <c r="AFT593" s="269"/>
      <c r="AFU593" s="269"/>
      <c r="AFV593" s="269"/>
      <c r="AFW593" s="269"/>
      <c r="AFX593" s="269"/>
      <c r="AFY593" s="269"/>
      <c r="AFZ593" s="269"/>
      <c r="AGA593" s="269"/>
      <c r="AGB593" s="269"/>
      <c r="AGC593" s="269"/>
      <c r="AGD593" s="269"/>
      <c r="AGE593" s="269"/>
      <c r="AGF593" s="269"/>
      <c r="AGG593" s="269"/>
      <c r="AGH593" s="269"/>
      <c r="AGI593" s="269"/>
      <c r="AGJ593" s="269"/>
      <c r="AGK593" s="269"/>
      <c r="AGL593" s="269"/>
      <c r="AGM593" s="269"/>
      <c r="AGN593" s="269"/>
      <c r="AGO593" s="269"/>
      <c r="AGP593" s="269"/>
      <c r="AGQ593" s="269"/>
      <c r="AGR593" s="269"/>
      <c r="AGS593" s="269"/>
      <c r="AGT593" s="269"/>
      <c r="AGU593" s="269"/>
      <c r="AGV593" s="269"/>
      <c r="AGW593" s="269"/>
      <c r="AGX593" s="269"/>
      <c r="AGY593" s="269"/>
      <c r="AGZ593" s="269"/>
      <c r="AHA593" s="269"/>
      <c r="AHB593" s="269"/>
      <c r="AHC593" s="269"/>
      <c r="AHD593" s="269"/>
      <c r="AHE593" s="269"/>
      <c r="AHF593" s="269"/>
      <c r="AHG593" s="269"/>
      <c r="AHH593" s="269"/>
      <c r="AHI593" s="269"/>
      <c r="AHJ593" s="269"/>
      <c r="AHK593" s="269"/>
      <c r="AHL593" s="269"/>
      <c r="AHM593" s="269"/>
      <c r="AHN593" s="269"/>
      <c r="AHO593" s="269"/>
      <c r="AHP593" s="269"/>
      <c r="AHQ593" s="269"/>
      <c r="AHR593" s="269"/>
      <c r="AHS593" s="269"/>
      <c r="AHT593" s="269"/>
      <c r="AHU593" s="269"/>
      <c r="AHV593" s="269"/>
      <c r="AHW593" s="269"/>
      <c r="AHX593" s="269"/>
      <c r="AHY593" s="269"/>
      <c r="AHZ593" s="269"/>
      <c r="AIA593" s="269"/>
      <c r="AIB593" s="269"/>
      <c r="AIC593" s="269"/>
      <c r="AID593" s="269"/>
      <c r="AIE593" s="269"/>
      <c r="AIF593" s="269"/>
      <c r="AIG593" s="269"/>
      <c r="AIH593" s="269"/>
      <c r="AII593" s="269"/>
      <c r="AIJ593" s="269"/>
      <c r="AIK593" s="269"/>
      <c r="AIL593" s="269"/>
      <c r="AIM593" s="269"/>
      <c r="AIN593" s="269"/>
      <c r="AIO593" s="269"/>
      <c r="AIP593" s="269"/>
      <c r="AIQ593" s="269"/>
      <c r="AIR593" s="269"/>
      <c r="AIS593" s="269"/>
      <c r="AIT593" s="269"/>
      <c r="AIU593" s="269"/>
      <c r="AIV593" s="269"/>
      <c r="AIW593" s="269"/>
      <c r="AIX593" s="269"/>
      <c r="AIY593" s="269"/>
      <c r="AIZ593" s="269"/>
      <c r="AJA593" s="269"/>
      <c r="AJB593" s="269"/>
      <c r="AJC593" s="269"/>
      <c r="AJD593" s="269"/>
      <c r="AJE593" s="269"/>
      <c r="AJF593" s="269"/>
      <c r="AJG593" s="269"/>
      <c r="AJH593" s="269"/>
      <c r="AJI593" s="269"/>
      <c r="AJJ593" s="269"/>
      <c r="AJK593" s="269"/>
      <c r="AJL593" s="269"/>
      <c r="AJM593" s="269"/>
      <c r="AJN593" s="269"/>
      <c r="AJO593" s="269"/>
      <c r="AJP593" s="269"/>
      <c r="AJQ593" s="269"/>
      <c r="AJR593" s="269"/>
      <c r="AJS593" s="269"/>
      <c r="AJT593" s="269"/>
      <c r="AJU593" s="269"/>
      <c r="AJV593" s="269"/>
      <c r="AJW593" s="269"/>
      <c r="AJX593" s="269"/>
      <c r="AJY593" s="269"/>
      <c r="AJZ593" s="269"/>
      <c r="AKA593" s="269"/>
      <c r="AKB593" s="269"/>
      <c r="AKC593" s="269"/>
      <c r="AKD593" s="269"/>
      <c r="AKE593" s="269"/>
      <c r="AKF593" s="269"/>
      <c r="AKG593" s="269"/>
      <c r="AKH593" s="269"/>
      <c r="AKI593" s="269"/>
      <c r="AKJ593" s="269"/>
      <c r="AKK593" s="269"/>
      <c r="AKL593" s="269"/>
      <c r="AKM593" s="269"/>
      <c r="AKN593" s="269"/>
      <c r="AKO593" s="269"/>
      <c r="AKP593" s="269"/>
      <c r="AKQ593" s="269"/>
      <c r="AKR593" s="269"/>
      <c r="AKS593" s="269"/>
      <c r="AKT593" s="269"/>
      <c r="AKU593" s="269"/>
      <c r="AKV593" s="269"/>
      <c r="AKW593" s="269"/>
      <c r="AKX593" s="269"/>
      <c r="AKY593" s="269"/>
      <c r="AKZ593" s="269"/>
      <c r="ALA593" s="269"/>
      <c r="ALB593" s="269"/>
      <c r="ALC593" s="269"/>
      <c r="ALD593" s="269"/>
      <c r="ALE593" s="269"/>
      <c r="ALF593" s="269"/>
      <c r="ALG593" s="269"/>
      <c r="ALH593" s="269"/>
      <c r="ALI593" s="269"/>
      <c r="ALJ593" s="269"/>
      <c r="ALK593" s="269"/>
      <c r="ALL593" s="269"/>
      <c r="ALM593" s="269"/>
      <c r="ALN593" s="269"/>
      <c r="ALO593" s="269"/>
      <c r="ALP593" s="269"/>
      <c r="ALQ593" s="269"/>
      <c r="ALR593" s="269"/>
      <c r="ALS593" s="269"/>
      <c r="ALT593" s="269"/>
      <c r="ALU593" s="269"/>
      <c r="ALV593" s="269"/>
      <c r="ALW593" s="269"/>
      <c r="ALX593" s="269"/>
      <c r="ALY593" s="269"/>
      <c r="ALZ593" s="269"/>
      <c r="AMA593" s="269"/>
      <c r="AMB593" s="269"/>
      <c r="AMC593" s="269"/>
      <c r="AMD593" s="269"/>
      <c r="AME593" s="269"/>
      <c r="AMF593" s="269"/>
      <c r="AMG593" s="269"/>
      <c r="AMH593" s="269"/>
      <c r="AMI593" s="269"/>
      <c r="AMJ593" s="269"/>
      <c r="AMK593" s="269"/>
    </row>
    <row r="594" spans="1:1025" s="268" customFormat="1">
      <c r="A594" s="269"/>
      <c r="B594" s="269"/>
      <c r="C594" s="271"/>
      <c r="D594" s="269"/>
      <c r="E594" s="269"/>
      <c r="F594" s="269"/>
      <c r="G594" s="269"/>
      <c r="H594" s="269"/>
      <c r="I594" s="269"/>
      <c r="J594" s="269"/>
      <c r="K594" s="269"/>
      <c r="L594" s="269"/>
      <c r="M594" s="269"/>
      <c r="N594" s="269"/>
      <c r="O594" s="270"/>
      <c r="P594" s="270"/>
      <c r="Q594" s="270"/>
      <c r="R594" s="270"/>
      <c r="S594" s="270"/>
      <c r="T594" s="270"/>
      <c r="U594" s="270"/>
      <c r="V594" s="270"/>
      <c r="W594" s="270"/>
      <c r="X594" s="270"/>
      <c r="Y594" s="270"/>
      <c r="Z594" s="270"/>
      <c r="AA594" s="270"/>
      <c r="AB594" s="270"/>
      <c r="AC594" s="269"/>
      <c r="AD594" s="269"/>
      <c r="AE594" s="269"/>
      <c r="AF594" s="269"/>
      <c r="AG594" s="269"/>
      <c r="AH594" s="269"/>
      <c r="AI594" s="269"/>
      <c r="AJ594" s="269"/>
      <c r="AK594" s="269"/>
      <c r="AL594" s="269"/>
      <c r="AM594" s="269"/>
      <c r="AN594" s="269"/>
      <c r="AO594" s="269"/>
      <c r="AP594" s="269"/>
      <c r="AQ594" s="269"/>
      <c r="AR594" s="269"/>
      <c r="AS594" s="269"/>
      <c r="AT594" s="269"/>
      <c r="AU594" s="269"/>
      <c r="AV594" s="269"/>
      <c r="AW594" s="269"/>
      <c r="AX594" s="269"/>
      <c r="AY594" s="269"/>
      <c r="AZ594" s="269"/>
      <c r="BA594" s="269"/>
      <c r="BB594" s="269"/>
      <c r="BC594" s="269"/>
      <c r="BD594" s="269"/>
      <c r="BE594" s="269"/>
      <c r="BF594" s="269"/>
      <c r="BG594" s="269"/>
      <c r="BH594" s="269"/>
      <c r="BI594" s="269"/>
      <c r="BJ594" s="269"/>
      <c r="BK594" s="269"/>
      <c r="BL594" s="269"/>
      <c r="BM594" s="269"/>
      <c r="BN594" s="269"/>
      <c r="BO594" s="269"/>
      <c r="BP594" s="269"/>
      <c r="BQ594" s="269"/>
      <c r="BR594" s="269"/>
      <c r="BS594" s="269"/>
      <c r="BT594" s="269"/>
      <c r="BU594" s="269"/>
      <c r="BV594" s="269"/>
      <c r="BW594" s="269"/>
      <c r="BX594" s="269"/>
      <c r="BY594" s="269"/>
      <c r="BZ594" s="269"/>
      <c r="CA594" s="269"/>
      <c r="CB594" s="269"/>
      <c r="CC594" s="269"/>
      <c r="CD594" s="269"/>
      <c r="CE594" s="269"/>
      <c r="CF594" s="269"/>
      <c r="CG594" s="269"/>
      <c r="CH594" s="269"/>
      <c r="CI594" s="269"/>
      <c r="CJ594" s="270"/>
      <c r="CK594" s="270"/>
      <c r="CL594" s="270"/>
      <c r="CM594" s="270"/>
      <c r="CN594" s="270"/>
      <c r="CO594" s="270"/>
      <c r="CP594" s="270"/>
      <c r="CQ594" s="270"/>
      <c r="CR594" s="270"/>
      <c r="CS594" s="270"/>
      <c r="CT594" s="270"/>
      <c r="CU594" s="270"/>
      <c r="CV594" s="270"/>
      <c r="CW594" s="270"/>
      <c r="CX594" s="270"/>
      <c r="CY594" s="270"/>
      <c r="CZ594" s="270"/>
      <c r="DA594" s="269"/>
      <c r="DB594" s="270"/>
      <c r="DC594" s="270"/>
      <c r="DD594" s="270"/>
      <c r="DE594" s="270"/>
      <c r="DF594" s="270"/>
      <c r="DG594" s="270"/>
      <c r="DH594" s="270"/>
      <c r="DI594" s="270"/>
      <c r="DJ594" s="270"/>
      <c r="DK594" s="270"/>
      <c r="DL594" s="270"/>
      <c r="DM594" s="270"/>
      <c r="DN594" s="270"/>
      <c r="DO594" s="270"/>
      <c r="DP594" s="270"/>
      <c r="DQ594" s="270"/>
      <c r="DR594" s="270"/>
      <c r="DS594" s="270"/>
      <c r="DT594" s="270"/>
      <c r="DU594" s="270"/>
      <c r="DV594" s="270"/>
      <c r="DW594" s="270"/>
      <c r="DX594" s="270"/>
      <c r="DY594" s="270"/>
      <c r="DZ594" s="270"/>
      <c r="EA594" s="269"/>
      <c r="EB594" s="269"/>
      <c r="EC594" s="269"/>
      <c r="ED594" s="269"/>
      <c r="EE594" s="269"/>
      <c r="EF594" s="269"/>
      <c r="EG594" s="269"/>
      <c r="EH594" s="269"/>
      <c r="EI594" s="269"/>
      <c r="EJ594" s="269"/>
      <c r="EK594" s="269"/>
      <c r="EL594" s="269"/>
      <c r="EM594" s="269"/>
      <c r="EN594" s="269"/>
      <c r="EO594" s="269"/>
      <c r="EP594" s="269"/>
      <c r="EQ594" s="269"/>
      <c r="ER594" s="269"/>
      <c r="ES594" s="269"/>
      <c r="ET594" s="269"/>
      <c r="EU594" s="269"/>
      <c r="EV594" s="269"/>
      <c r="EW594" s="269"/>
      <c r="EX594" s="269"/>
      <c r="EY594" s="269"/>
      <c r="EZ594" s="269"/>
      <c r="FA594" s="269"/>
      <c r="FB594" s="269"/>
      <c r="FC594" s="269"/>
      <c r="FD594" s="269"/>
      <c r="FE594" s="269"/>
      <c r="FF594" s="269"/>
      <c r="FG594" s="269"/>
      <c r="FH594" s="269"/>
      <c r="FI594" s="269"/>
      <c r="FJ594" s="269"/>
      <c r="FK594" s="269"/>
      <c r="FL594" s="269"/>
      <c r="FM594" s="269"/>
      <c r="FN594" s="269"/>
      <c r="FO594" s="269"/>
      <c r="FP594" s="269"/>
      <c r="FQ594" s="269"/>
      <c r="FR594" s="269"/>
      <c r="FS594" s="269"/>
      <c r="FT594" s="269"/>
      <c r="FU594" s="269"/>
      <c r="FV594" s="269"/>
      <c r="FW594" s="269"/>
      <c r="FX594" s="269"/>
      <c r="FY594" s="269"/>
      <c r="FZ594" s="269"/>
      <c r="GA594" s="269"/>
      <c r="GB594" s="269"/>
      <c r="GC594" s="269"/>
      <c r="GD594" s="269"/>
      <c r="GE594" s="269"/>
      <c r="GF594" s="269"/>
      <c r="GG594" s="269"/>
      <c r="GH594" s="269"/>
      <c r="GI594" s="269"/>
      <c r="GJ594" s="269"/>
      <c r="GK594" s="269"/>
      <c r="GL594" s="269"/>
      <c r="GM594" s="269"/>
      <c r="GN594" s="269"/>
      <c r="GO594" s="269"/>
      <c r="GP594" s="269"/>
      <c r="GQ594" s="269"/>
      <c r="GR594" s="269"/>
      <c r="GS594" s="269"/>
      <c r="GT594" s="269"/>
      <c r="GU594" s="269"/>
      <c r="GV594" s="269"/>
      <c r="GW594" s="269"/>
      <c r="GX594" s="269"/>
      <c r="GY594" s="269"/>
      <c r="GZ594" s="269"/>
      <c r="HA594" s="269"/>
      <c r="HB594" s="269"/>
      <c r="HC594" s="269"/>
      <c r="HD594" s="269"/>
      <c r="HE594" s="269"/>
      <c r="HF594" s="269"/>
      <c r="HG594" s="269"/>
      <c r="HH594" s="269"/>
      <c r="HI594" s="269"/>
      <c r="HJ594" s="269"/>
      <c r="HK594" s="269"/>
      <c r="HL594" s="269"/>
      <c r="HM594" s="269"/>
      <c r="HN594" s="269"/>
      <c r="HO594" s="269"/>
      <c r="HP594" s="269"/>
      <c r="HQ594" s="269"/>
      <c r="HR594" s="269"/>
      <c r="HS594" s="269"/>
      <c r="HT594" s="269"/>
      <c r="HU594" s="269"/>
      <c r="HV594" s="269"/>
      <c r="HW594" s="269"/>
      <c r="HX594" s="269"/>
      <c r="HY594" s="269"/>
      <c r="HZ594" s="269"/>
      <c r="IA594" s="269"/>
      <c r="IB594" s="269"/>
      <c r="IC594" s="269"/>
      <c r="ID594" s="269"/>
      <c r="IE594" s="269"/>
      <c r="IF594" s="269"/>
      <c r="IG594" s="269"/>
      <c r="IH594" s="269"/>
      <c r="II594" s="269"/>
      <c r="IJ594" s="269"/>
      <c r="IK594" s="269"/>
      <c r="IL594" s="269"/>
      <c r="IM594" s="269"/>
      <c r="IN594" s="269"/>
      <c r="IO594" s="269"/>
      <c r="IP594" s="269"/>
      <c r="IQ594" s="269"/>
      <c r="IR594" s="269"/>
      <c r="IS594" s="269"/>
      <c r="IT594" s="269"/>
      <c r="IU594" s="269"/>
      <c r="IV594" s="269"/>
      <c r="IW594" s="269"/>
      <c r="IX594" s="269"/>
      <c r="IY594" s="269"/>
      <c r="IZ594" s="269"/>
      <c r="JA594" s="269"/>
      <c r="JB594" s="269"/>
      <c r="JC594" s="269"/>
      <c r="JD594" s="269"/>
      <c r="JE594" s="269"/>
      <c r="JF594" s="269"/>
      <c r="JG594" s="269"/>
      <c r="JH594" s="269"/>
      <c r="JI594" s="269"/>
      <c r="JJ594" s="269"/>
      <c r="JK594" s="269"/>
      <c r="JL594" s="269"/>
      <c r="JM594" s="269"/>
      <c r="JN594" s="269"/>
      <c r="JO594" s="269"/>
      <c r="JP594" s="269"/>
      <c r="JQ594" s="269"/>
      <c r="JR594" s="269"/>
      <c r="JS594" s="269"/>
      <c r="JT594" s="269"/>
      <c r="JU594" s="269"/>
      <c r="JV594" s="269"/>
      <c r="JW594" s="269"/>
      <c r="JX594" s="269"/>
      <c r="JY594" s="269"/>
      <c r="JZ594" s="269"/>
      <c r="KA594" s="269"/>
      <c r="KB594" s="269"/>
      <c r="KC594" s="269"/>
      <c r="KD594" s="269"/>
      <c r="KE594" s="269"/>
      <c r="KF594" s="269"/>
      <c r="KG594" s="269"/>
      <c r="KH594" s="269"/>
      <c r="KI594" s="269"/>
      <c r="KJ594" s="269"/>
      <c r="KK594" s="269"/>
      <c r="KL594" s="269"/>
      <c r="KM594" s="269"/>
      <c r="KN594" s="269"/>
      <c r="KO594" s="269"/>
      <c r="KP594" s="269"/>
      <c r="KQ594" s="269"/>
      <c r="KR594" s="269"/>
      <c r="KS594" s="269"/>
      <c r="KT594" s="269"/>
      <c r="KU594" s="269"/>
      <c r="KV594" s="269"/>
      <c r="KW594" s="269"/>
      <c r="KX594" s="269"/>
      <c r="KY594" s="269"/>
      <c r="KZ594" s="269"/>
      <c r="LA594" s="269"/>
      <c r="LB594" s="269"/>
      <c r="LC594" s="269"/>
      <c r="LD594" s="269"/>
      <c r="LE594" s="269"/>
      <c r="LF594" s="269"/>
      <c r="LG594" s="269"/>
      <c r="LH594" s="269"/>
      <c r="LI594" s="269"/>
      <c r="LJ594" s="269"/>
      <c r="LK594" s="269"/>
      <c r="LL594" s="269"/>
      <c r="LM594" s="269"/>
      <c r="LN594" s="269"/>
      <c r="LO594" s="269"/>
      <c r="LP594" s="269"/>
      <c r="LQ594" s="269"/>
      <c r="LR594" s="269"/>
      <c r="LS594" s="269"/>
      <c r="LT594" s="269"/>
      <c r="LU594" s="269"/>
      <c r="LV594" s="269"/>
      <c r="LW594" s="269"/>
      <c r="LX594" s="269"/>
      <c r="LY594" s="269"/>
      <c r="LZ594" s="269"/>
      <c r="MA594" s="269"/>
      <c r="MB594" s="269"/>
      <c r="MC594" s="269"/>
      <c r="MD594" s="269"/>
      <c r="ME594" s="269"/>
      <c r="MF594" s="269"/>
      <c r="MG594" s="269"/>
      <c r="MH594" s="269"/>
      <c r="MI594" s="269"/>
      <c r="MJ594" s="269"/>
      <c r="MK594" s="269"/>
      <c r="ML594" s="269"/>
      <c r="MM594" s="269"/>
      <c r="MN594" s="269"/>
      <c r="MO594" s="269"/>
      <c r="MP594" s="269"/>
      <c r="MQ594" s="269"/>
      <c r="MR594" s="269"/>
      <c r="MS594" s="269"/>
      <c r="MT594" s="269"/>
      <c r="MU594" s="269"/>
      <c r="MV594" s="269"/>
      <c r="MW594" s="269"/>
      <c r="MX594" s="269"/>
      <c r="MY594" s="269"/>
      <c r="MZ594" s="269"/>
      <c r="NA594" s="269"/>
      <c r="NB594" s="269"/>
      <c r="NC594" s="269"/>
      <c r="ND594" s="269"/>
      <c r="NE594" s="269"/>
      <c r="NF594" s="269"/>
      <c r="NG594" s="269"/>
      <c r="NH594" s="269"/>
      <c r="NI594" s="269"/>
      <c r="NJ594" s="269"/>
      <c r="NK594" s="269"/>
      <c r="NL594" s="269"/>
      <c r="NM594" s="269"/>
      <c r="NN594" s="269"/>
      <c r="NO594" s="269"/>
      <c r="NP594" s="269"/>
      <c r="NQ594" s="269"/>
      <c r="NR594" s="269"/>
      <c r="NS594" s="269"/>
      <c r="NT594" s="269"/>
      <c r="NU594" s="269"/>
      <c r="NV594" s="269"/>
      <c r="NW594" s="269"/>
      <c r="NX594" s="269"/>
      <c r="NY594" s="269"/>
      <c r="NZ594" s="269"/>
      <c r="OA594" s="269"/>
      <c r="OB594" s="269"/>
      <c r="OC594" s="269"/>
      <c r="OD594" s="269"/>
      <c r="OE594" s="269"/>
      <c r="OF594" s="269"/>
      <c r="OG594" s="269"/>
      <c r="OH594" s="269"/>
      <c r="OI594" s="269"/>
      <c r="OJ594" s="269"/>
      <c r="OK594" s="269"/>
      <c r="OL594" s="269"/>
      <c r="OM594" s="269"/>
      <c r="ON594" s="269"/>
      <c r="OO594" s="269"/>
      <c r="OP594" s="269"/>
      <c r="OQ594" s="269"/>
      <c r="OR594" s="269"/>
      <c r="OS594" s="269"/>
      <c r="OT594" s="269"/>
      <c r="OU594" s="269"/>
      <c r="OV594" s="269"/>
      <c r="OW594" s="269"/>
      <c r="OX594" s="269"/>
      <c r="OY594" s="269"/>
      <c r="OZ594" s="269"/>
      <c r="PA594" s="269"/>
      <c r="PB594" s="269"/>
      <c r="PC594" s="269"/>
      <c r="PD594" s="269"/>
      <c r="PE594" s="269"/>
      <c r="PF594" s="269"/>
      <c r="PG594" s="269"/>
      <c r="PH594" s="269"/>
      <c r="PI594" s="269"/>
      <c r="PJ594" s="269"/>
      <c r="PK594" s="269"/>
      <c r="PL594" s="269"/>
      <c r="PM594" s="269"/>
      <c r="PN594" s="269"/>
      <c r="PO594" s="269"/>
      <c r="PP594" s="269"/>
      <c r="PQ594" s="269"/>
      <c r="PR594" s="269"/>
      <c r="PS594" s="269"/>
      <c r="PT594" s="269"/>
      <c r="PU594" s="269"/>
      <c r="PV594" s="269"/>
      <c r="PW594" s="269"/>
      <c r="PX594" s="269"/>
      <c r="PY594" s="269"/>
      <c r="PZ594" s="269"/>
      <c r="QA594" s="269"/>
      <c r="QB594" s="269"/>
      <c r="QC594" s="269"/>
      <c r="QD594" s="269"/>
      <c r="QE594" s="269"/>
      <c r="QF594" s="269"/>
      <c r="QG594" s="269"/>
      <c r="QH594" s="269"/>
      <c r="QI594" s="269"/>
      <c r="QJ594" s="269"/>
      <c r="QK594" s="269"/>
      <c r="QL594" s="269"/>
      <c r="QM594" s="269"/>
      <c r="QN594" s="269"/>
      <c r="QO594" s="269"/>
      <c r="QP594" s="269"/>
      <c r="QQ594" s="269"/>
      <c r="QR594" s="269"/>
      <c r="QS594" s="269"/>
      <c r="QT594" s="269"/>
      <c r="QU594" s="269"/>
      <c r="QV594" s="269"/>
      <c r="QW594" s="269"/>
      <c r="QX594" s="269"/>
      <c r="QY594" s="269"/>
      <c r="QZ594" s="269"/>
      <c r="RA594" s="269"/>
      <c r="RB594" s="269"/>
      <c r="RC594" s="269"/>
      <c r="RD594" s="269"/>
      <c r="RE594" s="269"/>
      <c r="RF594" s="269"/>
      <c r="RG594" s="269"/>
      <c r="RH594" s="269"/>
      <c r="RI594" s="269"/>
      <c r="RJ594" s="269"/>
      <c r="RK594" s="269"/>
      <c r="RL594" s="269"/>
      <c r="RM594" s="269"/>
      <c r="RN594" s="269"/>
      <c r="RO594" s="269"/>
      <c r="RP594" s="269"/>
      <c r="RQ594" s="269"/>
      <c r="RR594" s="269"/>
      <c r="RS594" s="269"/>
      <c r="RT594" s="269"/>
      <c r="RU594" s="269"/>
      <c r="RV594" s="269"/>
      <c r="RW594" s="269"/>
      <c r="RX594" s="269"/>
      <c r="RY594" s="269"/>
      <c r="RZ594" s="269"/>
      <c r="SA594" s="269"/>
      <c r="SB594" s="269"/>
      <c r="SC594" s="269"/>
      <c r="SD594" s="269"/>
      <c r="SE594" s="269"/>
      <c r="SF594" s="269"/>
      <c r="SG594" s="269"/>
      <c r="SH594" s="269"/>
      <c r="SI594" s="269"/>
      <c r="SJ594" s="269"/>
      <c r="SK594" s="269"/>
      <c r="SL594" s="269"/>
      <c r="SM594" s="269"/>
      <c r="SN594" s="269"/>
      <c r="SO594" s="269"/>
      <c r="SP594" s="269"/>
      <c r="SQ594" s="269"/>
      <c r="SR594" s="269"/>
      <c r="SS594" s="269"/>
      <c r="ST594" s="269"/>
      <c r="SU594" s="269"/>
      <c r="SV594" s="269"/>
      <c r="SW594" s="269"/>
      <c r="SX594" s="269"/>
      <c r="SY594" s="269"/>
      <c r="SZ594" s="269"/>
      <c r="TA594" s="269"/>
      <c r="TB594" s="269"/>
      <c r="TC594" s="269"/>
      <c r="TD594" s="269"/>
      <c r="TE594" s="269"/>
      <c r="TF594" s="269"/>
      <c r="TG594" s="269"/>
      <c r="TH594" s="269"/>
      <c r="TI594" s="269"/>
      <c r="TJ594" s="269"/>
      <c r="TK594" s="269"/>
      <c r="TL594" s="269"/>
      <c r="TM594" s="269"/>
      <c r="TN594" s="269"/>
      <c r="TO594" s="269"/>
      <c r="TP594" s="269"/>
      <c r="TQ594" s="269"/>
      <c r="TR594" s="269"/>
      <c r="TS594" s="269"/>
      <c r="TT594" s="269"/>
      <c r="TU594" s="269"/>
      <c r="TV594" s="269"/>
      <c r="TW594" s="269"/>
      <c r="TX594" s="269"/>
      <c r="TY594" s="269"/>
      <c r="TZ594" s="269"/>
      <c r="UA594" s="269"/>
      <c r="UB594" s="269"/>
      <c r="UC594" s="269"/>
      <c r="UD594" s="269"/>
      <c r="UE594" s="269"/>
      <c r="UF594" s="269"/>
      <c r="UG594" s="269"/>
      <c r="UH594" s="269"/>
      <c r="UI594" s="269"/>
      <c r="UJ594" s="269"/>
      <c r="UK594" s="269"/>
      <c r="UL594" s="269"/>
      <c r="UM594" s="269"/>
      <c r="UN594" s="269"/>
      <c r="UO594" s="269"/>
      <c r="UP594" s="269"/>
      <c r="UQ594" s="269"/>
      <c r="UR594" s="269"/>
      <c r="US594" s="269"/>
      <c r="UT594" s="269"/>
      <c r="UU594" s="269"/>
      <c r="UV594" s="269"/>
      <c r="UW594" s="269"/>
      <c r="UX594" s="269"/>
      <c r="UY594" s="269"/>
      <c r="UZ594" s="269"/>
      <c r="VA594" s="269"/>
      <c r="VB594" s="269"/>
      <c r="VC594" s="269"/>
      <c r="VD594" s="269"/>
      <c r="VE594" s="269"/>
      <c r="VF594" s="269"/>
      <c r="VG594" s="269"/>
      <c r="VH594" s="269"/>
      <c r="VI594" s="269"/>
      <c r="VJ594" s="269"/>
      <c r="VK594" s="269"/>
      <c r="VL594" s="269"/>
      <c r="VM594" s="269"/>
      <c r="VN594" s="269"/>
      <c r="VO594" s="269"/>
      <c r="VP594" s="269"/>
      <c r="VQ594" s="269"/>
      <c r="VR594" s="269"/>
      <c r="VS594" s="269"/>
      <c r="VT594" s="269"/>
      <c r="VU594" s="269"/>
      <c r="VV594" s="269"/>
      <c r="VW594" s="269"/>
      <c r="VX594" s="269"/>
      <c r="VY594" s="269"/>
      <c r="VZ594" s="269"/>
      <c r="WA594" s="269"/>
      <c r="WB594" s="269"/>
      <c r="WC594" s="269"/>
      <c r="WD594" s="269"/>
      <c r="WE594" s="269"/>
      <c r="WF594" s="269"/>
      <c r="WG594" s="269"/>
      <c r="WH594" s="269"/>
      <c r="WI594" s="269"/>
      <c r="WJ594" s="269"/>
      <c r="WK594" s="269"/>
      <c r="WL594" s="269"/>
      <c r="WM594" s="269"/>
      <c r="WN594" s="269"/>
      <c r="WO594" s="269"/>
      <c r="WP594" s="269"/>
      <c r="WQ594" s="269"/>
      <c r="WR594" s="269"/>
      <c r="WS594" s="269"/>
      <c r="WT594" s="269"/>
      <c r="WU594" s="269"/>
      <c r="WV594" s="269"/>
      <c r="WW594" s="269"/>
      <c r="WX594" s="269"/>
      <c r="WY594" s="269"/>
      <c r="WZ594" s="269"/>
      <c r="XA594" s="269"/>
      <c r="XB594" s="269"/>
      <c r="XC594" s="269"/>
      <c r="XD594" s="269"/>
      <c r="XE594" s="269"/>
      <c r="XF594" s="269"/>
      <c r="XG594" s="269"/>
      <c r="XH594" s="269"/>
      <c r="XI594" s="269"/>
      <c r="XJ594" s="269"/>
      <c r="XK594" s="269"/>
      <c r="XL594" s="269"/>
      <c r="XM594" s="269"/>
      <c r="XN594" s="269"/>
      <c r="XO594" s="269"/>
      <c r="XP594" s="269"/>
      <c r="XQ594" s="269"/>
      <c r="XR594" s="269"/>
      <c r="XS594" s="269"/>
      <c r="XT594" s="269"/>
      <c r="XU594" s="269"/>
      <c r="XV594" s="269"/>
      <c r="XW594" s="269"/>
      <c r="XX594" s="269"/>
      <c r="XY594" s="269"/>
      <c r="XZ594" s="269"/>
      <c r="YA594" s="269"/>
      <c r="YB594" s="269"/>
      <c r="YC594" s="269"/>
      <c r="YD594" s="269"/>
      <c r="YE594" s="269"/>
      <c r="YF594" s="269"/>
      <c r="YG594" s="269"/>
      <c r="YH594" s="269"/>
      <c r="YI594" s="269"/>
      <c r="YJ594" s="269"/>
      <c r="YK594" s="269"/>
      <c r="YL594" s="269"/>
      <c r="YM594" s="269"/>
      <c r="YN594" s="269"/>
      <c r="YO594" s="269"/>
      <c r="YP594" s="269"/>
      <c r="YQ594" s="269"/>
      <c r="YR594" s="269"/>
      <c r="YS594" s="269"/>
      <c r="YT594" s="269"/>
      <c r="YU594" s="269"/>
      <c r="YV594" s="269"/>
      <c r="YW594" s="269"/>
      <c r="YX594" s="269"/>
      <c r="YY594" s="269"/>
      <c r="YZ594" s="269"/>
      <c r="ZA594" s="269"/>
      <c r="ZB594" s="269"/>
      <c r="ZC594" s="269"/>
      <c r="ZD594" s="269"/>
      <c r="ZE594" s="269"/>
      <c r="ZF594" s="269"/>
      <c r="ZG594" s="269"/>
      <c r="ZH594" s="269"/>
      <c r="ZI594" s="269"/>
      <c r="ZJ594" s="269"/>
      <c r="ZK594" s="269"/>
      <c r="ZL594" s="269"/>
      <c r="ZM594" s="269"/>
      <c r="ZN594" s="269"/>
      <c r="ZO594" s="269"/>
      <c r="ZP594" s="269"/>
      <c r="ZQ594" s="269"/>
      <c r="ZR594" s="269"/>
      <c r="ZS594" s="269"/>
      <c r="ZT594" s="269"/>
      <c r="ZU594" s="269"/>
      <c r="ZV594" s="269"/>
      <c r="ZW594" s="269"/>
      <c r="ZX594" s="269"/>
      <c r="ZY594" s="269"/>
      <c r="ZZ594" s="269"/>
      <c r="AAA594" s="269"/>
      <c r="AAB594" s="269"/>
      <c r="AAC594" s="269"/>
      <c r="AAD594" s="269"/>
      <c r="AAE594" s="269"/>
      <c r="AAF594" s="269"/>
      <c r="AAG594" s="269"/>
      <c r="AAH594" s="269"/>
      <c r="AAI594" s="269"/>
      <c r="AAJ594" s="269"/>
      <c r="AAK594" s="269"/>
      <c r="AAL594" s="269"/>
      <c r="AAM594" s="269"/>
      <c r="AAN594" s="269"/>
      <c r="AAO594" s="269"/>
      <c r="AAP594" s="269"/>
      <c r="AAQ594" s="269"/>
      <c r="AAR594" s="269"/>
      <c r="AAS594" s="269"/>
      <c r="AAT594" s="269"/>
      <c r="AAU594" s="269"/>
      <c r="AAV594" s="269"/>
      <c r="AAW594" s="269"/>
      <c r="AAX594" s="269"/>
      <c r="AAY594" s="269"/>
      <c r="AAZ594" s="269"/>
      <c r="ABA594" s="269"/>
      <c r="ABB594" s="269"/>
      <c r="ABC594" s="269"/>
      <c r="ABD594" s="269"/>
      <c r="ABE594" s="269"/>
      <c r="ABF594" s="269"/>
      <c r="ABG594" s="269"/>
      <c r="ABH594" s="269"/>
      <c r="ABI594" s="269"/>
      <c r="ABJ594" s="269"/>
      <c r="ABK594" s="269"/>
      <c r="ABL594" s="269"/>
      <c r="ABM594" s="269"/>
      <c r="ABN594" s="269"/>
      <c r="ABO594" s="269"/>
      <c r="ABP594" s="269"/>
      <c r="ABQ594" s="269"/>
      <c r="ABR594" s="269"/>
      <c r="ABS594" s="269"/>
      <c r="ABT594" s="269"/>
      <c r="ABU594" s="269"/>
      <c r="ABV594" s="269"/>
      <c r="ABW594" s="269"/>
      <c r="ABX594" s="269"/>
      <c r="ABY594" s="269"/>
      <c r="ABZ594" s="269"/>
      <c r="ACA594" s="269"/>
      <c r="ACB594" s="269"/>
      <c r="ACC594" s="269"/>
      <c r="ACD594" s="269"/>
      <c r="ACE594" s="269"/>
      <c r="ACF594" s="269"/>
      <c r="ACG594" s="269"/>
      <c r="ACH594" s="269"/>
      <c r="ACI594" s="269"/>
      <c r="ACJ594" s="269"/>
      <c r="ACK594" s="269"/>
      <c r="ACL594" s="269"/>
      <c r="ACM594" s="269"/>
      <c r="ACN594" s="269"/>
      <c r="ACO594" s="269"/>
      <c r="ACP594" s="269"/>
      <c r="ACQ594" s="269"/>
      <c r="ACR594" s="269"/>
      <c r="ACS594" s="269"/>
      <c r="ACT594" s="269"/>
      <c r="ACU594" s="269"/>
      <c r="ACV594" s="269"/>
      <c r="ACW594" s="269"/>
      <c r="ACX594" s="269"/>
      <c r="ACY594" s="269"/>
      <c r="ACZ594" s="269"/>
      <c r="ADA594" s="269"/>
      <c r="ADB594" s="269"/>
      <c r="ADC594" s="269"/>
      <c r="ADD594" s="269"/>
      <c r="ADE594" s="269"/>
      <c r="ADF594" s="269"/>
      <c r="ADG594" s="269"/>
      <c r="ADH594" s="269"/>
      <c r="ADI594" s="269"/>
      <c r="ADJ594" s="269"/>
      <c r="ADK594" s="269"/>
      <c r="ADL594" s="269"/>
      <c r="ADM594" s="269"/>
      <c r="ADN594" s="269"/>
      <c r="ADO594" s="269"/>
      <c r="ADP594" s="269"/>
      <c r="ADQ594" s="269"/>
      <c r="ADR594" s="269"/>
      <c r="ADS594" s="269"/>
      <c r="ADT594" s="269"/>
      <c r="ADU594" s="269"/>
      <c r="ADV594" s="269"/>
      <c r="ADW594" s="269"/>
      <c r="ADX594" s="269"/>
      <c r="ADY594" s="269"/>
      <c r="ADZ594" s="269"/>
      <c r="AEA594" s="269"/>
      <c r="AEB594" s="269"/>
      <c r="AEC594" s="269"/>
      <c r="AED594" s="269"/>
      <c r="AEE594" s="269"/>
      <c r="AEF594" s="269"/>
      <c r="AEG594" s="269"/>
      <c r="AEH594" s="269"/>
      <c r="AEI594" s="269"/>
      <c r="AEJ594" s="269"/>
      <c r="AEK594" s="269"/>
      <c r="AEL594" s="269"/>
      <c r="AEM594" s="269"/>
      <c r="AEN594" s="269"/>
      <c r="AEO594" s="269"/>
      <c r="AEP594" s="269"/>
      <c r="AEQ594" s="269"/>
      <c r="AER594" s="269"/>
      <c r="AES594" s="269"/>
      <c r="AET594" s="269"/>
      <c r="AEU594" s="269"/>
      <c r="AEV594" s="269"/>
      <c r="AEW594" s="269"/>
      <c r="AEX594" s="269"/>
      <c r="AEY594" s="269"/>
      <c r="AEZ594" s="269"/>
      <c r="AFA594" s="269"/>
      <c r="AFB594" s="269"/>
      <c r="AFC594" s="269"/>
      <c r="AFD594" s="269"/>
      <c r="AFE594" s="269"/>
      <c r="AFF594" s="269"/>
      <c r="AFG594" s="269"/>
      <c r="AFH594" s="269"/>
      <c r="AFI594" s="269"/>
      <c r="AFJ594" s="269"/>
      <c r="AFK594" s="269"/>
      <c r="AFL594" s="269"/>
      <c r="AFM594" s="269"/>
      <c r="AFN594" s="269"/>
      <c r="AFO594" s="269"/>
      <c r="AFP594" s="269"/>
      <c r="AFQ594" s="269"/>
      <c r="AFR594" s="269"/>
      <c r="AFS594" s="269"/>
      <c r="AFT594" s="269"/>
      <c r="AFU594" s="269"/>
      <c r="AFV594" s="269"/>
      <c r="AFW594" s="269"/>
      <c r="AFX594" s="269"/>
      <c r="AFY594" s="269"/>
      <c r="AFZ594" s="269"/>
      <c r="AGA594" s="269"/>
      <c r="AGB594" s="269"/>
      <c r="AGC594" s="269"/>
      <c r="AGD594" s="269"/>
      <c r="AGE594" s="269"/>
      <c r="AGF594" s="269"/>
      <c r="AGG594" s="269"/>
      <c r="AGH594" s="269"/>
      <c r="AGI594" s="269"/>
      <c r="AGJ594" s="269"/>
      <c r="AGK594" s="269"/>
      <c r="AGL594" s="269"/>
      <c r="AGM594" s="269"/>
      <c r="AGN594" s="269"/>
      <c r="AGO594" s="269"/>
      <c r="AGP594" s="269"/>
      <c r="AGQ594" s="269"/>
      <c r="AGR594" s="269"/>
      <c r="AGS594" s="269"/>
      <c r="AGT594" s="269"/>
      <c r="AGU594" s="269"/>
      <c r="AGV594" s="269"/>
      <c r="AGW594" s="269"/>
      <c r="AGX594" s="269"/>
      <c r="AGY594" s="269"/>
      <c r="AGZ594" s="269"/>
      <c r="AHA594" s="269"/>
      <c r="AHB594" s="269"/>
      <c r="AHC594" s="269"/>
      <c r="AHD594" s="269"/>
      <c r="AHE594" s="269"/>
      <c r="AHF594" s="269"/>
      <c r="AHG594" s="269"/>
      <c r="AHH594" s="269"/>
      <c r="AHI594" s="269"/>
      <c r="AHJ594" s="269"/>
      <c r="AHK594" s="269"/>
      <c r="AHL594" s="269"/>
      <c r="AHM594" s="269"/>
      <c r="AHN594" s="269"/>
      <c r="AHO594" s="269"/>
      <c r="AHP594" s="269"/>
      <c r="AHQ594" s="269"/>
      <c r="AHR594" s="269"/>
      <c r="AHS594" s="269"/>
      <c r="AHT594" s="269"/>
      <c r="AHU594" s="269"/>
      <c r="AHV594" s="269"/>
      <c r="AHW594" s="269"/>
      <c r="AHX594" s="269"/>
      <c r="AHY594" s="269"/>
      <c r="AHZ594" s="269"/>
      <c r="AIA594" s="269"/>
      <c r="AIB594" s="269"/>
      <c r="AIC594" s="269"/>
      <c r="AID594" s="269"/>
      <c r="AIE594" s="269"/>
      <c r="AIF594" s="269"/>
      <c r="AIG594" s="269"/>
      <c r="AIH594" s="269"/>
      <c r="AII594" s="269"/>
      <c r="AIJ594" s="269"/>
      <c r="AIK594" s="269"/>
      <c r="AIL594" s="269"/>
      <c r="AIM594" s="269"/>
      <c r="AIN594" s="269"/>
      <c r="AIO594" s="269"/>
      <c r="AIP594" s="269"/>
      <c r="AIQ594" s="269"/>
      <c r="AIR594" s="269"/>
      <c r="AIS594" s="269"/>
      <c r="AIT594" s="269"/>
      <c r="AIU594" s="269"/>
      <c r="AIV594" s="269"/>
      <c r="AIW594" s="269"/>
      <c r="AIX594" s="269"/>
      <c r="AIY594" s="269"/>
      <c r="AIZ594" s="269"/>
      <c r="AJA594" s="269"/>
      <c r="AJB594" s="269"/>
      <c r="AJC594" s="269"/>
      <c r="AJD594" s="269"/>
      <c r="AJE594" s="269"/>
      <c r="AJF594" s="269"/>
      <c r="AJG594" s="269"/>
      <c r="AJH594" s="269"/>
      <c r="AJI594" s="269"/>
      <c r="AJJ594" s="269"/>
      <c r="AJK594" s="269"/>
      <c r="AJL594" s="269"/>
      <c r="AJM594" s="269"/>
      <c r="AJN594" s="269"/>
      <c r="AJO594" s="269"/>
      <c r="AJP594" s="269"/>
      <c r="AJQ594" s="269"/>
      <c r="AJR594" s="269"/>
      <c r="AJS594" s="269"/>
      <c r="AJT594" s="269"/>
      <c r="AJU594" s="269"/>
      <c r="AJV594" s="269"/>
      <c r="AJW594" s="269"/>
      <c r="AJX594" s="269"/>
      <c r="AJY594" s="269"/>
      <c r="AJZ594" s="269"/>
      <c r="AKA594" s="269"/>
      <c r="AKB594" s="269"/>
      <c r="AKC594" s="269"/>
      <c r="AKD594" s="269"/>
      <c r="AKE594" s="269"/>
      <c r="AKF594" s="269"/>
      <c r="AKG594" s="269"/>
      <c r="AKH594" s="269"/>
      <c r="AKI594" s="269"/>
      <c r="AKJ594" s="269"/>
      <c r="AKK594" s="269"/>
      <c r="AKL594" s="269"/>
      <c r="AKM594" s="269"/>
      <c r="AKN594" s="269"/>
      <c r="AKO594" s="269"/>
      <c r="AKP594" s="269"/>
      <c r="AKQ594" s="269"/>
      <c r="AKR594" s="269"/>
      <c r="AKS594" s="269"/>
      <c r="AKT594" s="269"/>
      <c r="AKU594" s="269"/>
      <c r="AKV594" s="269"/>
      <c r="AKW594" s="269"/>
      <c r="AKX594" s="269"/>
      <c r="AKY594" s="269"/>
      <c r="AKZ594" s="269"/>
      <c r="ALA594" s="269"/>
      <c r="ALB594" s="269"/>
      <c r="ALC594" s="269"/>
      <c r="ALD594" s="269"/>
      <c r="ALE594" s="269"/>
      <c r="ALF594" s="269"/>
      <c r="ALG594" s="269"/>
      <c r="ALH594" s="269"/>
      <c r="ALI594" s="269"/>
      <c r="ALJ594" s="269"/>
      <c r="ALK594" s="269"/>
      <c r="ALL594" s="269"/>
      <c r="ALM594" s="269"/>
      <c r="ALN594" s="269"/>
      <c r="ALO594" s="269"/>
      <c r="ALP594" s="269"/>
      <c r="ALQ594" s="269"/>
      <c r="ALR594" s="269"/>
      <c r="ALS594" s="269"/>
      <c r="ALT594" s="269"/>
      <c r="ALU594" s="269"/>
      <c r="ALV594" s="269"/>
      <c r="ALW594" s="269"/>
      <c r="ALX594" s="269"/>
      <c r="ALY594" s="269"/>
      <c r="ALZ594" s="269"/>
      <c r="AMA594" s="269"/>
      <c r="AMB594" s="269"/>
      <c r="AMC594" s="269"/>
      <c r="AMD594" s="269"/>
      <c r="AME594" s="269"/>
      <c r="AMF594" s="269"/>
      <c r="AMG594" s="269"/>
      <c r="AMH594" s="269"/>
      <c r="AMI594" s="269"/>
      <c r="AMJ594" s="269"/>
      <c r="AMK594" s="269"/>
    </row>
    <row r="595" spans="1:1025" s="268" customFormat="1">
      <c r="A595" s="269"/>
      <c r="B595" s="269"/>
      <c r="C595" s="271"/>
      <c r="D595" s="269"/>
      <c r="E595" s="269"/>
      <c r="F595" s="269"/>
      <c r="G595" s="269"/>
      <c r="H595" s="269"/>
      <c r="I595" s="269"/>
      <c r="J595" s="269"/>
      <c r="K595" s="269"/>
      <c r="L595" s="269"/>
      <c r="M595" s="269"/>
      <c r="N595" s="269"/>
      <c r="O595" s="270"/>
      <c r="P595" s="270"/>
      <c r="Q595" s="270"/>
      <c r="R595" s="270"/>
      <c r="S595" s="270"/>
      <c r="T595" s="270"/>
      <c r="U595" s="270"/>
      <c r="V595" s="270"/>
      <c r="W595" s="270"/>
      <c r="X595" s="270"/>
      <c r="Y595" s="270"/>
      <c r="Z595" s="270"/>
      <c r="AA595" s="270"/>
      <c r="AB595" s="270"/>
      <c r="AC595" s="269"/>
      <c r="AD595" s="269"/>
      <c r="AE595" s="269"/>
      <c r="AF595" s="269"/>
      <c r="AG595" s="269"/>
      <c r="AH595" s="269"/>
      <c r="AI595" s="269"/>
      <c r="AJ595" s="269"/>
      <c r="AK595" s="269"/>
      <c r="AL595" s="269"/>
      <c r="AM595" s="269"/>
      <c r="AN595" s="269"/>
      <c r="AO595" s="269"/>
      <c r="AP595" s="269"/>
      <c r="AQ595" s="269"/>
      <c r="AR595" s="269"/>
      <c r="AS595" s="269"/>
      <c r="AT595" s="269"/>
      <c r="AU595" s="269"/>
      <c r="AV595" s="269"/>
      <c r="AW595" s="269"/>
      <c r="AX595" s="269"/>
      <c r="AY595" s="269"/>
      <c r="AZ595" s="269"/>
      <c r="BA595" s="269"/>
      <c r="BB595" s="269"/>
      <c r="BC595" s="269"/>
      <c r="BD595" s="269"/>
      <c r="BE595" s="269"/>
      <c r="BF595" s="269"/>
      <c r="BG595" s="269"/>
      <c r="BH595" s="269"/>
      <c r="BI595" s="269"/>
      <c r="BJ595" s="269"/>
      <c r="BK595" s="269"/>
      <c r="BL595" s="269"/>
      <c r="BM595" s="269"/>
      <c r="BN595" s="269"/>
      <c r="BO595" s="269"/>
      <c r="BP595" s="269"/>
      <c r="BQ595" s="269"/>
      <c r="BR595" s="269"/>
      <c r="BS595" s="269"/>
      <c r="BT595" s="269"/>
      <c r="BU595" s="269"/>
      <c r="BV595" s="269"/>
      <c r="BW595" s="269"/>
      <c r="BX595" s="269"/>
      <c r="BY595" s="269"/>
      <c r="BZ595" s="269"/>
      <c r="CA595" s="269"/>
      <c r="CB595" s="269"/>
      <c r="CC595" s="269"/>
      <c r="CD595" s="269"/>
      <c r="CE595" s="269"/>
      <c r="CF595" s="269"/>
      <c r="CG595" s="269"/>
      <c r="CH595" s="269"/>
      <c r="CI595" s="269"/>
      <c r="CJ595" s="270"/>
      <c r="CK595" s="270"/>
      <c r="CL595" s="270"/>
      <c r="CM595" s="270"/>
      <c r="CN595" s="270"/>
      <c r="CO595" s="270"/>
      <c r="CP595" s="270"/>
      <c r="CQ595" s="270"/>
      <c r="CR595" s="270"/>
      <c r="CS595" s="270"/>
      <c r="CT595" s="270"/>
      <c r="CU595" s="270"/>
      <c r="CV595" s="270"/>
      <c r="CW595" s="270"/>
      <c r="CX595" s="270"/>
      <c r="CY595" s="270"/>
      <c r="CZ595" s="270"/>
      <c r="DA595" s="269"/>
      <c r="DB595" s="270"/>
      <c r="DC595" s="270"/>
      <c r="DD595" s="270"/>
      <c r="DE595" s="270"/>
      <c r="DF595" s="270"/>
      <c r="DG595" s="270"/>
      <c r="DH595" s="270"/>
      <c r="DI595" s="270"/>
      <c r="DJ595" s="270"/>
      <c r="DK595" s="270"/>
      <c r="DL595" s="270"/>
      <c r="DM595" s="270"/>
      <c r="DN595" s="270"/>
      <c r="DO595" s="270"/>
      <c r="DP595" s="270"/>
      <c r="DQ595" s="270"/>
      <c r="DR595" s="270"/>
      <c r="DS595" s="270"/>
      <c r="DT595" s="270"/>
      <c r="DU595" s="270"/>
      <c r="DV595" s="270"/>
      <c r="DW595" s="270"/>
      <c r="DX595" s="270"/>
      <c r="DY595" s="270"/>
      <c r="DZ595" s="270"/>
      <c r="EA595" s="269"/>
      <c r="EB595" s="269"/>
      <c r="EC595" s="269"/>
      <c r="ED595" s="269"/>
      <c r="EE595" s="269"/>
      <c r="EF595" s="269"/>
      <c r="EG595" s="269"/>
      <c r="EH595" s="269"/>
      <c r="EI595" s="269"/>
      <c r="EJ595" s="269"/>
      <c r="EK595" s="269"/>
      <c r="EL595" s="269"/>
      <c r="EM595" s="269"/>
      <c r="EN595" s="269"/>
      <c r="EO595" s="269"/>
      <c r="EP595" s="269"/>
      <c r="EQ595" s="269"/>
      <c r="ER595" s="269"/>
      <c r="ES595" s="269"/>
      <c r="ET595" s="269"/>
      <c r="EU595" s="269"/>
      <c r="EV595" s="269"/>
      <c r="EW595" s="269"/>
      <c r="EX595" s="269"/>
      <c r="EY595" s="269"/>
      <c r="EZ595" s="269"/>
      <c r="FA595" s="269"/>
      <c r="FB595" s="269"/>
      <c r="FC595" s="269"/>
      <c r="FD595" s="269"/>
      <c r="FE595" s="269"/>
      <c r="FF595" s="269"/>
      <c r="FG595" s="269"/>
      <c r="FH595" s="269"/>
      <c r="FI595" s="269"/>
      <c r="FJ595" s="269"/>
      <c r="FK595" s="269"/>
      <c r="FL595" s="269"/>
      <c r="FM595" s="269"/>
      <c r="FN595" s="269"/>
      <c r="FO595" s="269"/>
      <c r="FP595" s="269"/>
      <c r="FQ595" s="269"/>
      <c r="FR595" s="269"/>
      <c r="FS595" s="269"/>
      <c r="FT595" s="269"/>
      <c r="FU595" s="269"/>
      <c r="FV595" s="269"/>
      <c r="FW595" s="269"/>
      <c r="FX595" s="269"/>
      <c r="FY595" s="269"/>
      <c r="FZ595" s="269"/>
      <c r="GA595" s="269"/>
      <c r="GB595" s="269"/>
      <c r="GC595" s="269"/>
      <c r="GD595" s="269"/>
      <c r="GE595" s="269"/>
      <c r="GF595" s="269"/>
      <c r="GG595" s="269"/>
      <c r="GH595" s="269"/>
      <c r="GI595" s="269"/>
      <c r="GJ595" s="269"/>
      <c r="GK595" s="269"/>
      <c r="GL595" s="269"/>
      <c r="GM595" s="269"/>
      <c r="GN595" s="269"/>
      <c r="GO595" s="269"/>
      <c r="GP595" s="269"/>
      <c r="GQ595" s="269"/>
      <c r="GR595" s="269"/>
      <c r="GS595" s="269"/>
      <c r="GT595" s="269"/>
      <c r="GU595" s="269"/>
      <c r="GV595" s="269"/>
      <c r="GW595" s="269"/>
      <c r="GX595" s="269"/>
      <c r="GY595" s="269"/>
      <c r="GZ595" s="269"/>
      <c r="HA595" s="269"/>
      <c r="HB595" s="269"/>
      <c r="HC595" s="269"/>
      <c r="HD595" s="269"/>
      <c r="HE595" s="269"/>
      <c r="HF595" s="269"/>
      <c r="HG595" s="269"/>
      <c r="HH595" s="269"/>
      <c r="HI595" s="269"/>
      <c r="HJ595" s="269"/>
      <c r="HK595" s="269"/>
      <c r="HL595" s="269"/>
      <c r="HM595" s="269"/>
      <c r="HN595" s="269"/>
      <c r="HO595" s="269"/>
      <c r="HP595" s="269"/>
      <c r="HQ595" s="269"/>
      <c r="HR595" s="269"/>
      <c r="HS595" s="269"/>
      <c r="HT595" s="269"/>
      <c r="HU595" s="269"/>
      <c r="HV595" s="269"/>
      <c r="HW595" s="269"/>
      <c r="HX595" s="269"/>
      <c r="HY595" s="269"/>
      <c r="HZ595" s="269"/>
      <c r="IA595" s="269"/>
      <c r="IB595" s="269"/>
      <c r="IC595" s="269"/>
      <c r="ID595" s="269"/>
      <c r="IE595" s="269"/>
      <c r="IF595" s="269"/>
      <c r="IG595" s="269"/>
      <c r="IH595" s="269"/>
      <c r="II595" s="269"/>
      <c r="IJ595" s="269"/>
      <c r="IK595" s="269"/>
      <c r="IL595" s="269"/>
      <c r="IM595" s="269"/>
      <c r="IN595" s="269"/>
      <c r="IO595" s="269"/>
      <c r="IP595" s="269"/>
      <c r="IQ595" s="269"/>
      <c r="IR595" s="269"/>
      <c r="IS595" s="269"/>
      <c r="IT595" s="269"/>
      <c r="IU595" s="269"/>
      <c r="IV595" s="269"/>
      <c r="IW595" s="269"/>
      <c r="IX595" s="269"/>
      <c r="IY595" s="269"/>
      <c r="IZ595" s="269"/>
      <c r="JA595" s="269"/>
      <c r="JB595" s="269"/>
      <c r="JC595" s="269"/>
      <c r="JD595" s="269"/>
      <c r="JE595" s="269"/>
      <c r="JF595" s="269"/>
      <c r="JG595" s="269"/>
      <c r="JH595" s="269"/>
      <c r="JI595" s="269"/>
      <c r="JJ595" s="269"/>
      <c r="JK595" s="269"/>
      <c r="JL595" s="269"/>
      <c r="JM595" s="269"/>
      <c r="JN595" s="269"/>
      <c r="JO595" s="269"/>
      <c r="JP595" s="269"/>
      <c r="JQ595" s="269"/>
      <c r="JR595" s="269"/>
      <c r="JS595" s="269"/>
      <c r="JT595" s="269"/>
      <c r="JU595" s="269"/>
      <c r="JV595" s="269"/>
      <c r="JW595" s="269"/>
      <c r="JX595" s="269"/>
      <c r="JY595" s="269"/>
      <c r="JZ595" s="269"/>
      <c r="KA595" s="269"/>
      <c r="KB595" s="269"/>
      <c r="KC595" s="269"/>
      <c r="KD595" s="269"/>
      <c r="KE595" s="269"/>
      <c r="KF595" s="269"/>
      <c r="KG595" s="269"/>
      <c r="KH595" s="269"/>
      <c r="KI595" s="269"/>
      <c r="KJ595" s="269"/>
      <c r="KK595" s="269"/>
      <c r="KL595" s="269"/>
      <c r="KM595" s="269"/>
      <c r="KN595" s="269"/>
      <c r="KO595" s="269"/>
      <c r="KP595" s="269"/>
      <c r="KQ595" s="269"/>
      <c r="KR595" s="269"/>
      <c r="KS595" s="269"/>
      <c r="KT595" s="269"/>
      <c r="KU595" s="269"/>
      <c r="KV595" s="269"/>
      <c r="KW595" s="269"/>
      <c r="KX595" s="269"/>
      <c r="KY595" s="269"/>
      <c r="KZ595" s="269"/>
      <c r="LA595" s="269"/>
      <c r="LB595" s="269"/>
      <c r="LC595" s="269"/>
      <c r="LD595" s="269"/>
      <c r="LE595" s="269"/>
      <c r="LF595" s="269"/>
      <c r="LG595" s="269"/>
      <c r="LH595" s="269"/>
      <c r="LI595" s="269"/>
      <c r="LJ595" s="269"/>
      <c r="LK595" s="269"/>
      <c r="LL595" s="269"/>
      <c r="LM595" s="269"/>
      <c r="LN595" s="269"/>
      <c r="LO595" s="269"/>
      <c r="LP595" s="269"/>
      <c r="LQ595" s="269"/>
      <c r="LR595" s="269"/>
      <c r="LS595" s="269"/>
      <c r="LT595" s="269"/>
      <c r="LU595" s="269"/>
      <c r="LV595" s="269"/>
      <c r="LW595" s="269"/>
      <c r="LX595" s="269"/>
      <c r="LY595" s="269"/>
      <c r="LZ595" s="269"/>
      <c r="MA595" s="269"/>
      <c r="MB595" s="269"/>
      <c r="MC595" s="269"/>
      <c r="MD595" s="269"/>
      <c r="ME595" s="269"/>
      <c r="MF595" s="269"/>
      <c r="MG595" s="269"/>
      <c r="MH595" s="269"/>
      <c r="MI595" s="269"/>
      <c r="MJ595" s="269"/>
      <c r="MK595" s="269"/>
      <c r="ML595" s="269"/>
      <c r="MM595" s="269"/>
      <c r="MN595" s="269"/>
      <c r="MO595" s="269"/>
      <c r="MP595" s="269"/>
      <c r="MQ595" s="269"/>
      <c r="MR595" s="269"/>
      <c r="MS595" s="269"/>
      <c r="MT595" s="269"/>
      <c r="MU595" s="269"/>
      <c r="MV595" s="269"/>
      <c r="MW595" s="269"/>
      <c r="MX595" s="269"/>
      <c r="MY595" s="269"/>
      <c r="MZ595" s="269"/>
      <c r="NA595" s="269"/>
      <c r="NB595" s="269"/>
      <c r="NC595" s="269"/>
      <c r="ND595" s="269"/>
      <c r="NE595" s="269"/>
      <c r="NF595" s="269"/>
      <c r="NG595" s="269"/>
      <c r="NH595" s="269"/>
      <c r="NI595" s="269"/>
      <c r="NJ595" s="269"/>
      <c r="NK595" s="269"/>
      <c r="NL595" s="269"/>
      <c r="NM595" s="269"/>
      <c r="NN595" s="269"/>
      <c r="NO595" s="269"/>
      <c r="NP595" s="269"/>
      <c r="NQ595" s="269"/>
      <c r="NR595" s="269"/>
      <c r="NS595" s="269"/>
      <c r="NT595" s="269"/>
      <c r="NU595" s="269"/>
      <c r="NV595" s="269"/>
      <c r="NW595" s="269"/>
      <c r="NX595" s="269"/>
      <c r="NY595" s="269"/>
      <c r="NZ595" s="269"/>
      <c r="OA595" s="269"/>
      <c r="OB595" s="269"/>
      <c r="OC595" s="269"/>
      <c r="OD595" s="269"/>
      <c r="OE595" s="269"/>
      <c r="OF595" s="269"/>
      <c r="OG595" s="269"/>
      <c r="OH595" s="269"/>
      <c r="OI595" s="269"/>
      <c r="OJ595" s="269"/>
      <c r="OK595" s="269"/>
      <c r="OL595" s="269"/>
      <c r="OM595" s="269"/>
      <c r="ON595" s="269"/>
      <c r="OO595" s="269"/>
      <c r="OP595" s="269"/>
      <c r="OQ595" s="269"/>
      <c r="OR595" s="269"/>
      <c r="OS595" s="269"/>
      <c r="OT595" s="269"/>
      <c r="OU595" s="269"/>
      <c r="OV595" s="269"/>
      <c r="OW595" s="269"/>
      <c r="OX595" s="269"/>
      <c r="OY595" s="269"/>
      <c r="OZ595" s="269"/>
      <c r="PA595" s="269"/>
      <c r="PB595" s="269"/>
      <c r="PC595" s="269"/>
      <c r="PD595" s="269"/>
      <c r="PE595" s="269"/>
      <c r="PF595" s="269"/>
      <c r="PG595" s="269"/>
      <c r="PH595" s="269"/>
      <c r="PI595" s="269"/>
      <c r="PJ595" s="269"/>
      <c r="PK595" s="269"/>
      <c r="PL595" s="269"/>
      <c r="PM595" s="269"/>
      <c r="PN595" s="269"/>
      <c r="PO595" s="269"/>
      <c r="PP595" s="269"/>
      <c r="PQ595" s="269"/>
      <c r="PR595" s="269"/>
      <c r="PS595" s="269"/>
      <c r="PT595" s="269"/>
      <c r="PU595" s="269"/>
      <c r="PV595" s="269"/>
      <c r="PW595" s="269"/>
      <c r="PX595" s="269"/>
      <c r="PY595" s="269"/>
      <c r="PZ595" s="269"/>
      <c r="QA595" s="269"/>
      <c r="QB595" s="269"/>
      <c r="QC595" s="269"/>
      <c r="QD595" s="269"/>
      <c r="QE595" s="269"/>
      <c r="QF595" s="269"/>
      <c r="QG595" s="269"/>
      <c r="QH595" s="269"/>
      <c r="QI595" s="269"/>
      <c r="QJ595" s="269"/>
      <c r="QK595" s="269"/>
      <c r="QL595" s="269"/>
      <c r="QM595" s="269"/>
      <c r="QN595" s="269"/>
      <c r="QO595" s="269"/>
      <c r="QP595" s="269"/>
      <c r="QQ595" s="269"/>
      <c r="QR595" s="269"/>
      <c r="QS595" s="269"/>
      <c r="QT595" s="269"/>
      <c r="QU595" s="269"/>
      <c r="QV595" s="269"/>
      <c r="QW595" s="269"/>
      <c r="QX595" s="269"/>
      <c r="QY595" s="269"/>
      <c r="QZ595" s="269"/>
      <c r="RA595" s="269"/>
      <c r="RB595" s="269"/>
      <c r="RC595" s="269"/>
      <c r="RD595" s="269"/>
      <c r="RE595" s="269"/>
      <c r="RF595" s="269"/>
      <c r="RG595" s="269"/>
      <c r="RH595" s="269"/>
      <c r="RI595" s="269"/>
      <c r="RJ595" s="269"/>
      <c r="RK595" s="269"/>
      <c r="RL595" s="269"/>
      <c r="RM595" s="269"/>
      <c r="RN595" s="269"/>
      <c r="RO595" s="269"/>
      <c r="RP595" s="269"/>
      <c r="RQ595" s="269"/>
      <c r="RR595" s="269"/>
      <c r="RS595" s="269"/>
      <c r="RT595" s="269"/>
      <c r="RU595" s="269"/>
      <c r="RV595" s="269"/>
      <c r="RW595" s="269"/>
      <c r="RX595" s="269"/>
      <c r="RY595" s="269"/>
      <c r="RZ595" s="269"/>
      <c r="SA595" s="269"/>
      <c r="SB595" s="269"/>
      <c r="SC595" s="269"/>
      <c r="SD595" s="269"/>
      <c r="SE595" s="269"/>
      <c r="SF595" s="269"/>
      <c r="SG595" s="269"/>
      <c r="SH595" s="269"/>
      <c r="SI595" s="269"/>
      <c r="SJ595" s="269"/>
      <c r="SK595" s="269"/>
      <c r="SL595" s="269"/>
      <c r="SM595" s="269"/>
      <c r="SN595" s="269"/>
      <c r="SO595" s="269"/>
      <c r="SP595" s="269"/>
      <c r="SQ595" s="269"/>
      <c r="SR595" s="269"/>
      <c r="SS595" s="269"/>
      <c r="ST595" s="269"/>
      <c r="SU595" s="269"/>
      <c r="SV595" s="269"/>
      <c r="SW595" s="269"/>
      <c r="SX595" s="269"/>
      <c r="SY595" s="269"/>
      <c r="SZ595" s="269"/>
      <c r="TA595" s="269"/>
      <c r="TB595" s="269"/>
      <c r="TC595" s="269"/>
      <c r="TD595" s="269"/>
      <c r="TE595" s="269"/>
      <c r="TF595" s="269"/>
      <c r="TG595" s="269"/>
      <c r="TH595" s="269"/>
      <c r="TI595" s="269"/>
      <c r="TJ595" s="269"/>
      <c r="TK595" s="269"/>
      <c r="TL595" s="269"/>
      <c r="TM595" s="269"/>
      <c r="TN595" s="269"/>
      <c r="TO595" s="269"/>
      <c r="TP595" s="269"/>
      <c r="TQ595" s="269"/>
      <c r="TR595" s="269"/>
      <c r="TS595" s="269"/>
      <c r="TT595" s="269"/>
      <c r="TU595" s="269"/>
      <c r="TV595" s="269"/>
      <c r="TW595" s="269"/>
      <c r="TX595" s="269"/>
      <c r="TY595" s="269"/>
      <c r="TZ595" s="269"/>
      <c r="UA595" s="269"/>
      <c r="UB595" s="269"/>
      <c r="UC595" s="269"/>
      <c r="UD595" s="269"/>
      <c r="UE595" s="269"/>
      <c r="UF595" s="269"/>
      <c r="UG595" s="269"/>
      <c r="UH595" s="269"/>
      <c r="UI595" s="269"/>
      <c r="UJ595" s="269"/>
      <c r="UK595" s="269"/>
      <c r="UL595" s="269"/>
      <c r="UM595" s="269"/>
      <c r="UN595" s="269"/>
      <c r="UO595" s="269"/>
      <c r="UP595" s="269"/>
      <c r="UQ595" s="269"/>
      <c r="UR595" s="269"/>
      <c r="US595" s="269"/>
      <c r="UT595" s="269"/>
      <c r="UU595" s="269"/>
      <c r="UV595" s="269"/>
      <c r="UW595" s="269"/>
      <c r="UX595" s="269"/>
      <c r="UY595" s="269"/>
      <c r="UZ595" s="269"/>
      <c r="VA595" s="269"/>
      <c r="VB595" s="269"/>
      <c r="VC595" s="269"/>
      <c r="VD595" s="269"/>
      <c r="VE595" s="269"/>
      <c r="VF595" s="269"/>
      <c r="VG595" s="269"/>
      <c r="VH595" s="269"/>
      <c r="VI595" s="269"/>
      <c r="VJ595" s="269"/>
      <c r="VK595" s="269"/>
      <c r="VL595" s="269"/>
      <c r="VM595" s="269"/>
      <c r="VN595" s="269"/>
      <c r="VO595" s="269"/>
      <c r="VP595" s="269"/>
      <c r="VQ595" s="269"/>
      <c r="VR595" s="269"/>
      <c r="VS595" s="269"/>
      <c r="VT595" s="269"/>
      <c r="VU595" s="269"/>
      <c r="VV595" s="269"/>
      <c r="VW595" s="269"/>
      <c r="VX595" s="269"/>
      <c r="VY595" s="269"/>
      <c r="VZ595" s="269"/>
      <c r="WA595" s="269"/>
      <c r="WB595" s="269"/>
      <c r="WC595" s="269"/>
      <c r="WD595" s="269"/>
      <c r="WE595" s="269"/>
      <c r="WF595" s="269"/>
      <c r="WG595" s="269"/>
      <c r="WH595" s="269"/>
      <c r="WI595" s="269"/>
      <c r="WJ595" s="269"/>
      <c r="WK595" s="269"/>
      <c r="WL595" s="269"/>
      <c r="WM595" s="269"/>
      <c r="WN595" s="269"/>
      <c r="WO595" s="269"/>
      <c r="WP595" s="269"/>
      <c r="WQ595" s="269"/>
      <c r="WR595" s="269"/>
      <c r="WS595" s="269"/>
      <c r="WT595" s="269"/>
      <c r="WU595" s="269"/>
      <c r="WV595" s="269"/>
      <c r="WW595" s="269"/>
      <c r="WX595" s="269"/>
      <c r="WY595" s="269"/>
      <c r="WZ595" s="269"/>
      <c r="XA595" s="269"/>
      <c r="XB595" s="269"/>
      <c r="XC595" s="269"/>
      <c r="XD595" s="269"/>
      <c r="XE595" s="269"/>
      <c r="XF595" s="269"/>
      <c r="XG595" s="269"/>
      <c r="XH595" s="269"/>
      <c r="XI595" s="269"/>
      <c r="XJ595" s="269"/>
      <c r="XK595" s="269"/>
      <c r="XL595" s="269"/>
      <c r="XM595" s="269"/>
      <c r="XN595" s="269"/>
      <c r="XO595" s="269"/>
      <c r="XP595" s="269"/>
      <c r="XQ595" s="269"/>
      <c r="XR595" s="269"/>
      <c r="XS595" s="269"/>
      <c r="XT595" s="269"/>
      <c r="XU595" s="269"/>
      <c r="XV595" s="269"/>
      <c r="XW595" s="269"/>
      <c r="XX595" s="269"/>
      <c r="XY595" s="269"/>
      <c r="XZ595" s="269"/>
      <c r="YA595" s="269"/>
      <c r="YB595" s="269"/>
      <c r="YC595" s="269"/>
      <c r="YD595" s="269"/>
      <c r="YE595" s="269"/>
      <c r="YF595" s="269"/>
      <c r="YG595" s="269"/>
      <c r="YH595" s="269"/>
      <c r="YI595" s="269"/>
      <c r="YJ595" s="269"/>
      <c r="YK595" s="269"/>
      <c r="YL595" s="269"/>
      <c r="YM595" s="269"/>
      <c r="YN595" s="269"/>
      <c r="YO595" s="269"/>
      <c r="YP595" s="269"/>
      <c r="YQ595" s="269"/>
      <c r="YR595" s="269"/>
      <c r="YS595" s="269"/>
      <c r="YT595" s="269"/>
      <c r="YU595" s="269"/>
      <c r="YV595" s="269"/>
      <c r="YW595" s="269"/>
      <c r="YX595" s="269"/>
      <c r="YY595" s="269"/>
      <c r="YZ595" s="269"/>
      <c r="ZA595" s="269"/>
      <c r="ZB595" s="269"/>
      <c r="ZC595" s="269"/>
      <c r="ZD595" s="269"/>
      <c r="ZE595" s="269"/>
      <c r="ZF595" s="269"/>
      <c r="ZG595" s="269"/>
      <c r="ZH595" s="269"/>
      <c r="ZI595" s="269"/>
      <c r="ZJ595" s="269"/>
      <c r="ZK595" s="269"/>
      <c r="ZL595" s="269"/>
      <c r="ZM595" s="269"/>
      <c r="ZN595" s="269"/>
      <c r="ZO595" s="269"/>
      <c r="ZP595" s="269"/>
      <c r="ZQ595" s="269"/>
      <c r="ZR595" s="269"/>
      <c r="ZS595" s="269"/>
      <c r="ZT595" s="269"/>
      <c r="ZU595" s="269"/>
      <c r="ZV595" s="269"/>
      <c r="ZW595" s="269"/>
      <c r="ZX595" s="269"/>
      <c r="ZY595" s="269"/>
      <c r="ZZ595" s="269"/>
      <c r="AAA595" s="269"/>
      <c r="AAB595" s="269"/>
      <c r="AAC595" s="269"/>
      <c r="AAD595" s="269"/>
      <c r="AAE595" s="269"/>
      <c r="AAF595" s="269"/>
      <c r="AAG595" s="269"/>
      <c r="AAH595" s="269"/>
      <c r="AAI595" s="269"/>
      <c r="AAJ595" s="269"/>
      <c r="AAK595" s="269"/>
      <c r="AAL595" s="269"/>
      <c r="AAM595" s="269"/>
      <c r="AAN595" s="269"/>
      <c r="AAO595" s="269"/>
      <c r="AAP595" s="269"/>
      <c r="AAQ595" s="269"/>
      <c r="AAR595" s="269"/>
      <c r="AAS595" s="269"/>
      <c r="AAT595" s="269"/>
      <c r="AAU595" s="269"/>
      <c r="AAV595" s="269"/>
      <c r="AAW595" s="269"/>
      <c r="AAX595" s="269"/>
      <c r="AAY595" s="269"/>
      <c r="AAZ595" s="269"/>
      <c r="ABA595" s="269"/>
      <c r="ABB595" s="269"/>
      <c r="ABC595" s="269"/>
      <c r="ABD595" s="269"/>
      <c r="ABE595" s="269"/>
      <c r="ABF595" s="269"/>
      <c r="ABG595" s="269"/>
      <c r="ABH595" s="269"/>
      <c r="ABI595" s="269"/>
      <c r="ABJ595" s="269"/>
      <c r="ABK595" s="269"/>
      <c r="ABL595" s="269"/>
      <c r="ABM595" s="269"/>
      <c r="ABN595" s="269"/>
      <c r="ABO595" s="269"/>
      <c r="ABP595" s="269"/>
      <c r="ABQ595" s="269"/>
      <c r="ABR595" s="269"/>
      <c r="ABS595" s="269"/>
      <c r="ABT595" s="269"/>
      <c r="ABU595" s="269"/>
      <c r="ABV595" s="269"/>
      <c r="ABW595" s="269"/>
      <c r="ABX595" s="269"/>
      <c r="ABY595" s="269"/>
      <c r="ABZ595" s="269"/>
      <c r="ACA595" s="269"/>
      <c r="ACB595" s="269"/>
      <c r="ACC595" s="269"/>
      <c r="ACD595" s="269"/>
      <c r="ACE595" s="269"/>
      <c r="ACF595" s="269"/>
      <c r="ACG595" s="269"/>
      <c r="ACH595" s="269"/>
      <c r="ACI595" s="269"/>
      <c r="ACJ595" s="269"/>
      <c r="ACK595" s="269"/>
      <c r="ACL595" s="269"/>
      <c r="ACM595" s="269"/>
      <c r="ACN595" s="269"/>
      <c r="ACO595" s="269"/>
      <c r="ACP595" s="269"/>
      <c r="ACQ595" s="269"/>
      <c r="ACR595" s="269"/>
      <c r="ACS595" s="269"/>
      <c r="ACT595" s="269"/>
      <c r="ACU595" s="269"/>
      <c r="ACV595" s="269"/>
      <c r="ACW595" s="269"/>
      <c r="ACX595" s="269"/>
      <c r="ACY595" s="269"/>
      <c r="ACZ595" s="269"/>
      <c r="ADA595" s="269"/>
      <c r="ADB595" s="269"/>
      <c r="ADC595" s="269"/>
      <c r="ADD595" s="269"/>
      <c r="ADE595" s="269"/>
      <c r="ADF595" s="269"/>
      <c r="ADG595" s="269"/>
      <c r="ADH595" s="269"/>
      <c r="ADI595" s="269"/>
      <c r="ADJ595" s="269"/>
      <c r="ADK595" s="269"/>
      <c r="ADL595" s="269"/>
      <c r="ADM595" s="269"/>
      <c r="ADN595" s="269"/>
      <c r="ADO595" s="269"/>
      <c r="ADP595" s="269"/>
      <c r="ADQ595" s="269"/>
      <c r="ADR595" s="269"/>
      <c r="ADS595" s="269"/>
      <c r="ADT595" s="269"/>
      <c r="ADU595" s="269"/>
      <c r="ADV595" s="269"/>
      <c r="ADW595" s="269"/>
      <c r="ADX595" s="269"/>
      <c r="ADY595" s="269"/>
      <c r="ADZ595" s="269"/>
      <c r="AEA595" s="269"/>
      <c r="AEB595" s="269"/>
      <c r="AEC595" s="269"/>
      <c r="AED595" s="269"/>
      <c r="AEE595" s="269"/>
      <c r="AEF595" s="269"/>
      <c r="AEG595" s="269"/>
      <c r="AEH595" s="269"/>
      <c r="AEI595" s="269"/>
      <c r="AEJ595" s="269"/>
      <c r="AEK595" s="269"/>
      <c r="AEL595" s="269"/>
      <c r="AEM595" s="269"/>
      <c r="AEN595" s="269"/>
      <c r="AEO595" s="269"/>
      <c r="AEP595" s="269"/>
      <c r="AEQ595" s="269"/>
      <c r="AER595" s="269"/>
      <c r="AES595" s="269"/>
      <c r="AET595" s="269"/>
      <c r="AEU595" s="269"/>
      <c r="AEV595" s="269"/>
      <c r="AEW595" s="269"/>
      <c r="AEX595" s="269"/>
      <c r="AEY595" s="269"/>
      <c r="AEZ595" s="269"/>
      <c r="AFA595" s="269"/>
      <c r="AFB595" s="269"/>
      <c r="AFC595" s="269"/>
      <c r="AFD595" s="269"/>
      <c r="AFE595" s="269"/>
      <c r="AFF595" s="269"/>
      <c r="AFG595" s="269"/>
      <c r="AFH595" s="269"/>
      <c r="AFI595" s="269"/>
      <c r="AFJ595" s="269"/>
      <c r="AFK595" s="269"/>
      <c r="AFL595" s="269"/>
      <c r="AFM595" s="269"/>
      <c r="AFN595" s="269"/>
      <c r="AFO595" s="269"/>
      <c r="AFP595" s="269"/>
      <c r="AFQ595" s="269"/>
      <c r="AFR595" s="269"/>
      <c r="AFS595" s="269"/>
      <c r="AFT595" s="269"/>
      <c r="AFU595" s="269"/>
      <c r="AFV595" s="269"/>
      <c r="AFW595" s="269"/>
      <c r="AFX595" s="269"/>
      <c r="AFY595" s="269"/>
      <c r="AFZ595" s="269"/>
      <c r="AGA595" s="269"/>
      <c r="AGB595" s="269"/>
      <c r="AGC595" s="269"/>
      <c r="AGD595" s="269"/>
      <c r="AGE595" s="269"/>
      <c r="AGF595" s="269"/>
      <c r="AGG595" s="269"/>
      <c r="AGH595" s="269"/>
      <c r="AGI595" s="269"/>
      <c r="AGJ595" s="269"/>
      <c r="AGK595" s="269"/>
      <c r="AGL595" s="269"/>
      <c r="AGM595" s="269"/>
      <c r="AGN595" s="269"/>
      <c r="AGO595" s="269"/>
      <c r="AGP595" s="269"/>
      <c r="AGQ595" s="269"/>
      <c r="AGR595" s="269"/>
      <c r="AGS595" s="269"/>
      <c r="AGT595" s="269"/>
      <c r="AGU595" s="269"/>
      <c r="AGV595" s="269"/>
      <c r="AGW595" s="269"/>
      <c r="AGX595" s="269"/>
      <c r="AGY595" s="269"/>
      <c r="AGZ595" s="269"/>
      <c r="AHA595" s="269"/>
      <c r="AHB595" s="269"/>
      <c r="AHC595" s="269"/>
      <c r="AHD595" s="269"/>
      <c r="AHE595" s="269"/>
      <c r="AHF595" s="269"/>
      <c r="AHG595" s="269"/>
      <c r="AHH595" s="269"/>
      <c r="AHI595" s="269"/>
      <c r="AHJ595" s="269"/>
      <c r="AHK595" s="269"/>
      <c r="AHL595" s="269"/>
      <c r="AHM595" s="269"/>
      <c r="AHN595" s="269"/>
      <c r="AHO595" s="269"/>
      <c r="AHP595" s="269"/>
      <c r="AHQ595" s="269"/>
      <c r="AHR595" s="269"/>
      <c r="AHS595" s="269"/>
      <c r="AHT595" s="269"/>
      <c r="AHU595" s="269"/>
      <c r="AHV595" s="269"/>
      <c r="AHW595" s="269"/>
      <c r="AHX595" s="269"/>
      <c r="AHY595" s="269"/>
      <c r="AHZ595" s="269"/>
      <c r="AIA595" s="269"/>
      <c r="AIB595" s="269"/>
      <c r="AIC595" s="269"/>
      <c r="AID595" s="269"/>
      <c r="AIE595" s="269"/>
      <c r="AIF595" s="269"/>
      <c r="AIG595" s="269"/>
      <c r="AIH595" s="269"/>
      <c r="AII595" s="269"/>
      <c r="AIJ595" s="269"/>
      <c r="AIK595" s="269"/>
      <c r="AIL595" s="269"/>
      <c r="AIM595" s="269"/>
      <c r="AIN595" s="269"/>
      <c r="AIO595" s="269"/>
      <c r="AIP595" s="269"/>
      <c r="AIQ595" s="269"/>
      <c r="AIR595" s="269"/>
      <c r="AIS595" s="269"/>
      <c r="AIT595" s="269"/>
      <c r="AIU595" s="269"/>
      <c r="AIV595" s="269"/>
      <c r="AIW595" s="269"/>
      <c r="AIX595" s="269"/>
      <c r="AIY595" s="269"/>
      <c r="AIZ595" s="269"/>
      <c r="AJA595" s="269"/>
      <c r="AJB595" s="269"/>
      <c r="AJC595" s="269"/>
      <c r="AJD595" s="269"/>
      <c r="AJE595" s="269"/>
      <c r="AJF595" s="269"/>
      <c r="AJG595" s="269"/>
      <c r="AJH595" s="269"/>
      <c r="AJI595" s="269"/>
      <c r="AJJ595" s="269"/>
      <c r="AJK595" s="269"/>
      <c r="AJL595" s="269"/>
      <c r="AJM595" s="269"/>
      <c r="AJN595" s="269"/>
      <c r="AJO595" s="269"/>
      <c r="AJP595" s="269"/>
      <c r="AJQ595" s="269"/>
      <c r="AJR595" s="269"/>
      <c r="AJS595" s="269"/>
      <c r="AJT595" s="269"/>
      <c r="AJU595" s="269"/>
      <c r="AJV595" s="269"/>
      <c r="AJW595" s="269"/>
      <c r="AJX595" s="269"/>
      <c r="AJY595" s="269"/>
      <c r="AJZ595" s="269"/>
      <c r="AKA595" s="269"/>
      <c r="AKB595" s="269"/>
      <c r="AKC595" s="269"/>
      <c r="AKD595" s="269"/>
      <c r="AKE595" s="269"/>
      <c r="AKF595" s="269"/>
      <c r="AKG595" s="269"/>
      <c r="AKH595" s="269"/>
      <c r="AKI595" s="269"/>
      <c r="AKJ595" s="269"/>
      <c r="AKK595" s="269"/>
      <c r="AKL595" s="269"/>
      <c r="AKM595" s="269"/>
      <c r="AKN595" s="269"/>
      <c r="AKO595" s="269"/>
      <c r="AKP595" s="269"/>
      <c r="AKQ595" s="269"/>
      <c r="AKR595" s="269"/>
      <c r="AKS595" s="269"/>
      <c r="AKT595" s="269"/>
      <c r="AKU595" s="269"/>
      <c r="AKV595" s="269"/>
      <c r="AKW595" s="269"/>
      <c r="AKX595" s="269"/>
      <c r="AKY595" s="269"/>
      <c r="AKZ595" s="269"/>
      <c r="ALA595" s="269"/>
      <c r="ALB595" s="269"/>
      <c r="ALC595" s="269"/>
      <c r="ALD595" s="269"/>
      <c r="ALE595" s="269"/>
      <c r="ALF595" s="269"/>
      <c r="ALG595" s="269"/>
      <c r="ALH595" s="269"/>
      <c r="ALI595" s="269"/>
      <c r="ALJ595" s="269"/>
      <c r="ALK595" s="269"/>
      <c r="ALL595" s="269"/>
      <c r="ALM595" s="269"/>
      <c r="ALN595" s="269"/>
      <c r="ALO595" s="269"/>
      <c r="ALP595" s="269"/>
      <c r="ALQ595" s="269"/>
      <c r="ALR595" s="269"/>
      <c r="ALS595" s="269"/>
      <c r="ALT595" s="269"/>
      <c r="ALU595" s="269"/>
      <c r="ALV595" s="269"/>
      <c r="ALW595" s="269"/>
      <c r="ALX595" s="269"/>
      <c r="ALY595" s="269"/>
      <c r="ALZ595" s="269"/>
      <c r="AMA595" s="269"/>
      <c r="AMB595" s="269"/>
      <c r="AMC595" s="269"/>
      <c r="AMD595" s="269"/>
      <c r="AME595" s="269"/>
      <c r="AMF595" s="269"/>
      <c r="AMG595" s="269"/>
      <c r="AMH595" s="269"/>
      <c r="AMI595" s="269"/>
      <c r="AMJ595" s="269"/>
      <c r="AMK595" s="269"/>
    </row>
    <row r="596" spans="1:1025" s="268" customFormat="1">
      <c r="A596" s="269"/>
      <c r="B596" s="269"/>
      <c r="C596" s="271"/>
      <c r="D596" s="269"/>
      <c r="E596" s="269"/>
      <c r="F596" s="269"/>
      <c r="G596" s="269"/>
      <c r="H596" s="269"/>
      <c r="I596" s="269"/>
      <c r="J596" s="269"/>
      <c r="K596" s="269"/>
      <c r="L596" s="269"/>
      <c r="M596" s="269"/>
      <c r="N596" s="269"/>
      <c r="O596" s="270"/>
      <c r="P596" s="270"/>
      <c r="Q596" s="270"/>
      <c r="R596" s="270"/>
      <c r="S596" s="270"/>
      <c r="T596" s="270"/>
      <c r="U596" s="270"/>
      <c r="V596" s="270"/>
      <c r="W596" s="270"/>
      <c r="X596" s="270"/>
      <c r="Y596" s="270"/>
      <c r="Z596" s="270"/>
      <c r="AA596" s="270"/>
      <c r="AB596" s="270"/>
      <c r="AC596" s="269"/>
      <c r="AD596" s="269"/>
      <c r="AE596" s="269"/>
      <c r="AF596" s="269"/>
      <c r="AG596" s="269"/>
      <c r="AH596" s="269"/>
      <c r="AI596" s="269"/>
      <c r="AJ596" s="269"/>
      <c r="AK596" s="269"/>
      <c r="AL596" s="269"/>
      <c r="AM596" s="269"/>
      <c r="AN596" s="269"/>
      <c r="AO596" s="269"/>
      <c r="AP596" s="269"/>
      <c r="AQ596" s="269"/>
      <c r="AR596" s="269"/>
      <c r="AS596" s="269"/>
      <c r="AT596" s="269"/>
      <c r="AU596" s="269"/>
      <c r="AV596" s="269"/>
      <c r="AW596" s="269"/>
      <c r="AX596" s="269"/>
      <c r="AY596" s="269"/>
      <c r="AZ596" s="269"/>
      <c r="BA596" s="269"/>
      <c r="BB596" s="269"/>
      <c r="BC596" s="269"/>
      <c r="BD596" s="269"/>
      <c r="BE596" s="269"/>
      <c r="BF596" s="269"/>
      <c r="BG596" s="269"/>
      <c r="BH596" s="269"/>
      <c r="BI596" s="269"/>
      <c r="BJ596" s="269"/>
      <c r="BK596" s="269"/>
      <c r="BL596" s="269"/>
      <c r="BM596" s="269"/>
      <c r="BN596" s="269"/>
      <c r="BO596" s="269"/>
      <c r="BP596" s="269"/>
      <c r="BQ596" s="269"/>
      <c r="BR596" s="269"/>
      <c r="BS596" s="269"/>
      <c r="BT596" s="269"/>
      <c r="BU596" s="269"/>
      <c r="BV596" s="269"/>
      <c r="BW596" s="269"/>
      <c r="BX596" s="269"/>
      <c r="BY596" s="269"/>
      <c r="BZ596" s="269"/>
      <c r="CA596" s="269"/>
      <c r="CB596" s="269"/>
      <c r="CC596" s="269"/>
      <c r="CD596" s="269"/>
      <c r="CE596" s="269"/>
      <c r="CF596" s="269"/>
      <c r="CG596" s="269"/>
      <c r="CH596" s="269"/>
      <c r="CI596" s="269"/>
      <c r="CJ596" s="270"/>
      <c r="CK596" s="270"/>
      <c r="CL596" s="270"/>
      <c r="CM596" s="270"/>
      <c r="CN596" s="270"/>
      <c r="CO596" s="270"/>
      <c r="CP596" s="270"/>
      <c r="CQ596" s="270"/>
      <c r="CR596" s="270"/>
      <c r="CS596" s="270"/>
      <c r="CT596" s="270"/>
      <c r="CU596" s="270"/>
      <c r="CV596" s="270"/>
      <c r="CW596" s="270"/>
      <c r="CX596" s="270"/>
      <c r="CY596" s="270"/>
      <c r="CZ596" s="270"/>
      <c r="DA596" s="269"/>
      <c r="DB596" s="270"/>
      <c r="DC596" s="270"/>
      <c r="DD596" s="270"/>
      <c r="DE596" s="270"/>
      <c r="DF596" s="270"/>
      <c r="DG596" s="270"/>
      <c r="DH596" s="270"/>
      <c r="DI596" s="270"/>
      <c r="DJ596" s="270"/>
      <c r="DK596" s="270"/>
      <c r="DL596" s="270"/>
      <c r="DM596" s="270"/>
      <c r="DN596" s="270"/>
      <c r="DO596" s="270"/>
      <c r="DP596" s="270"/>
      <c r="DQ596" s="270"/>
      <c r="DR596" s="270"/>
      <c r="DS596" s="270"/>
      <c r="DT596" s="270"/>
      <c r="DU596" s="270"/>
      <c r="DV596" s="270"/>
      <c r="DW596" s="270"/>
      <c r="DX596" s="270"/>
      <c r="DY596" s="270"/>
      <c r="DZ596" s="270"/>
      <c r="EA596" s="269"/>
      <c r="EB596" s="269"/>
      <c r="EC596" s="269"/>
      <c r="ED596" s="269"/>
      <c r="EE596" s="269"/>
      <c r="EF596" s="269"/>
      <c r="EG596" s="269"/>
      <c r="EH596" s="269"/>
      <c r="EI596" s="269"/>
      <c r="EJ596" s="269"/>
      <c r="EK596" s="269"/>
      <c r="EL596" s="269"/>
      <c r="EM596" s="269"/>
      <c r="EN596" s="269"/>
      <c r="EO596" s="269"/>
      <c r="EP596" s="269"/>
      <c r="EQ596" s="269"/>
      <c r="ER596" s="269"/>
      <c r="ES596" s="269"/>
      <c r="ET596" s="269"/>
      <c r="EU596" s="269"/>
      <c r="EV596" s="269"/>
      <c r="EW596" s="269"/>
      <c r="EX596" s="269"/>
      <c r="EY596" s="269"/>
      <c r="EZ596" s="269"/>
      <c r="FA596" s="269"/>
      <c r="FB596" s="269"/>
      <c r="FC596" s="269"/>
      <c r="FD596" s="269"/>
      <c r="FE596" s="269"/>
      <c r="FF596" s="269"/>
      <c r="FG596" s="269"/>
      <c r="FH596" s="269"/>
      <c r="FI596" s="269"/>
      <c r="FJ596" s="269"/>
      <c r="FK596" s="269"/>
      <c r="FL596" s="269"/>
      <c r="FM596" s="269"/>
      <c r="FN596" s="269"/>
      <c r="FO596" s="269"/>
      <c r="FP596" s="269"/>
      <c r="FQ596" s="269"/>
      <c r="FR596" s="269"/>
      <c r="FS596" s="269"/>
      <c r="FT596" s="269"/>
      <c r="FU596" s="269"/>
      <c r="FV596" s="269"/>
      <c r="FW596" s="269"/>
      <c r="FX596" s="269"/>
      <c r="FY596" s="269"/>
      <c r="FZ596" s="269"/>
      <c r="GA596" s="269"/>
      <c r="GB596" s="269"/>
      <c r="GC596" s="269"/>
      <c r="GD596" s="269"/>
      <c r="GE596" s="269"/>
      <c r="GF596" s="269"/>
      <c r="GG596" s="269"/>
      <c r="GH596" s="269"/>
      <c r="GI596" s="269"/>
      <c r="GJ596" s="269"/>
      <c r="GK596" s="269"/>
      <c r="GL596" s="269"/>
      <c r="GM596" s="269"/>
      <c r="GN596" s="269"/>
      <c r="GO596" s="269"/>
      <c r="GP596" s="269"/>
      <c r="GQ596" s="269"/>
      <c r="GR596" s="269"/>
      <c r="GS596" s="269"/>
      <c r="GT596" s="269"/>
      <c r="GU596" s="269"/>
      <c r="GV596" s="269"/>
      <c r="GW596" s="269"/>
      <c r="GX596" s="269"/>
      <c r="GY596" s="269"/>
      <c r="GZ596" s="269"/>
      <c r="HA596" s="269"/>
      <c r="HB596" s="269"/>
      <c r="HC596" s="269"/>
      <c r="HD596" s="269"/>
      <c r="HE596" s="269"/>
      <c r="HF596" s="269"/>
      <c r="HG596" s="269"/>
      <c r="HH596" s="269"/>
      <c r="HI596" s="269"/>
      <c r="HJ596" s="269"/>
      <c r="HK596" s="269"/>
      <c r="HL596" s="269"/>
      <c r="HM596" s="269"/>
      <c r="HN596" s="269"/>
      <c r="HO596" s="269"/>
      <c r="HP596" s="269"/>
      <c r="HQ596" s="269"/>
      <c r="HR596" s="269"/>
      <c r="HS596" s="269"/>
      <c r="HT596" s="269"/>
      <c r="HU596" s="269"/>
      <c r="HV596" s="269"/>
      <c r="HW596" s="269"/>
      <c r="HX596" s="269"/>
      <c r="HY596" s="269"/>
      <c r="HZ596" s="269"/>
      <c r="IA596" s="269"/>
      <c r="IB596" s="269"/>
      <c r="IC596" s="269"/>
      <c r="ID596" s="269"/>
      <c r="IE596" s="269"/>
      <c r="IF596" s="269"/>
      <c r="IG596" s="269"/>
      <c r="IH596" s="269"/>
      <c r="II596" s="269"/>
      <c r="IJ596" s="269"/>
      <c r="IK596" s="269"/>
      <c r="IL596" s="269"/>
      <c r="IM596" s="269"/>
      <c r="IN596" s="269"/>
      <c r="IO596" s="269"/>
      <c r="IP596" s="269"/>
      <c r="IQ596" s="269"/>
      <c r="IR596" s="269"/>
      <c r="IS596" s="269"/>
      <c r="IT596" s="269"/>
      <c r="IU596" s="269"/>
      <c r="IV596" s="269"/>
      <c r="IW596" s="269"/>
      <c r="IX596" s="269"/>
      <c r="IY596" s="269"/>
      <c r="IZ596" s="269"/>
      <c r="JA596" s="269"/>
      <c r="JB596" s="269"/>
      <c r="JC596" s="269"/>
      <c r="JD596" s="269"/>
      <c r="JE596" s="269"/>
      <c r="JF596" s="269"/>
      <c r="JG596" s="269"/>
      <c r="JH596" s="269"/>
      <c r="JI596" s="269"/>
      <c r="JJ596" s="269"/>
      <c r="JK596" s="269"/>
      <c r="JL596" s="269"/>
      <c r="JM596" s="269"/>
      <c r="JN596" s="269"/>
      <c r="JO596" s="269"/>
      <c r="JP596" s="269"/>
      <c r="JQ596" s="269"/>
      <c r="JR596" s="269"/>
      <c r="JS596" s="269"/>
      <c r="JT596" s="269"/>
      <c r="JU596" s="269"/>
      <c r="JV596" s="269"/>
      <c r="JW596" s="269"/>
      <c r="JX596" s="269"/>
      <c r="JY596" s="269"/>
      <c r="JZ596" s="269"/>
      <c r="KA596" s="269"/>
      <c r="KB596" s="269"/>
      <c r="KC596" s="269"/>
      <c r="KD596" s="269"/>
      <c r="KE596" s="269"/>
      <c r="KF596" s="269"/>
      <c r="KG596" s="269"/>
      <c r="KH596" s="269"/>
      <c r="KI596" s="269"/>
      <c r="KJ596" s="269"/>
      <c r="KK596" s="269"/>
      <c r="KL596" s="269"/>
      <c r="KM596" s="269"/>
      <c r="KN596" s="269"/>
      <c r="KO596" s="269"/>
      <c r="KP596" s="269"/>
      <c r="KQ596" s="269"/>
      <c r="KR596" s="269"/>
      <c r="KS596" s="269"/>
      <c r="KT596" s="269"/>
      <c r="KU596" s="269"/>
      <c r="KV596" s="269"/>
      <c r="KW596" s="269"/>
      <c r="KX596" s="269"/>
      <c r="KY596" s="269"/>
      <c r="KZ596" s="269"/>
      <c r="LA596" s="269"/>
      <c r="LB596" s="269"/>
      <c r="LC596" s="269"/>
      <c r="LD596" s="269"/>
      <c r="LE596" s="269"/>
      <c r="LF596" s="269"/>
      <c r="LG596" s="269"/>
      <c r="LH596" s="269"/>
      <c r="LI596" s="269"/>
      <c r="LJ596" s="269"/>
      <c r="LK596" s="269"/>
      <c r="LL596" s="269"/>
      <c r="LM596" s="269"/>
      <c r="LN596" s="269"/>
      <c r="LO596" s="269"/>
      <c r="LP596" s="269"/>
      <c r="LQ596" s="269"/>
      <c r="LR596" s="269"/>
      <c r="LS596" s="269"/>
      <c r="LT596" s="269"/>
      <c r="LU596" s="269"/>
      <c r="LV596" s="269"/>
      <c r="LW596" s="269"/>
      <c r="LX596" s="269"/>
      <c r="LY596" s="269"/>
      <c r="LZ596" s="269"/>
      <c r="MA596" s="269"/>
      <c r="MB596" s="269"/>
      <c r="MC596" s="269"/>
      <c r="MD596" s="269"/>
      <c r="ME596" s="269"/>
      <c r="MF596" s="269"/>
      <c r="MG596" s="269"/>
      <c r="MH596" s="269"/>
      <c r="MI596" s="269"/>
      <c r="MJ596" s="269"/>
      <c r="MK596" s="269"/>
      <c r="ML596" s="269"/>
      <c r="MM596" s="269"/>
      <c r="MN596" s="269"/>
      <c r="MO596" s="269"/>
      <c r="MP596" s="269"/>
      <c r="MQ596" s="269"/>
      <c r="MR596" s="269"/>
      <c r="MS596" s="269"/>
      <c r="MT596" s="269"/>
      <c r="MU596" s="269"/>
      <c r="MV596" s="269"/>
      <c r="MW596" s="269"/>
      <c r="MX596" s="269"/>
      <c r="MY596" s="269"/>
      <c r="MZ596" s="269"/>
      <c r="NA596" s="269"/>
      <c r="NB596" s="269"/>
      <c r="NC596" s="269"/>
      <c r="ND596" s="269"/>
      <c r="NE596" s="269"/>
      <c r="NF596" s="269"/>
      <c r="NG596" s="269"/>
      <c r="NH596" s="269"/>
      <c r="NI596" s="269"/>
      <c r="NJ596" s="269"/>
      <c r="NK596" s="269"/>
      <c r="NL596" s="269"/>
      <c r="NM596" s="269"/>
      <c r="NN596" s="269"/>
      <c r="NO596" s="269"/>
      <c r="NP596" s="269"/>
      <c r="NQ596" s="269"/>
      <c r="NR596" s="269"/>
      <c r="NS596" s="269"/>
      <c r="NT596" s="269"/>
      <c r="NU596" s="269"/>
      <c r="NV596" s="269"/>
      <c r="NW596" s="269"/>
      <c r="NX596" s="269"/>
      <c r="NY596" s="269"/>
      <c r="NZ596" s="269"/>
      <c r="OA596" s="269"/>
      <c r="OB596" s="269"/>
      <c r="OC596" s="269"/>
      <c r="OD596" s="269"/>
      <c r="OE596" s="269"/>
      <c r="OF596" s="269"/>
      <c r="OG596" s="269"/>
      <c r="OH596" s="269"/>
      <c r="OI596" s="269"/>
      <c r="OJ596" s="269"/>
      <c r="OK596" s="269"/>
      <c r="OL596" s="269"/>
      <c r="OM596" s="269"/>
      <c r="ON596" s="269"/>
      <c r="OO596" s="269"/>
      <c r="OP596" s="269"/>
      <c r="OQ596" s="269"/>
      <c r="OR596" s="269"/>
      <c r="OS596" s="269"/>
      <c r="OT596" s="269"/>
      <c r="OU596" s="269"/>
      <c r="OV596" s="269"/>
      <c r="OW596" s="269"/>
      <c r="OX596" s="269"/>
      <c r="OY596" s="269"/>
      <c r="OZ596" s="269"/>
      <c r="PA596" s="269"/>
      <c r="PB596" s="269"/>
      <c r="PC596" s="269"/>
      <c r="PD596" s="269"/>
      <c r="PE596" s="269"/>
      <c r="PF596" s="269"/>
      <c r="PG596" s="269"/>
      <c r="PH596" s="269"/>
      <c r="PI596" s="269"/>
      <c r="PJ596" s="269"/>
      <c r="PK596" s="269"/>
      <c r="PL596" s="269"/>
      <c r="PM596" s="269"/>
      <c r="PN596" s="269"/>
      <c r="PO596" s="269"/>
      <c r="PP596" s="269"/>
      <c r="PQ596" s="269"/>
      <c r="PR596" s="269"/>
      <c r="PS596" s="269"/>
      <c r="PT596" s="269"/>
      <c r="PU596" s="269"/>
      <c r="PV596" s="269"/>
      <c r="PW596" s="269"/>
      <c r="PX596" s="269"/>
      <c r="PY596" s="269"/>
      <c r="PZ596" s="269"/>
      <c r="QA596" s="269"/>
      <c r="QB596" s="269"/>
      <c r="QC596" s="269"/>
      <c r="QD596" s="269"/>
      <c r="QE596" s="269"/>
      <c r="QF596" s="269"/>
      <c r="QG596" s="269"/>
      <c r="QH596" s="269"/>
      <c r="QI596" s="269"/>
      <c r="QJ596" s="269"/>
      <c r="QK596" s="269"/>
      <c r="QL596" s="269"/>
      <c r="QM596" s="269"/>
      <c r="QN596" s="269"/>
      <c r="QO596" s="269"/>
      <c r="QP596" s="269"/>
      <c r="QQ596" s="269"/>
      <c r="QR596" s="269"/>
      <c r="QS596" s="269"/>
      <c r="QT596" s="269"/>
      <c r="QU596" s="269"/>
      <c r="QV596" s="269"/>
      <c r="QW596" s="269"/>
      <c r="QX596" s="269"/>
      <c r="QY596" s="269"/>
      <c r="QZ596" s="269"/>
      <c r="RA596" s="269"/>
      <c r="RB596" s="269"/>
      <c r="RC596" s="269"/>
      <c r="RD596" s="269"/>
      <c r="RE596" s="269"/>
      <c r="RF596" s="269"/>
      <c r="RG596" s="269"/>
      <c r="RH596" s="269"/>
      <c r="RI596" s="269"/>
      <c r="RJ596" s="269"/>
      <c r="RK596" s="269"/>
      <c r="RL596" s="269"/>
      <c r="RM596" s="269"/>
      <c r="RN596" s="269"/>
      <c r="RO596" s="269"/>
      <c r="RP596" s="269"/>
      <c r="RQ596" s="269"/>
      <c r="RR596" s="269"/>
      <c r="RS596" s="269"/>
      <c r="RT596" s="269"/>
      <c r="RU596" s="269"/>
      <c r="RV596" s="269"/>
      <c r="RW596" s="269"/>
      <c r="RX596" s="269"/>
      <c r="RY596" s="269"/>
      <c r="RZ596" s="269"/>
      <c r="SA596" s="269"/>
      <c r="SB596" s="269"/>
      <c r="SC596" s="269"/>
      <c r="SD596" s="269"/>
      <c r="SE596" s="269"/>
      <c r="SF596" s="269"/>
      <c r="SG596" s="269"/>
      <c r="SH596" s="269"/>
      <c r="SI596" s="269"/>
      <c r="SJ596" s="269"/>
      <c r="SK596" s="269"/>
      <c r="SL596" s="269"/>
      <c r="SM596" s="269"/>
      <c r="SN596" s="269"/>
      <c r="SO596" s="269"/>
      <c r="SP596" s="269"/>
      <c r="SQ596" s="269"/>
      <c r="SR596" s="269"/>
      <c r="SS596" s="269"/>
      <c r="ST596" s="269"/>
      <c r="SU596" s="269"/>
      <c r="SV596" s="269"/>
      <c r="SW596" s="269"/>
      <c r="SX596" s="269"/>
      <c r="SY596" s="269"/>
      <c r="SZ596" s="269"/>
      <c r="TA596" s="269"/>
      <c r="TB596" s="269"/>
      <c r="TC596" s="269"/>
      <c r="TD596" s="269"/>
      <c r="TE596" s="269"/>
      <c r="TF596" s="269"/>
      <c r="TG596" s="269"/>
      <c r="TH596" s="269"/>
      <c r="TI596" s="269"/>
      <c r="TJ596" s="269"/>
      <c r="TK596" s="269"/>
      <c r="TL596" s="269"/>
      <c r="TM596" s="269"/>
      <c r="TN596" s="269"/>
      <c r="TO596" s="269"/>
      <c r="TP596" s="269"/>
      <c r="TQ596" s="269"/>
      <c r="TR596" s="269"/>
      <c r="TS596" s="269"/>
      <c r="TT596" s="269"/>
      <c r="TU596" s="269"/>
      <c r="TV596" s="269"/>
      <c r="TW596" s="269"/>
      <c r="TX596" s="269"/>
      <c r="TY596" s="269"/>
      <c r="TZ596" s="269"/>
      <c r="UA596" s="269"/>
      <c r="UB596" s="269"/>
      <c r="UC596" s="269"/>
      <c r="UD596" s="269"/>
      <c r="UE596" s="269"/>
      <c r="UF596" s="269"/>
      <c r="UG596" s="269"/>
      <c r="UH596" s="269"/>
      <c r="UI596" s="269"/>
      <c r="UJ596" s="269"/>
      <c r="UK596" s="269"/>
      <c r="UL596" s="269"/>
      <c r="UM596" s="269"/>
      <c r="UN596" s="269"/>
      <c r="UO596" s="269"/>
      <c r="UP596" s="269"/>
      <c r="UQ596" s="269"/>
      <c r="UR596" s="269"/>
      <c r="US596" s="269"/>
      <c r="UT596" s="269"/>
      <c r="UU596" s="269"/>
      <c r="UV596" s="269"/>
      <c r="UW596" s="269"/>
      <c r="UX596" s="269"/>
      <c r="UY596" s="269"/>
      <c r="UZ596" s="269"/>
      <c r="VA596" s="269"/>
      <c r="VB596" s="269"/>
      <c r="VC596" s="269"/>
      <c r="VD596" s="269"/>
      <c r="VE596" s="269"/>
      <c r="VF596" s="269"/>
      <c r="VG596" s="269"/>
      <c r="VH596" s="269"/>
      <c r="VI596" s="269"/>
      <c r="VJ596" s="269"/>
      <c r="VK596" s="269"/>
      <c r="VL596" s="269"/>
      <c r="VM596" s="269"/>
      <c r="VN596" s="269"/>
      <c r="VO596" s="269"/>
      <c r="VP596" s="269"/>
      <c r="VQ596" s="269"/>
      <c r="VR596" s="269"/>
      <c r="VS596" s="269"/>
      <c r="VT596" s="269"/>
      <c r="VU596" s="269"/>
      <c r="VV596" s="269"/>
      <c r="VW596" s="269"/>
      <c r="VX596" s="269"/>
      <c r="VY596" s="269"/>
      <c r="VZ596" s="269"/>
      <c r="WA596" s="269"/>
      <c r="WB596" s="269"/>
      <c r="WC596" s="269"/>
      <c r="WD596" s="269"/>
      <c r="WE596" s="269"/>
      <c r="WF596" s="269"/>
      <c r="WG596" s="269"/>
      <c r="WH596" s="269"/>
      <c r="WI596" s="269"/>
      <c r="WJ596" s="269"/>
      <c r="WK596" s="269"/>
      <c r="WL596" s="269"/>
      <c r="WM596" s="269"/>
      <c r="WN596" s="269"/>
      <c r="WO596" s="269"/>
      <c r="WP596" s="269"/>
      <c r="WQ596" s="269"/>
      <c r="WR596" s="269"/>
      <c r="WS596" s="269"/>
      <c r="WT596" s="269"/>
      <c r="WU596" s="269"/>
      <c r="WV596" s="269"/>
      <c r="WW596" s="269"/>
      <c r="WX596" s="269"/>
      <c r="WY596" s="269"/>
      <c r="WZ596" s="269"/>
      <c r="XA596" s="269"/>
      <c r="XB596" s="269"/>
      <c r="XC596" s="269"/>
      <c r="XD596" s="269"/>
      <c r="XE596" s="269"/>
      <c r="XF596" s="269"/>
      <c r="XG596" s="269"/>
      <c r="XH596" s="269"/>
      <c r="XI596" s="269"/>
      <c r="XJ596" s="269"/>
      <c r="XK596" s="269"/>
      <c r="XL596" s="269"/>
      <c r="XM596" s="269"/>
      <c r="XN596" s="269"/>
      <c r="XO596" s="269"/>
      <c r="XP596" s="269"/>
      <c r="XQ596" s="269"/>
      <c r="XR596" s="269"/>
      <c r="XS596" s="269"/>
      <c r="XT596" s="269"/>
      <c r="XU596" s="269"/>
      <c r="XV596" s="269"/>
      <c r="XW596" s="269"/>
      <c r="XX596" s="269"/>
      <c r="XY596" s="269"/>
      <c r="XZ596" s="269"/>
      <c r="YA596" s="269"/>
      <c r="YB596" s="269"/>
      <c r="YC596" s="269"/>
      <c r="YD596" s="269"/>
      <c r="YE596" s="269"/>
      <c r="YF596" s="269"/>
      <c r="YG596" s="269"/>
      <c r="YH596" s="269"/>
      <c r="YI596" s="269"/>
      <c r="YJ596" s="269"/>
      <c r="YK596" s="269"/>
      <c r="YL596" s="269"/>
      <c r="YM596" s="269"/>
      <c r="YN596" s="269"/>
      <c r="YO596" s="269"/>
      <c r="YP596" s="269"/>
      <c r="YQ596" s="269"/>
      <c r="YR596" s="269"/>
      <c r="YS596" s="269"/>
      <c r="YT596" s="269"/>
      <c r="YU596" s="269"/>
      <c r="YV596" s="269"/>
      <c r="YW596" s="269"/>
      <c r="YX596" s="269"/>
      <c r="YY596" s="269"/>
      <c r="YZ596" s="269"/>
      <c r="ZA596" s="269"/>
      <c r="ZB596" s="269"/>
      <c r="ZC596" s="269"/>
      <c r="ZD596" s="269"/>
      <c r="ZE596" s="269"/>
      <c r="ZF596" s="269"/>
      <c r="ZG596" s="269"/>
      <c r="ZH596" s="269"/>
      <c r="ZI596" s="269"/>
      <c r="ZJ596" s="269"/>
      <c r="ZK596" s="269"/>
      <c r="ZL596" s="269"/>
      <c r="ZM596" s="269"/>
      <c r="ZN596" s="269"/>
      <c r="ZO596" s="269"/>
      <c r="ZP596" s="269"/>
      <c r="ZQ596" s="269"/>
      <c r="ZR596" s="269"/>
      <c r="ZS596" s="269"/>
      <c r="ZT596" s="269"/>
      <c r="ZU596" s="269"/>
      <c r="ZV596" s="269"/>
      <c r="ZW596" s="269"/>
      <c r="ZX596" s="269"/>
      <c r="ZY596" s="269"/>
      <c r="ZZ596" s="269"/>
      <c r="AAA596" s="269"/>
      <c r="AAB596" s="269"/>
      <c r="AAC596" s="269"/>
      <c r="AAD596" s="269"/>
      <c r="AAE596" s="269"/>
      <c r="AAF596" s="269"/>
      <c r="AAG596" s="269"/>
      <c r="AAH596" s="269"/>
      <c r="AAI596" s="269"/>
      <c r="AAJ596" s="269"/>
      <c r="AAK596" s="269"/>
      <c r="AAL596" s="269"/>
      <c r="AAM596" s="269"/>
      <c r="AAN596" s="269"/>
      <c r="AAO596" s="269"/>
      <c r="AAP596" s="269"/>
      <c r="AAQ596" s="269"/>
      <c r="AAR596" s="269"/>
      <c r="AAS596" s="269"/>
      <c r="AAT596" s="269"/>
      <c r="AAU596" s="269"/>
      <c r="AAV596" s="269"/>
      <c r="AAW596" s="269"/>
      <c r="AAX596" s="269"/>
      <c r="AAY596" s="269"/>
      <c r="AAZ596" s="269"/>
      <c r="ABA596" s="269"/>
      <c r="ABB596" s="269"/>
      <c r="ABC596" s="269"/>
      <c r="ABD596" s="269"/>
      <c r="ABE596" s="269"/>
      <c r="ABF596" s="269"/>
      <c r="ABG596" s="269"/>
      <c r="ABH596" s="269"/>
      <c r="ABI596" s="269"/>
      <c r="ABJ596" s="269"/>
      <c r="ABK596" s="269"/>
      <c r="ABL596" s="269"/>
      <c r="ABM596" s="269"/>
      <c r="ABN596" s="269"/>
      <c r="ABO596" s="269"/>
      <c r="ABP596" s="269"/>
      <c r="ABQ596" s="269"/>
      <c r="ABR596" s="269"/>
      <c r="ABS596" s="269"/>
      <c r="ABT596" s="269"/>
      <c r="ABU596" s="269"/>
      <c r="ABV596" s="269"/>
      <c r="ABW596" s="269"/>
      <c r="ABX596" s="269"/>
      <c r="ABY596" s="269"/>
      <c r="ABZ596" s="269"/>
      <c r="ACA596" s="269"/>
      <c r="ACB596" s="269"/>
      <c r="ACC596" s="269"/>
      <c r="ACD596" s="269"/>
      <c r="ACE596" s="269"/>
      <c r="ACF596" s="269"/>
      <c r="ACG596" s="269"/>
      <c r="ACH596" s="269"/>
      <c r="ACI596" s="269"/>
      <c r="ACJ596" s="269"/>
      <c r="ACK596" s="269"/>
      <c r="ACL596" s="269"/>
      <c r="ACM596" s="269"/>
      <c r="ACN596" s="269"/>
      <c r="ACO596" s="269"/>
      <c r="ACP596" s="269"/>
      <c r="ACQ596" s="269"/>
      <c r="ACR596" s="269"/>
      <c r="ACS596" s="269"/>
      <c r="ACT596" s="269"/>
      <c r="ACU596" s="269"/>
      <c r="ACV596" s="269"/>
      <c r="ACW596" s="269"/>
      <c r="ACX596" s="269"/>
      <c r="ACY596" s="269"/>
      <c r="ACZ596" s="269"/>
      <c r="ADA596" s="269"/>
      <c r="ADB596" s="269"/>
      <c r="ADC596" s="269"/>
      <c r="ADD596" s="269"/>
      <c r="ADE596" s="269"/>
      <c r="ADF596" s="269"/>
      <c r="ADG596" s="269"/>
      <c r="ADH596" s="269"/>
      <c r="ADI596" s="269"/>
      <c r="ADJ596" s="269"/>
      <c r="ADK596" s="269"/>
      <c r="ADL596" s="269"/>
      <c r="ADM596" s="269"/>
      <c r="ADN596" s="269"/>
      <c r="ADO596" s="269"/>
      <c r="ADP596" s="269"/>
      <c r="ADQ596" s="269"/>
      <c r="ADR596" s="269"/>
      <c r="ADS596" s="269"/>
      <c r="ADT596" s="269"/>
      <c r="ADU596" s="269"/>
      <c r="ADV596" s="269"/>
      <c r="ADW596" s="269"/>
      <c r="ADX596" s="269"/>
      <c r="ADY596" s="269"/>
      <c r="ADZ596" s="269"/>
      <c r="AEA596" s="269"/>
      <c r="AEB596" s="269"/>
      <c r="AEC596" s="269"/>
      <c r="AED596" s="269"/>
      <c r="AEE596" s="269"/>
      <c r="AEF596" s="269"/>
      <c r="AEG596" s="269"/>
      <c r="AEH596" s="269"/>
      <c r="AEI596" s="269"/>
      <c r="AEJ596" s="269"/>
      <c r="AEK596" s="269"/>
      <c r="AEL596" s="269"/>
      <c r="AEM596" s="269"/>
      <c r="AEN596" s="269"/>
      <c r="AEO596" s="269"/>
      <c r="AEP596" s="269"/>
      <c r="AEQ596" s="269"/>
      <c r="AER596" s="269"/>
      <c r="AES596" s="269"/>
      <c r="AET596" s="269"/>
      <c r="AEU596" s="269"/>
      <c r="AEV596" s="269"/>
      <c r="AEW596" s="269"/>
      <c r="AEX596" s="269"/>
      <c r="AEY596" s="269"/>
      <c r="AEZ596" s="269"/>
      <c r="AFA596" s="269"/>
      <c r="AFB596" s="269"/>
      <c r="AFC596" s="269"/>
      <c r="AFD596" s="269"/>
      <c r="AFE596" s="269"/>
      <c r="AFF596" s="269"/>
      <c r="AFG596" s="269"/>
      <c r="AFH596" s="269"/>
      <c r="AFI596" s="269"/>
      <c r="AFJ596" s="269"/>
      <c r="AFK596" s="269"/>
      <c r="AFL596" s="269"/>
      <c r="AFM596" s="269"/>
      <c r="AFN596" s="269"/>
      <c r="AFO596" s="269"/>
      <c r="AFP596" s="269"/>
      <c r="AFQ596" s="269"/>
      <c r="AFR596" s="269"/>
      <c r="AFS596" s="269"/>
      <c r="AFT596" s="269"/>
      <c r="AFU596" s="269"/>
      <c r="AFV596" s="269"/>
      <c r="AFW596" s="269"/>
      <c r="AFX596" s="269"/>
      <c r="AFY596" s="269"/>
      <c r="AFZ596" s="269"/>
      <c r="AGA596" s="269"/>
      <c r="AGB596" s="269"/>
      <c r="AGC596" s="269"/>
      <c r="AGD596" s="269"/>
      <c r="AGE596" s="269"/>
      <c r="AGF596" s="269"/>
      <c r="AGG596" s="269"/>
      <c r="AGH596" s="269"/>
      <c r="AGI596" s="269"/>
      <c r="AGJ596" s="269"/>
      <c r="AGK596" s="269"/>
      <c r="AGL596" s="269"/>
      <c r="AGM596" s="269"/>
      <c r="AGN596" s="269"/>
      <c r="AGO596" s="269"/>
      <c r="AGP596" s="269"/>
      <c r="AGQ596" s="269"/>
      <c r="AGR596" s="269"/>
      <c r="AGS596" s="269"/>
      <c r="AGT596" s="269"/>
      <c r="AGU596" s="269"/>
      <c r="AGV596" s="269"/>
      <c r="AGW596" s="269"/>
      <c r="AGX596" s="269"/>
      <c r="AGY596" s="269"/>
      <c r="AGZ596" s="269"/>
      <c r="AHA596" s="269"/>
      <c r="AHB596" s="269"/>
      <c r="AHC596" s="269"/>
      <c r="AHD596" s="269"/>
      <c r="AHE596" s="269"/>
      <c r="AHF596" s="269"/>
      <c r="AHG596" s="269"/>
      <c r="AHH596" s="269"/>
      <c r="AHI596" s="269"/>
      <c r="AHJ596" s="269"/>
      <c r="AHK596" s="269"/>
      <c r="AHL596" s="269"/>
      <c r="AHM596" s="269"/>
      <c r="AHN596" s="269"/>
      <c r="AHO596" s="269"/>
      <c r="AHP596" s="269"/>
      <c r="AHQ596" s="269"/>
      <c r="AHR596" s="269"/>
      <c r="AHS596" s="269"/>
      <c r="AHT596" s="269"/>
      <c r="AHU596" s="269"/>
      <c r="AHV596" s="269"/>
      <c r="AHW596" s="269"/>
      <c r="AHX596" s="269"/>
      <c r="AHY596" s="269"/>
      <c r="AHZ596" s="269"/>
      <c r="AIA596" s="269"/>
      <c r="AIB596" s="269"/>
      <c r="AIC596" s="269"/>
      <c r="AID596" s="269"/>
      <c r="AIE596" s="269"/>
      <c r="AIF596" s="269"/>
      <c r="AIG596" s="269"/>
      <c r="AIH596" s="269"/>
      <c r="AII596" s="269"/>
      <c r="AIJ596" s="269"/>
      <c r="AIK596" s="269"/>
      <c r="AIL596" s="269"/>
      <c r="AIM596" s="269"/>
      <c r="AIN596" s="269"/>
      <c r="AIO596" s="269"/>
      <c r="AIP596" s="269"/>
      <c r="AIQ596" s="269"/>
      <c r="AIR596" s="269"/>
      <c r="AIS596" s="269"/>
      <c r="AIT596" s="269"/>
      <c r="AIU596" s="269"/>
      <c r="AIV596" s="269"/>
      <c r="AIW596" s="269"/>
      <c r="AIX596" s="269"/>
      <c r="AIY596" s="269"/>
      <c r="AIZ596" s="269"/>
      <c r="AJA596" s="269"/>
      <c r="AJB596" s="269"/>
      <c r="AJC596" s="269"/>
      <c r="AJD596" s="269"/>
      <c r="AJE596" s="269"/>
      <c r="AJF596" s="269"/>
      <c r="AJG596" s="269"/>
      <c r="AJH596" s="269"/>
      <c r="AJI596" s="269"/>
      <c r="AJJ596" s="269"/>
      <c r="AJK596" s="269"/>
      <c r="AJL596" s="269"/>
      <c r="AJM596" s="269"/>
      <c r="AJN596" s="269"/>
      <c r="AJO596" s="269"/>
      <c r="AJP596" s="269"/>
      <c r="AJQ596" s="269"/>
      <c r="AJR596" s="269"/>
      <c r="AJS596" s="269"/>
      <c r="AJT596" s="269"/>
      <c r="AJU596" s="269"/>
      <c r="AJV596" s="269"/>
      <c r="AJW596" s="269"/>
      <c r="AJX596" s="269"/>
      <c r="AJY596" s="269"/>
      <c r="AJZ596" s="269"/>
      <c r="AKA596" s="269"/>
      <c r="AKB596" s="269"/>
      <c r="AKC596" s="269"/>
      <c r="AKD596" s="269"/>
      <c r="AKE596" s="269"/>
      <c r="AKF596" s="269"/>
      <c r="AKG596" s="269"/>
      <c r="AKH596" s="269"/>
      <c r="AKI596" s="269"/>
      <c r="AKJ596" s="269"/>
      <c r="AKK596" s="269"/>
      <c r="AKL596" s="269"/>
      <c r="AKM596" s="269"/>
      <c r="AKN596" s="269"/>
      <c r="AKO596" s="269"/>
      <c r="AKP596" s="269"/>
      <c r="AKQ596" s="269"/>
      <c r="AKR596" s="269"/>
      <c r="AKS596" s="269"/>
      <c r="AKT596" s="269"/>
      <c r="AKU596" s="269"/>
      <c r="AKV596" s="269"/>
      <c r="AKW596" s="269"/>
      <c r="AKX596" s="269"/>
      <c r="AKY596" s="269"/>
      <c r="AKZ596" s="269"/>
      <c r="ALA596" s="269"/>
      <c r="ALB596" s="269"/>
      <c r="ALC596" s="269"/>
      <c r="ALD596" s="269"/>
      <c r="ALE596" s="269"/>
      <c r="ALF596" s="269"/>
      <c r="ALG596" s="269"/>
      <c r="ALH596" s="269"/>
      <c r="ALI596" s="269"/>
      <c r="ALJ596" s="269"/>
      <c r="ALK596" s="269"/>
      <c r="ALL596" s="269"/>
      <c r="ALM596" s="269"/>
      <c r="ALN596" s="269"/>
      <c r="ALO596" s="269"/>
      <c r="ALP596" s="269"/>
      <c r="ALQ596" s="269"/>
      <c r="ALR596" s="269"/>
      <c r="ALS596" s="269"/>
      <c r="ALT596" s="269"/>
      <c r="ALU596" s="269"/>
      <c r="ALV596" s="269"/>
      <c r="ALW596" s="269"/>
      <c r="ALX596" s="269"/>
      <c r="ALY596" s="269"/>
      <c r="ALZ596" s="269"/>
      <c r="AMA596" s="269"/>
      <c r="AMB596" s="269"/>
      <c r="AMC596" s="269"/>
      <c r="AMD596" s="269"/>
      <c r="AME596" s="269"/>
      <c r="AMF596" s="269"/>
      <c r="AMG596" s="269"/>
      <c r="AMH596" s="269"/>
      <c r="AMI596" s="269"/>
      <c r="AMJ596" s="269"/>
      <c r="AMK596" s="269"/>
    </row>
    <row r="597" spans="1:1025" s="268" customFormat="1">
      <c r="A597" s="269"/>
      <c r="B597" s="269"/>
      <c r="C597" s="271"/>
      <c r="D597" s="269"/>
      <c r="E597" s="269"/>
      <c r="F597" s="269"/>
      <c r="G597" s="269"/>
      <c r="H597" s="269"/>
      <c r="I597" s="269"/>
      <c r="J597" s="269"/>
      <c r="K597" s="269"/>
      <c r="L597" s="269"/>
      <c r="M597" s="269"/>
      <c r="N597" s="269"/>
      <c r="O597" s="270"/>
      <c r="P597" s="270"/>
      <c r="Q597" s="270"/>
      <c r="R597" s="270"/>
      <c r="S597" s="270"/>
      <c r="T597" s="270"/>
      <c r="U597" s="270"/>
      <c r="V597" s="270"/>
      <c r="W597" s="270"/>
      <c r="X597" s="270"/>
      <c r="Y597" s="270"/>
      <c r="Z597" s="270"/>
      <c r="AA597" s="270"/>
      <c r="AB597" s="270"/>
      <c r="AC597" s="269"/>
      <c r="AD597" s="269"/>
      <c r="AE597" s="269"/>
      <c r="AF597" s="269"/>
      <c r="AG597" s="269"/>
      <c r="AH597" s="269"/>
      <c r="AI597" s="269"/>
      <c r="AJ597" s="269"/>
      <c r="AK597" s="269"/>
      <c r="AL597" s="269"/>
      <c r="AM597" s="269"/>
      <c r="AN597" s="269"/>
      <c r="AO597" s="269"/>
      <c r="AP597" s="269"/>
      <c r="AQ597" s="269"/>
      <c r="AR597" s="269"/>
      <c r="AS597" s="269"/>
      <c r="AT597" s="269"/>
      <c r="AU597" s="269"/>
      <c r="AV597" s="269"/>
      <c r="AW597" s="269"/>
      <c r="AX597" s="269"/>
      <c r="AY597" s="269"/>
      <c r="AZ597" s="269"/>
      <c r="BA597" s="269"/>
      <c r="BB597" s="269"/>
      <c r="BC597" s="269"/>
      <c r="BD597" s="269"/>
      <c r="BE597" s="269"/>
      <c r="BF597" s="269"/>
      <c r="BG597" s="269"/>
      <c r="BH597" s="269"/>
      <c r="BI597" s="269"/>
      <c r="BJ597" s="269"/>
      <c r="BK597" s="269"/>
      <c r="BL597" s="269"/>
      <c r="BM597" s="269"/>
      <c r="BN597" s="269"/>
      <c r="BO597" s="269"/>
      <c r="BP597" s="269"/>
      <c r="BQ597" s="269"/>
      <c r="BR597" s="269"/>
      <c r="BS597" s="269"/>
      <c r="BT597" s="269"/>
      <c r="BU597" s="269"/>
      <c r="BV597" s="269"/>
      <c r="BW597" s="269"/>
      <c r="BX597" s="269"/>
      <c r="BY597" s="269"/>
      <c r="BZ597" s="269"/>
      <c r="CA597" s="269"/>
      <c r="CB597" s="269"/>
      <c r="CC597" s="269"/>
      <c r="CD597" s="269"/>
      <c r="CE597" s="269"/>
      <c r="CF597" s="269"/>
      <c r="CG597" s="269"/>
      <c r="CH597" s="269"/>
      <c r="CI597" s="269"/>
      <c r="CJ597" s="270"/>
      <c r="CK597" s="270"/>
      <c r="CL597" s="270"/>
      <c r="CM597" s="270"/>
      <c r="CN597" s="270"/>
      <c r="CO597" s="270"/>
      <c r="CP597" s="270"/>
      <c r="CQ597" s="270"/>
      <c r="CR597" s="270"/>
      <c r="CS597" s="270"/>
      <c r="CT597" s="270"/>
      <c r="CU597" s="270"/>
      <c r="CV597" s="270"/>
      <c r="CW597" s="270"/>
      <c r="CX597" s="270"/>
      <c r="CY597" s="270"/>
      <c r="CZ597" s="270"/>
      <c r="DA597" s="269"/>
      <c r="DB597" s="270"/>
      <c r="DC597" s="270"/>
      <c r="DD597" s="270"/>
      <c r="DE597" s="270"/>
      <c r="DF597" s="270"/>
      <c r="DG597" s="270"/>
      <c r="DH597" s="270"/>
      <c r="DI597" s="270"/>
      <c r="DJ597" s="270"/>
      <c r="DK597" s="270"/>
      <c r="DL597" s="270"/>
      <c r="DM597" s="270"/>
      <c r="DN597" s="270"/>
      <c r="DO597" s="270"/>
      <c r="DP597" s="270"/>
      <c r="DQ597" s="270"/>
      <c r="DR597" s="270"/>
      <c r="DS597" s="270"/>
      <c r="DT597" s="270"/>
      <c r="DU597" s="270"/>
      <c r="DV597" s="270"/>
      <c r="DW597" s="270"/>
      <c r="DX597" s="270"/>
      <c r="DY597" s="270"/>
      <c r="DZ597" s="270"/>
      <c r="EA597" s="269"/>
      <c r="EB597" s="269"/>
      <c r="EC597" s="269"/>
      <c r="ED597" s="269"/>
      <c r="EE597" s="269"/>
      <c r="EF597" s="269"/>
      <c r="EG597" s="269"/>
      <c r="EH597" s="269"/>
      <c r="EI597" s="269"/>
      <c r="EJ597" s="269"/>
      <c r="EK597" s="269"/>
      <c r="EL597" s="269"/>
      <c r="EM597" s="269"/>
      <c r="EN597" s="269"/>
      <c r="EO597" s="269"/>
      <c r="EP597" s="269"/>
      <c r="EQ597" s="269"/>
      <c r="ER597" s="269"/>
      <c r="ES597" s="269"/>
      <c r="ET597" s="269"/>
      <c r="EU597" s="269"/>
      <c r="EV597" s="269"/>
      <c r="EW597" s="269"/>
      <c r="EX597" s="269"/>
      <c r="EY597" s="269"/>
      <c r="EZ597" s="269"/>
      <c r="FA597" s="269"/>
      <c r="FB597" s="269"/>
      <c r="FC597" s="269"/>
      <c r="FD597" s="269"/>
      <c r="FE597" s="269"/>
      <c r="FF597" s="269"/>
      <c r="FG597" s="269"/>
      <c r="FH597" s="269"/>
      <c r="FI597" s="269"/>
      <c r="FJ597" s="269"/>
      <c r="FK597" s="269"/>
      <c r="FL597" s="269"/>
      <c r="FM597" s="269"/>
      <c r="FN597" s="269"/>
      <c r="FO597" s="269"/>
      <c r="FP597" s="269"/>
      <c r="FQ597" s="269"/>
      <c r="FR597" s="269"/>
      <c r="FS597" s="269"/>
      <c r="FT597" s="269"/>
      <c r="FU597" s="269"/>
      <c r="FV597" s="269"/>
      <c r="FW597" s="269"/>
      <c r="FX597" s="269"/>
      <c r="FY597" s="269"/>
      <c r="FZ597" s="269"/>
      <c r="GA597" s="269"/>
      <c r="GB597" s="269"/>
      <c r="GC597" s="269"/>
      <c r="GD597" s="269"/>
      <c r="GE597" s="269"/>
      <c r="GF597" s="269"/>
      <c r="GG597" s="269"/>
      <c r="GH597" s="269"/>
      <c r="GI597" s="269"/>
      <c r="GJ597" s="269"/>
      <c r="GK597" s="269"/>
      <c r="GL597" s="269"/>
      <c r="GM597" s="269"/>
      <c r="GN597" s="269"/>
      <c r="GO597" s="269"/>
      <c r="GP597" s="269"/>
      <c r="GQ597" s="269"/>
      <c r="GR597" s="269"/>
      <c r="GS597" s="269"/>
      <c r="GT597" s="269"/>
      <c r="GU597" s="269"/>
      <c r="GV597" s="269"/>
      <c r="GW597" s="269"/>
      <c r="GX597" s="269"/>
      <c r="GY597" s="269"/>
      <c r="GZ597" s="269"/>
      <c r="HA597" s="269"/>
      <c r="HB597" s="269"/>
      <c r="HC597" s="269"/>
      <c r="HD597" s="269"/>
      <c r="HE597" s="269"/>
      <c r="HF597" s="269"/>
      <c r="HG597" s="269"/>
      <c r="HH597" s="269"/>
      <c r="HI597" s="269"/>
      <c r="HJ597" s="269"/>
      <c r="HK597" s="269"/>
      <c r="HL597" s="269"/>
      <c r="HM597" s="269"/>
      <c r="HN597" s="269"/>
      <c r="HO597" s="269"/>
      <c r="HP597" s="269"/>
      <c r="HQ597" s="269"/>
      <c r="HR597" s="269"/>
      <c r="HS597" s="269"/>
      <c r="HT597" s="269"/>
      <c r="HU597" s="269"/>
      <c r="HV597" s="269"/>
      <c r="HW597" s="269"/>
      <c r="HX597" s="269"/>
      <c r="HY597" s="269"/>
      <c r="HZ597" s="269"/>
      <c r="IA597" s="269"/>
      <c r="IB597" s="269"/>
      <c r="IC597" s="269"/>
      <c r="ID597" s="269"/>
      <c r="IE597" s="269"/>
      <c r="IF597" s="269"/>
      <c r="IG597" s="269"/>
      <c r="IH597" s="269"/>
      <c r="II597" s="269"/>
      <c r="IJ597" s="269"/>
      <c r="IK597" s="269"/>
      <c r="IL597" s="269"/>
      <c r="IM597" s="269"/>
      <c r="IN597" s="269"/>
      <c r="IO597" s="269"/>
      <c r="IP597" s="269"/>
      <c r="IQ597" s="269"/>
      <c r="IR597" s="269"/>
      <c r="IS597" s="269"/>
      <c r="IT597" s="269"/>
      <c r="IU597" s="269"/>
      <c r="IV597" s="269"/>
      <c r="IW597" s="269"/>
      <c r="IX597" s="269"/>
      <c r="IY597" s="269"/>
      <c r="IZ597" s="269"/>
      <c r="JA597" s="269"/>
      <c r="JB597" s="269"/>
      <c r="JC597" s="269"/>
      <c r="JD597" s="269"/>
      <c r="JE597" s="269"/>
      <c r="JF597" s="269"/>
      <c r="JG597" s="269"/>
      <c r="JH597" s="269"/>
      <c r="JI597" s="269"/>
      <c r="JJ597" s="269"/>
      <c r="JK597" s="269"/>
      <c r="JL597" s="269"/>
      <c r="JM597" s="269"/>
      <c r="JN597" s="269"/>
      <c r="JO597" s="269"/>
      <c r="JP597" s="269"/>
      <c r="JQ597" s="269"/>
      <c r="JR597" s="269"/>
      <c r="JS597" s="269"/>
      <c r="JT597" s="269"/>
      <c r="JU597" s="269"/>
      <c r="JV597" s="269"/>
      <c r="JW597" s="269"/>
      <c r="JX597" s="269"/>
      <c r="JY597" s="269"/>
      <c r="JZ597" s="269"/>
      <c r="KA597" s="269"/>
      <c r="KB597" s="269"/>
      <c r="KC597" s="269"/>
      <c r="KD597" s="269"/>
      <c r="KE597" s="269"/>
      <c r="KF597" s="269"/>
      <c r="KG597" s="269"/>
      <c r="KH597" s="269"/>
      <c r="KI597" s="269"/>
      <c r="KJ597" s="269"/>
      <c r="KK597" s="269"/>
      <c r="KL597" s="269"/>
      <c r="KM597" s="269"/>
      <c r="KN597" s="269"/>
      <c r="KO597" s="269"/>
      <c r="KP597" s="269"/>
      <c r="KQ597" s="269"/>
      <c r="KR597" s="269"/>
      <c r="KS597" s="269"/>
      <c r="KT597" s="269"/>
      <c r="KU597" s="269"/>
      <c r="KV597" s="269"/>
      <c r="KW597" s="269"/>
      <c r="KX597" s="269"/>
      <c r="KY597" s="269"/>
      <c r="KZ597" s="269"/>
      <c r="LA597" s="269"/>
      <c r="LB597" s="269"/>
      <c r="LC597" s="269"/>
      <c r="LD597" s="269"/>
      <c r="LE597" s="269"/>
      <c r="LF597" s="269"/>
      <c r="LG597" s="269"/>
      <c r="LH597" s="269"/>
      <c r="LI597" s="269"/>
      <c r="LJ597" s="269"/>
      <c r="LK597" s="269"/>
      <c r="LL597" s="269"/>
      <c r="LM597" s="269"/>
      <c r="LN597" s="269"/>
      <c r="LO597" s="269"/>
      <c r="LP597" s="269"/>
      <c r="LQ597" s="269"/>
      <c r="LR597" s="269"/>
      <c r="LS597" s="269"/>
      <c r="LT597" s="269"/>
      <c r="LU597" s="269"/>
      <c r="LV597" s="269"/>
      <c r="LW597" s="269"/>
      <c r="LX597" s="269"/>
      <c r="LY597" s="269"/>
      <c r="LZ597" s="269"/>
      <c r="MA597" s="269"/>
      <c r="MB597" s="269"/>
      <c r="MC597" s="269"/>
      <c r="MD597" s="269"/>
      <c r="ME597" s="269"/>
      <c r="MF597" s="269"/>
      <c r="MG597" s="269"/>
      <c r="MH597" s="269"/>
      <c r="MI597" s="269"/>
      <c r="MJ597" s="269"/>
      <c r="MK597" s="269"/>
      <c r="ML597" s="269"/>
      <c r="MM597" s="269"/>
      <c r="MN597" s="269"/>
      <c r="MO597" s="269"/>
      <c r="MP597" s="269"/>
      <c r="MQ597" s="269"/>
      <c r="MR597" s="269"/>
      <c r="MS597" s="269"/>
      <c r="MT597" s="269"/>
      <c r="MU597" s="269"/>
      <c r="MV597" s="269"/>
      <c r="MW597" s="269"/>
      <c r="MX597" s="269"/>
      <c r="MY597" s="269"/>
      <c r="MZ597" s="269"/>
      <c r="NA597" s="269"/>
      <c r="NB597" s="269"/>
      <c r="NC597" s="269"/>
      <c r="ND597" s="269"/>
      <c r="NE597" s="269"/>
      <c r="NF597" s="269"/>
      <c r="NG597" s="269"/>
      <c r="NH597" s="269"/>
      <c r="NI597" s="269"/>
      <c r="NJ597" s="269"/>
      <c r="NK597" s="269"/>
      <c r="NL597" s="269"/>
      <c r="NM597" s="269"/>
      <c r="NN597" s="269"/>
      <c r="NO597" s="269"/>
      <c r="NP597" s="269"/>
      <c r="NQ597" s="269"/>
      <c r="NR597" s="269"/>
      <c r="NS597" s="269"/>
      <c r="NT597" s="269"/>
      <c r="NU597" s="269"/>
      <c r="NV597" s="269"/>
      <c r="NW597" s="269"/>
      <c r="NX597" s="269"/>
      <c r="NY597" s="269"/>
      <c r="NZ597" s="269"/>
      <c r="OA597" s="269"/>
      <c r="OB597" s="269"/>
      <c r="OC597" s="269"/>
      <c r="OD597" s="269"/>
      <c r="OE597" s="269"/>
      <c r="OF597" s="269"/>
      <c r="OG597" s="269"/>
      <c r="OH597" s="269"/>
      <c r="OI597" s="269"/>
      <c r="OJ597" s="269"/>
      <c r="OK597" s="269"/>
      <c r="OL597" s="269"/>
      <c r="OM597" s="269"/>
      <c r="ON597" s="269"/>
      <c r="OO597" s="269"/>
      <c r="OP597" s="269"/>
      <c r="OQ597" s="269"/>
      <c r="OR597" s="269"/>
      <c r="OS597" s="269"/>
      <c r="OT597" s="269"/>
      <c r="OU597" s="269"/>
      <c r="OV597" s="269"/>
      <c r="OW597" s="269"/>
      <c r="OX597" s="269"/>
      <c r="OY597" s="269"/>
      <c r="OZ597" s="269"/>
      <c r="PA597" s="269"/>
      <c r="PB597" s="269"/>
      <c r="PC597" s="269"/>
      <c r="PD597" s="269"/>
      <c r="PE597" s="269"/>
      <c r="PF597" s="269"/>
      <c r="PG597" s="269"/>
      <c r="PH597" s="269"/>
      <c r="PI597" s="269"/>
      <c r="PJ597" s="269"/>
      <c r="PK597" s="269"/>
      <c r="PL597" s="269"/>
      <c r="PM597" s="269"/>
      <c r="PN597" s="269"/>
      <c r="PO597" s="269"/>
      <c r="PP597" s="269"/>
      <c r="PQ597" s="269"/>
      <c r="PR597" s="269"/>
      <c r="PS597" s="269"/>
      <c r="PT597" s="269"/>
      <c r="PU597" s="269"/>
      <c r="PV597" s="269"/>
      <c r="PW597" s="269"/>
      <c r="PX597" s="269"/>
      <c r="PY597" s="269"/>
      <c r="PZ597" s="269"/>
      <c r="QA597" s="269"/>
      <c r="QB597" s="269"/>
      <c r="QC597" s="269"/>
      <c r="QD597" s="269"/>
      <c r="QE597" s="269"/>
      <c r="QF597" s="269"/>
      <c r="QG597" s="269"/>
      <c r="QH597" s="269"/>
      <c r="QI597" s="269"/>
      <c r="QJ597" s="269"/>
      <c r="QK597" s="269"/>
      <c r="QL597" s="269"/>
      <c r="QM597" s="269"/>
      <c r="QN597" s="269"/>
      <c r="QO597" s="269"/>
      <c r="QP597" s="269"/>
      <c r="QQ597" s="269"/>
      <c r="QR597" s="269"/>
      <c r="QS597" s="269"/>
      <c r="QT597" s="269"/>
      <c r="QU597" s="269"/>
      <c r="QV597" s="269"/>
      <c r="QW597" s="269"/>
      <c r="QX597" s="269"/>
      <c r="QY597" s="269"/>
      <c r="QZ597" s="269"/>
      <c r="RA597" s="269"/>
      <c r="RB597" s="269"/>
      <c r="RC597" s="269"/>
      <c r="RD597" s="269"/>
      <c r="RE597" s="269"/>
      <c r="RF597" s="269"/>
      <c r="RG597" s="269"/>
      <c r="RH597" s="269"/>
      <c r="RI597" s="269"/>
      <c r="RJ597" s="269"/>
      <c r="RK597" s="269"/>
      <c r="RL597" s="269"/>
      <c r="RM597" s="269"/>
      <c r="RN597" s="269"/>
      <c r="RO597" s="269"/>
      <c r="RP597" s="269"/>
      <c r="RQ597" s="269"/>
      <c r="RR597" s="269"/>
      <c r="RS597" s="269"/>
      <c r="RT597" s="269"/>
      <c r="RU597" s="269"/>
      <c r="RV597" s="269"/>
      <c r="RW597" s="269"/>
      <c r="RX597" s="269"/>
      <c r="RY597" s="269"/>
      <c r="RZ597" s="269"/>
      <c r="SA597" s="269"/>
      <c r="SB597" s="269"/>
      <c r="SC597" s="269"/>
      <c r="SD597" s="269"/>
      <c r="SE597" s="269"/>
      <c r="SF597" s="269"/>
      <c r="SG597" s="269"/>
      <c r="SH597" s="269"/>
      <c r="SI597" s="269"/>
      <c r="SJ597" s="269"/>
      <c r="SK597" s="269"/>
      <c r="SL597" s="269"/>
      <c r="SM597" s="269"/>
      <c r="SN597" s="269"/>
      <c r="SO597" s="269"/>
      <c r="SP597" s="269"/>
      <c r="SQ597" s="269"/>
      <c r="SR597" s="269"/>
      <c r="SS597" s="269"/>
      <c r="ST597" s="269"/>
      <c r="SU597" s="269"/>
      <c r="SV597" s="269"/>
      <c r="SW597" s="269"/>
      <c r="SX597" s="269"/>
      <c r="SY597" s="269"/>
      <c r="SZ597" s="269"/>
      <c r="TA597" s="269"/>
      <c r="TB597" s="269"/>
      <c r="TC597" s="269"/>
      <c r="TD597" s="269"/>
      <c r="TE597" s="269"/>
      <c r="TF597" s="269"/>
      <c r="TG597" s="269"/>
      <c r="TH597" s="269"/>
      <c r="TI597" s="269"/>
      <c r="TJ597" s="269"/>
      <c r="TK597" s="269"/>
      <c r="TL597" s="269"/>
      <c r="TM597" s="269"/>
      <c r="TN597" s="269"/>
      <c r="TO597" s="269"/>
      <c r="TP597" s="269"/>
      <c r="TQ597" s="269"/>
      <c r="TR597" s="269"/>
      <c r="TS597" s="269"/>
      <c r="TT597" s="269"/>
      <c r="TU597" s="269"/>
      <c r="TV597" s="269"/>
      <c r="TW597" s="269"/>
      <c r="TX597" s="269"/>
      <c r="TY597" s="269"/>
      <c r="TZ597" s="269"/>
      <c r="UA597" s="269"/>
      <c r="UB597" s="269"/>
      <c r="UC597" s="269"/>
      <c r="UD597" s="269"/>
      <c r="UE597" s="269"/>
      <c r="UF597" s="269"/>
      <c r="UG597" s="269"/>
      <c r="UH597" s="269"/>
      <c r="UI597" s="269"/>
      <c r="UJ597" s="269"/>
      <c r="UK597" s="269"/>
      <c r="UL597" s="269"/>
      <c r="UM597" s="269"/>
      <c r="UN597" s="269"/>
      <c r="UO597" s="269"/>
      <c r="UP597" s="269"/>
      <c r="UQ597" s="269"/>
      <c r="UR597" s="269"/>
      <c r="US597" s="269"/>
      <c r="UT597" s="269"/>
      <c r="UU597" s="269"/>
      <c r="UV597" s="269"/>
      <c r="UW597" s="269"/>
      <c r="UX597" s="269"/>
      <c r="UY597" s="269"/>
      <c r="UZ597" s="269"/>
      <c r="VA597" s="269"/>
      <c r="VB597" s="269"/>
      <c r="VC597" s="269"/>
      <c r="VD597" s="269"/>
      <c r="VE597" s="269"/>
      <c r="VF597" s="269"/>
      <c r="VG597" s="269"/>
      <c r="VH597" s="269"/>
      <c r="VI597" s="269"/>
      <c r="VJ597" s="269"/>
      <c r="VK597" s="269"/>
      <c r="VL597" s="269"/>
      <c r="VM597" s="269"/>
      <c r="VN597" s="269"/>
      <c r="VO597" s="269"/>
      <c r="VP597" s="269"/>
      <c r="VQ597" s="269"/>
      <c r="VR597" s="269"/>
      <c r="VS597" s="269"/>
      <c r="VT597" s="269"/>
      <c r="VU597" s="269"/>
      <c r="VV597" s="269"/>
      <c r="VW597" s="269"/>
      <c r="VX597" s="269"/>
      <c r="VY597" s="269"/>
      <c r="VZ597" s="269"/>
      <c r="WA597" s="269"/>
      <c r="WB597" s="269"/>
      <c r="WC597" s="269"/>
      <c r="WD597" s="269"/>
      <c r="WE597" s="269"/>
      <c r="WF597" s="269"/>
      <c r="WG597" s="269"/>
      <c r="WH597" s="269"/>
      <c r="WI597" s="269"/>
      <c r="WJ597" s="269"/>
      <c r="WK597" s="269"/>
      <c r="WL597" s="269"/>
      <c r="WM597" s="269"/>
      <c r="WN597" s="269"/>
      <c r="WO597" s="269"/>
      <c r="WP597" s="269"/>
      <c r="WQ597" s="269"/>
      <c r="WR597" s="269"/>
      <c r="WS597" s="269"/>
      <c r="WT597" s="269"/>
      <c r="WU597" s="269"/>
      <c r="WV597" s="269"/>
      <c r="WW597" s="269"/>
      <c r="WX597" s="269"/>
      <c r="WY597" s="269"/>
      <c r="WZ597" s="269"/>
      <c r="XA597" s="269"/>
      <c r="XB597" s="269"/>
      <c r="XC597" s="269"/>
      <c r="XD597" s="269"/>
      <c r="XE597" s="269"/>
      <c r="XF597" s="269"/>
      <c r="XG597" s="269"/>
      <c r="XH597" s="269"/>
      <c r="XI597" s="269"/>
      <c r="XJ597" s="269"/>
      <c r="XK597" s="269"/>
      <c r="XL597" s="269"/>
      <c r="XM597" s="269"/>
      <c r="XN597" s="269"/>
      <c r="XO597" s="269"/>
      <c r="XP597" s="269"/>
      <c r="XQ597" s="269"/>
      <c r="XR597" s="269"/>
      <c r="XS597" s="269"/>
      <c r="XT597" s="269"/>
      <c r="XU597" s="269"/>
      <c r="XV597" s="269"/>
      <c r="XW597" s="269"/>
      <c r="XX597" s="269"/>
      <c r="XY597" s="269"/>
      <c r="XZ597" s="269"/>
      <c r="YA597" s="269"/>
      <c r="YB597" s="269"/>
      <c r="YC597" s="269"/>
      <c r="YD597" s="269"/>
      <c r="YE597" s="269"/>
      <c r="YF597" s="269"/>
      <c r="YG597" s="269"/>
      <c r="YH597" s="269"/>
      <c r="YI597" s="269"/>
      <c r="YJ597" s="269"/>
      <c r="YK597" s="269"/>
      <c r="YL597" s="269"/>
      <c r="YM597" s="269"/>
      <c r="YN597" s="269"/>
      <c r="YO597" s="269"/>
      <c r="YP597" s="269"/>
      <c r="YQ597" s="269"/>
      <c r="YR597" s="269"/>
      <c r="YS597" s="269"/>
      <c r="YT597" s="269"/>
      <c r="YU597" s="269"/>
      <c r="YV597" s="269"/>
      <c r="YW597" s="269"/>
      <c r="YX597" s="269"/>
      <c r="YY597" s="269"/>
      <c r="YZ597" s="269"/>
      <c r="ZA597" s="269"/>
      <c r="ZB597" s="269"/>
      <c r="ZC597" s="269"/>
      <c r="ZD597" s="269"/>
      <c r="ZE597" s="269"/>
      <c r="ZF597" s="269"/>
      <c r="ZG597" s="269"/>
      <c r="ZH597" s="269"/>
      <c r="ZI597" s="269"/>
      <c r="ZJ597" s="269"/>
      <c r="ZK597" s="269"/>
      <c r="ZL597" s="269"/>
      <c r="ZM597" s="269"/>
      <c r="ZN597" s="269"/>
      <c r="ZO597" s="269"/>
      <c r="ZP597" s="269"/>
      <c r="ZQ597" s="269"/>
      <c r="ZR597" s="269"/>
      <c r="ZS597" s="269"/>
      <c r="ZT597" s="269"/>
      <c r="ZU597" s="269"/>
      <c r="ZV597" s="269"/>
      <c r="ZW597" s="269"/>
      <c r="ZX597" s="269"/>
      <c r="ZY597" s="269"/>
      <c r="ZZ597" s="269"/>
      <c r="AAA597" s="269"/>
      <c r="AAB597" s="269"/>
      <c r="AAC597" s="269"/>
      <c r="AAD597" s="269"/>
      <c r="AAE597" s="269"/>
      <c r="AAF597" s="269"/>
      <c r="AAG597" s="269"/>
      <c r="AAH597" s="269"/>
      <c r="AAI597" s="269"/>
      <c r="AAJ597" s="269"/>
      <c r="AAK597" s="269"/>
      <c r="AAL597" s="269"/>
      <c r="AAM597" s="269"/>
      <c r="AAN597" s="269"/>
      <c r="AAO597" s="269"/>
      <c r="AAP597" s="269"/>
      <c r="AAQ597" s="269"/>
      <c r="AAR597" s="269"/>
      <c r="AAS597" s="269"/>
      <c r="AAT597" s="269"/>
      <c r="AAU597" s="269"/>
      <c r="AAV597" s="269"/>
      <c r="AAW597" s="269"/>
      <c r="AAX597" s="269"/>
      <c r="AAY597" s="269"/>
      <c r="AAZ597" s="269"/>
      <c r="ABA597" s="269"/>
      <c r="ABB597" s="269"/>
      <c r="ABC597" s="269"/>
      <c r="ABD597" s="269"/>
      <c r="ABE597" s="269"/>
      <c r="ABF597" s="269"/>
      <c r="ABG597" s="269"/>
      <c r="ABH597" s="269"/>
      <c r="ABI597" s="269"/>
      <c r="ABJ597" s="269"/>
      <c r="ABK597" s="269"/>
      <c r="ABL597" s="269"/>
      <c r="ABM597" s="269"/>
      <c r="ABN597" s="269"/>
      <c r="ABO597" s="269"/>
      <c r="ABP597" s="269"/>
      <c r="ABQ597" s="269"/>
      <c r="ABR597" s="269"/>
      <c r="ABS597" s="269"/>
      <c r="ABT597" s="269"/>
      <c r="ABU597" s="269"/>
      <c r="ABV597" s="269"/>
      <c r="ABW597" s="269"/>
      <c r="ABX597" s="269"/>
      <c r="ABY597" s="269"/>
      <c r="ABZ597" s="269"/>
      <c r="ACA597" s="269"/>
      <c r="ACB597" s="269"/>
      <c r="ACC597" s="269"/>
      <c r="ACD597" s="269"/>
      <c r="ACE597" s="269"/>
      <c r="ACF597" s="269"/>
      <c r="ACG597" s="269"/>
      <c r="ACH597" s="269"/>
      <c r="ACI597" s="269"/>
      <c r="ACJ597" s="269"/>
      <c r="ACK597" s="269"/>
      <c r="ACL597" s="269"/>
      <c r="ACM597" s="269"/>
      <c r="ACN597" s="269"/>
      <c r="ACO597" s="269"/>
      <c r="ACP597" s="269"/>
      <c r="ACQ597" s="269"/>
      <c r="ACR597" s="269"/>
      <c r="ACS597" s="269"/>
      <c r="ACT597" s="269"/>
      <c r="ACU597" s="269"/>
      <c r="ACV597" s="269"/>
      <c r="ACW597" s="269"/>
      <c r="ACX597" s="269"/>
      <c r="ACY597" s="269"/>
      <c r="ACZ597" s="269"/>
      <c r="ADA597" s="269"/>
      <c r="ADB597" s="269"/>
      <c r="ADC597" s="269"/>
      <c r="ADD597" s="269"/>
      <c r="ADE597" s="269"/>
      <c r="ADF597" s="269"/>
      <c r="ADG597" s="269"/>
      <c r="ADH597" s="269"/>
      <c r="ADI597" s="269"/>
      <c r="ADJ597" s="269"/>
      <c r="ADK597" s="269"/>
      <c r="ADL597" s="269"/>
      <c r="ADM597" s="269"/>
      <c r="ADN597" s="269"/>
      <c r="ADO597" s="269"/>
      <c r="ADP597" s="269"/>
      <c r="ADQ597" s="269"/>
      <c r="ADR597" s="269"/>
      <c r="ADS597" s="269"/>
      <c r="ADT597" s="269"/>
      <c r="ADU597" s="269"/>
      <c r="ADV597" s="269"/>
      <c r="ADW597" s="269"/>
      <c r="ADX597" s="269"/>
      <c r="ADY597" s="269"/>
      <c r="ADZ597" s="269"/>
      <c r="AEA597" s="269"/>
      <c r="AEB597" s="269"/>
      <c r="AEC597" s="269"/>
      <c r="AED597" s="269"/>
      <c r="AEE597" s="269"/>
      <c r="AEF597" s="269"/>
      <c r="AEG597" s="269"/>
      <c r="AEH597" s="269"/>
      <c r="AEI597" s="269"/>
      <c r="AEJ597" s="269"/>
      <c r="AEK597" s="269"/>
      <c r="AEL597" s="269"/>
      <c r="AEM597" s="269"/>
      <c r="AEN597" s="269"/>
      <c r="AEO597" s="269"/>
      <c r="AEP597" s="269"/>
      <c r="AEQ597" s="269"/>
      <c r="AER597" s="269"/>
      <c r="AES597" s="269"/>
      <c r="AET597" s="269"/>
      <c r="AEU597" s="269"/>
      <c r="AEV597" s="269"/>
      <c r="AEW597" s="269"/>
      <c r="AEX597" s="269"/>
      <c r="AEY597" s="269"/>
      <c r="AEZ597" s="269"/>
      <c r="AFA597" s="269"/>
      <c r="AFB597" s="269"/>
      <c r="AFC597" s="269"/>
      <c r="AFD597" s="269"/>
      <c r="AFE597" s="269"/>
      <c r="AFF597" s="269"/>
      <c r="AFG597" s="269"/>
      <c r="AFH597" s="269"/>
      <c r="AFI597" s="269"/>
      <c r="AFJ597" s="269"/>
      <c r="AFK597" s="269"/>
      <c r="AFL597" s="269"/>
      <c r="AFM597" s="269"/>
      <c r="AFN597" s="269"/>
      <c r="AFO597" s="269"/>
      <c r="AFP597" s="269"/>
      <c r="AFQ597" s="269"/>
      <c r="AFR597" s="269"/>
      <c r="AFS597" s="269"/>
      <c r="AFT597" s="269"/>
      <c r="AFU597" s="269"/>
      <c r="AFV597" s="269"/>
      <c r="AFW597" s="269"/>
      <c r="AFX597" s="269"/>
      <c r="AFY597" s="269"/>
      <c r="AFZ597" s="269"/>
      <c r="AGA597" s="269"/>
      <c r="AGB597" s="269"/>
      <c r="AGC597" s="269"/>
      <c r="AGD597" s="269"/>
      <c r="AGE597" s="269"/>
      <c r="AGF597" s="269"/>
      <c r="AGG597" s="269"/>
      <c r="AGH597" s="269"/>
      <c r="AGI597" s="269"/>
      <c r="AGJ597" s="269"/>
      <c r="AGK597" s="269"/>
      <c r="AGL597" s="269"/>
      <c r="AGM597" s="269"/>
      <c r="AGN597" s="269"/>
      <c r="AGO597" s="269"/>
      <c r="AGP597" s="269"/>
      <c r="AGQ597" s="269"/>
      <c r="AGR597" s="269"/>
      <c r="AGS597" s="269"/>
      <c r="AGT597" s="269"/>
      <c r="AGU597" s="269"/>
      <c r="AGV597" s="269"/>
      <c r="AGW597" s="269"/>
      <c r="AGX597" s="269"/>
      <c r="AGY597" s="269"/>
      <c r="AGZ597" s="269"/>
      <c r="AHA597" s="269"/>
      <c r="AHB597" s="269"/>
      <c r="AHC597" s="269"/>
      <c r="AHD597" s="269"/>
      <c r="AHE597" s="269"/>
      <c r="AHF597" s="269"/>
      <c r="AHG597" s="269"/>
      <c r="AHH597" s="269"/>
      <c r="AHI597" s="269"/>
      <c r="AHJ597" s="269"/>
      <c r="AHK597" s="269"/>
      <c r="AHL597" s="269"/>
      <c r="AHM597" s="269"/>
      <c r="AHN597" s="269"/>
      <c r="AHO597" s="269"/>
      <c r="AHP597" s="269"/>
      <c r="AHQ597" s="269"/>
      <c r="AHR597" s="269"/>
      <c r="AHS597" s="269"/>
      <c r="AHT597" s="269"/>
      <c r="AHU597" s="269"/>
      <c r="AHV597" s="269"/>
      <c r="AHW597" s="269"/>
      <c r="AHX597" s="269"/>
      <c r="AHY597" s="269"/>
      <c r="AHZ597" s="269"/>
      <c r="AIA597" s="269"/>
      <c r="AIB597" s="269"/>
      <c r="AIC597" s="269"/>
      <c r="AID597" s="269"/>
      <c r="AIE597" s="269"/>
      <c r="AIF597" s="269"/>
      <c r="AIG597" s="269"/>
      <c r="AIH597" s="269"/>
      <c r="AII597" s="269"/>
      <c r="AIJ597" s="269"/>
      <c r="AIK597" s="269"/>
      <c r="AIL597" s="269"/>
      <c r="AIM597" s="269"/>
      <c r="AIN597" s="269"/>
      <c r="AIO597" s="269"/>
      <c r="AIP597" s="269"/>
      <c r="AIQ597" s="269"/>
      <c r="AIR597" s="269"/>
      <c r="AIS597" s="269"/>
      <c r="AIT597" s="269"/>
      <c r="AIU597" s="269"/>
      <c r="AIV597" s="269"/>
      <c r="AIW597" s="269"/>
      <c r="AIX597" s="269"/>
      <c r="AIY597" s="269"/>
      <c r="AIZ597" s="269"/>
      <c r="AJA597" s="269"/>
      <c r="AJB597" s="269"/>
      <c r="AJC597" s="269"/>
      <c r="AJD597" s="269"/>
      <c r="AJE597" s="269"/>
      <c r="AJF597" s="269"/>
      <c r="AJG597" s="269"/>
      <c r="AJH597" s="269"/>
      <c r="AJI597" s="269"/>
      <c r="AJJ597" s="269"/>
      <c r="AJK597" s="269"/>
      <c r="AJL597" s="269"/>
      <c r="AJM597" s="269"/>
      <c r="AJN597" s="269"/>
      <c r="AJO597" s="269"/>
      <c r="AJP597" s="269"/>
      <c r="AJQ597" s="269"/>
      <c r="AJR597" s="269"/>
      <c r="AJS597" s="269"/>
      <c r="AJT597" s="269"/>
      <c r="AJU597" s="269"/>
      <c r="AJV597" s="269"/>
      <c r="AJW597" s="269"/>
      <c r="AJX597" s="269"/>
      <c r="AJY597" s="269"/>
      <c r="AJZ597" s="269"/>
      <c r="AKA597" s="269"/>
      <c r="AKB597" s="269"/>
      <c r="AKC597" s="269"/>
      <c r="AKD597" s="269"/>
      <c r="AKE597" s="269"/>
      <c r="AKF597" s="269"/>
      <c r="AKG597" s="269"/>
      <c r="AKH597" s="269"/>
      <c r="AKI597" s="269"/>
      <c r="AKJ597" s="269"/>
      <c r="AKK597" s="269"/>
      <c r="AKL597" s="269"/>
      <c r="AKM597" s="269"/>
      <c r="AKN597" s="269"/>
      <c r="AKO597" s="269"/>
      <c r="AKP597" s="269"/>
      <c r="AKQ597" s="269"/>
      <c r="AKR597" s="269"/>
      <c r="AKS597" s="269"/>
      <c r="AKT597" s="269"/>
      <c r="AKU597" s="269"/>
      <c r="AKV597" s="269"/>
      <c r="AKW597" s="269"/>
      <c r="AKX597" s="269"/>
      <c r="AKY597" s="269"/>
      <c r="AKZ597" s="269"/>
      <c r="ALA597" s="269"/>
      <c r="ALB597" s="269"/>
      <c r="ALC597" s="269"/>
      <c r="ALD597" s="269"/>
      <c r="ALE597" s="269"/>
      <c r="ALF597" s="269"/>
      <c r="ALG597" s="269"/>
      <c r="ALH597" s="269"/>
      <c r="ALI597" s="269"/>
      <c r="ALJ597" s="269"/>
      <c r="ALK597" s="269"/>
      <c r="ALL597" s="269"/>
      <c r="ALM597" s="269"/>
      <c r="ALN597" s="269"/>
      <c r="ALO597" s="269"/>
      <c r="ALP597" s="269"/>
      <c r="ALQ597" s="269"/>
      <c r="ALR597" s="269"/>
      <c r="ALS597" s="269"/>
      <c r="ALT597" s="269"/>
      <c r="ALU597" s="269"/>
      <c r="ALV597" s="269"/>
      <c r="ALW597" s="269"/>
      <c r="ALX597" s="269"/>
      <c r="ALY597" s="269"/>
      <c r="ALZ597" s="269"/>
      <c r="AMA597" s="269"/>
      <c r="AMB597" s="269"/>
      <c r="AMC597" s="269"/>
      <c r="AMD597" s="269"/>
      <c r="AME597" s="269"/>
      <c r="AMF597" s="269"/>
      <c r="AMG597" s="269"/>
      <c r="AMH597" s="269"/>
      <c r="AMI597" s="269"/>
      <c r="AMJ597" s="269"/>
      <c r="AMK597" s="269"/>
    </row>
  </sheetData>
  <protectedRanges>
    <protectedRange sqref="D54 D45 C48 AA40:AA47 E49 F48:H49 D48:D49 I48:J48 F51:J53 E40:H47 G54:H54" name="Oblast1_3_6"/>
    <protectedRange sqref="L44:L51 P50 R40:S48 M52:N53 K52:K53 J54 L54:M54 P40:Q49 P51:Q51" name="Oblast2_3_6"/>
  </protectedRanges>
  <autoFilter ref="J55:J203"/>
  <mergeCells count="420">
    <mergeCell ref="P561:V561"/>
    <mergeCell ref="P562:V562"/>
    <mergeCell ref="P563:V563"/>
    <mergeCell ref="P564:V564"/>
    <mergeCell ref="P565:V565"/>
    <mergeCell ref="P566:V566"/>
    <mergeCell ref="AH566:AK566"/>
    <mergeCell ref="CP568:CS568"/>
    <mergeCell ref="AU566:AX566"/>
    <mergeCell ref="BH566:BK566"/>
    <mergeCell ref="BU566:BX566"/>
    <mergeCell ref="BC568:BH568"/>
    <mergeCell ref="Y568:AA568"/>
    <mergeCell ref="AB568:AD568"/>
    <mergeCell ref="AH568:AM568"/>
    <mergeCell ref="AN568:AP568"/>
    <mergeCell ref="AQ568:AY568"/>
    <mergeCell ref="AZ568:BB568"/>
    <mergeCell ref="BI568:BK568"/>
    <mergeCell ref="BL568:BN568"/>
    <mergeCell ref="BO568:BQ568"/>
    <mergeCell ref="P552:V552"/>
    <mergeCell ref="P553:V553"/>
    <mergeCell ref="P554:V554"/>
    <mergeCell ref="P555:V555"/>
    <mergeCell ref="P556:V556"/>
    <mergeCell ref="P557:V557"/>
    <mergeCell ref="P558:V558"/>
    <mergeCell ref="P559:V559"/>
    <mergeCell ref="P560:V560"/>
    <mergeCell ref="P543:V543"/>
    <mergeCell ref="P544:V544"/>
    <mergeCell ref="P545:V545"/>
    <mergeCell ref="P546:V546"/>
    <mergeCell ref="P547:V547"/>
    <mergeCell ref="P548:V548"/>
    <mergeCell ref="P549:V549"/>
    <mergeCell ref="P550:V550"/>
    <mergeCell ref="P551:V551"/>
    <mergeCell ref="P534:V534"/>
    <mergeCell ref="P535:V535"/>
    <mergeCell ref="P536:V536"/>
    <mergeCell ref="P537:V537"/>
    <mergeCell ref="P538:V538"/>
    <mergeCell ref="P539:V539"/>
    <mergeCell ref="P540:V540"/>
    <mergeCell ref="P541:V541"/>
    <mergeCell ref="P542:V542"/>
    <mergeCell ref="P525:V525"/>
    <mergeCell ref="P526:V526"/>
    <mergeCell ref="P527:V527"/>
    <mergeCell ref="P528:V528"/>
    <mergeCell ref="P529:V529"/>
    <mergeCell ref="P530:V530"/>
    <mergeCell ref="P531:V531"/>
    <mergeCell ref="P532:V532"/>
    <mergeCell ref="P533:V533"/>
    <mergeCell ref="P516:V516"/>
    <mergeCell ref="P517:V517"/>
    <mergeCell ref="P518:V518"/>
    <mergeCell ref="P519:V519"/>
    <mergeCell ref="P520:V520"/>
    <mergeCell ref="P521:V521"/>
    <mergeCell ref="P522:V522"/>
    <mergeCell ref="P523:V523"/>
    <mergeCell ref="P524:V524"/>
    <mergeCell ref="P507:V507"/>
    <mergeCell ref="P508:V508"/>
    <mergeCell ref="P509:V509"/>
    <mergeCell ref="P510:V510"/>
    <mergeCell ref="P511:V511"/>
    <mergeCell ref="P512:V512"/>
    <mergeCell ref="P513:V513"/>
    <mergeCell ref="P514:V514"/>
    <mergeCell ref="P515:V515"/>
    <mergeCell ref="P498:V498"/>
    <mergeCell ref="P499:V499"/>
    <mergeCell ref="P500:V500"/>
    <mergeCell ref="P501:V501"/>
    <mergeCell ref="P502:V502"/>
    <mergeCell ref="P503:V503"/>
    <mergeCell ref="P504:V504"/>
    <mergeCell ref="P505:V505"/>
    <mergeCell ref="P506:V506"/>
    <mergeCell ref="P489:V489"/>
    <mergeCell ref="P490:V490"/>
    <mergeCell ref="P491:V491"/>
    <mergeCell ref="P492:V492"/>
    <mergeCell ref="P493:V493"/>
    <mergeCell ref="P494:V494"/>
    <mergeCell ref="P495:V495"/>
    <mergeCell ref="P496:V496"/>
    <mergeCell ref="P497:V497"/>
    <mergeCell ref="P480:V480"/>
    <mergeCell ref="P481:V481"/>
    <mergeCell ref="P482:V482"/>
    <mergeCell ref="P483:V483"/>
    <mergeCell ref="P484:V484"/>
    <mergeCell ref="P485:V485"/>
    <mergeCell ref="P486:V486"/>
    <mergeCell ref="P487:V487"/>
    <mergeCell ref="P488:V488"/>
    <mergeCell ref="P471:V471"/>
    <mergeCell ref="P472:V472"/>
    <mergeCell ref="P473:V473"/>
    <mergeCell ref="P474:V474"/>
    <mergeCell ref="P475:V475"/>
    <mergeCell ref="P476:V476"/>
    <mergeCell ref="P477:V477"/>
    <mergeCell ref="P478:V478"/>
    <mergeCell ref="P479:V479"/>
    <mergeCell ref="P462:V462"/>
    <mergeCell ref="P463:V463"/>
    <mergeCell ref="P464:V464"/>
    <mergeCell ref="P465:V465"/>
    <mergeCell ref="P466:V466"/>
    <mergeCell ref="P467:V467"/>
    <mergeCell ref="P468:V468"/>
    <mergeCell ref="P469:V469"/>
    <mergeCell ref="P470:V470"/>
    <mergeCell ref="P453:V453"/>
    <mergeCell ref="P454:V454"/>
    <mergeCell ref="P455:V455"/>
    <mergeCell ref="P456:V456"/>
    <mergeCell ref="P457:V457"/>
    <mergeCell ref="P458:V458"/>
    <mergeCell ref="P459:V459"/>
    <mergeCell ref="P460:V460"/>
    <mergeCell ref="P461:V461"/>
    <mergeCell ref="P444:V444"/>
    <mergeCell ref="P445:V445"/>
    <mergeCell ref="P446:V446"/>
    <mergeCell ref="P447:V447"/>
    <mergeCell ref="P448:V448"/>
    <mergeCell ref="P449:V449"/>
    <mergeCell ref="P450:V450"/>
    <mergeCell ref="P451:V451"/>
    <mergeCell ref="P452:V452"/>
    <mergeCell ref="P435:V435"/>
    <mergeCell ref="P436:V436"/>
    <mergeCell ref="P437:V437"/>
    <mergeCell ref="P438:V438"/>
    <mergeCell ref="P439:V439"/>
    <mergeCell ref="P440:V440"/>
    <mergeCell ref="P441:V441"/>
    <mergeCell ref="P442:V442"/>
    <mergeCell ref="P443:V443"/>
    <mergeCell ref="P426:V426"/>
    <mergeCell ref="P427:V427"/>
    <mergeCell ref="P428:V428"/>
    <mergeCell ref="P429:V429"/>
    <mergeCell ref="P430:V430"/>
    <mergeCell ref="P431:V431"/>
    <mergeCell ref="P432:V432"/>
    <mergeCell ref="P433:V433"/>
    <mergeCell ref="P434:V434"/>
    <mergeCell ref="CN417:CU417"/>
    <mergeCell ref="P418:V418"/>
    <mergeCell ref="P419:V419"/>
    <mergeCell ref="P420:V420"/>
    <mergeCell ref="P421:V421"/>
    <mergeCell ref="P422:V422"/>
    <mergeCell ref="P423:V423"/>
    <mergeCell ref="P424:V424"/>
    <mergeCell ref="P425:V425"/>
    <mergeCell ref="L411:N411"/>
    <mergeCell ref="O411:R411"/>
    <mergeCell ref="L412:N412"/>
    <mergeCell ref="Q413:R413"/>
    <mergeCell ref="Y413:AK413"/>
    <mergeCell ref="AL413:AX413"/>
    <mergeCell ref="AY413:BK413"/>
    <mergeCell ref="BL413:BX413"/>
    <mergeCell ref="K415:M415"/>
    <mergeCell ref="H406:I406"/>
    <mergeCell ref="L406:M406"/>
    <mergeCell ref="H407:I407"/>
    <mergeCell ref="L407:M407"/>
    <mergeCell ref="H408:I408"/>
    <mergeCell ref="L408:M408"/>
    <mergeCell ref="H409:I409"/>
    <mergeCell ref="L409:M409"/>
    <mergeCell ref="H410:I410"/>
    <mergeCell ref="L410:M410"/>
    <mergeCell ref="L401:R401"/>
    <mergeCell ref="T401:U401"/>
    <mergeCell ref="H402:I402"/>
    <mergeCell ref="L402:M402"/>
    <mergeCell ref="H403:I403"/>
    <mergeCell ref="L403:M403"/>
    <mergeCell ref="H404:I404"/>
    <mergeCell ref="L404:M404"/>
    <mergeCell ref="H405:I405"/>
    <mergeCell ref="L405:M405"/>
    <mergeCell ref="K52:M52"/>
    <mergeCell ref="P55:V55"/>
    <mergeCell ref="L40:M40"/>
    <mergeCell ref="L41:M41"/>
    <mergeCell ref="L42:M42"/>
    <mergeCell ref="L43:M43"/>
    <mergeCell ref="L44:M44"/>
    <mergeCell ref="L45:M45"/>
    <mergeCell ref="L46:M46"/>
    <mergeCell ref="L47:M47"/>
    <mergeCell ref="L49:N49"/>
    <mergeCell ref="L15:T15"/>
    <mergeCell ref="J16:K16"/>
    <mergeCell ref="L16:T16"/>
    <mergeCell ref="J17:K17"/>
    <mergeCell ref="L17:T17"/>
    <mergeCell ref="J18:K18"/>
    <mergeCell ref="L48:N48"/>
    <mergeCell ref="O48:R48"/>
    <mergeCell ref="L39:M39"/>
    <mergeCell ref="J28:K28"/>
    <mergeCell ref="J32:K32"/>
    <mergeCell ref="L38:R38"/>
    <mergeCell ref="T38:U38"/>
    <mergeCell ref="B1:O1"/>
    <mergeCell ref="J26:K26"/>
    <mergeCell ref="L26:T26"/>
    <mergeCell ref="J12:K12"/>
    <mergeCell ref="L12:T12"/>
    <mergeCell ref="J13:K13"/>
    <mergeCell ref="L13:T13"/>
    <mergeCell ref="R9:U9"/>
    <mergeCell ref="J14:K14"/>
    <mergeCell ref="L14:T14"/>
    <mergeCell ref="J15:K15"/>
    <mergeCell ref="L18:T18"/>
    <mergeCell ref="J24:K24"/>
    <mergeCell ref="J22:K22"/>
    <mergeCell ref="L22:T22"/>
    <mergeCell ref="J23:K23"/>
    <mergeCell ref="L23:T23"/>
    <mergeCell ref="L19:T19"/>
    <mergeCell ref="L24:T24"/>
    <mergeCell ref="J25:K25"/>
    <mergeCell ref="L25:T25"/>
    <mergeCell ref="J19:K19"/>
    <mergeCell ref="E18:G18"/>
    <mergeCell ref="E19:G19"/>
    <mergeCell ref="AZ205:BB205"/>
    <mergeCell ref="BC205:BH205"/>
    <mergeCell ref="BL205:BN205"/>
    <mergeCell ref="BO205:BQ205"/>
    <mergeCell ref="Y50:AK50"/>
    <mergeCell ref="AL50:AX50"/>
    <mergeCell ref="AY50:BK50"/>
    <mergeCell ref="Y205:AA205"/>
    <mergeCell ref="AB205:AD205"/>
    <mergeCell ref="AH205:AM205"/>
    <mergeCell ref="AN205:AP205"/>
    <mergeCell ref="AQ205:AY205"/>
    <mergeCell ref="BI205:BK205"/>
    <mergeCell ref="P56:V56"/>
    <mergeCell ref="P57:V57"/>
    <mergeCell ref="P58:V58"/>
    <mergeCell ref="P59:V59"/>
    <mergeCell ref="P60:V60"/>
    <mergeCell ref="BL50:BX50"/>
    <mergeCell ref="AH203:AK203"/>
    <mergeCell ref="AU203:AX203"/>
    <mergeCell ref="BH203:BK203"/>
    <mergeCell ref="BU203:BX203"/>
    <mergeCell ref="Q50:R50"/>
    <mergeCell ref="P92:V92"/>
    <mergeCell ref="P83:V83"/>
    <mergeCell ref="P84:V84"/>
    <mergeCell ref="P85:V85"/>
    <mergeCell ref="P86:V86"/>
    <mergeCell ref="P87:V87"/>
    <mergeCell ref="P90:V90"/>
    <mergeCell ref="P91:V91"/>
    <mergeCell ref="P61:V61"/>
    <mergeCell ref="P62:V62"/>
    <mergeCell ref="P101:V101"/>
    <mergeCell ref="P102:V102"/>
    <mergeCell ref="P93:V93"/>
    <mergeCell ref="CN54:CU54"/>
    <mergeCell ref="CP205:CS205"/>
    <mergeCell ref="P63:V63"/>
    <mergeCell ref="P64:V64"/>
    <mergeCell ref="P65:V65"/>
    <mergeCell ref="P66:V66"/>
    <mergeCell ref="P67:V67"/>
    <mergeCell ref="P68:V68"/>
    <mergeCell ref="P69:V69"/>
    <mergeCell ref="P70:V70"/>
    <mergeCell ref="P71:V71"/>
    <mergeCell ref="P72:V72"/>
    <mergeCell ref="P78:V78"/>
    <mergeCell ref="P79:V79"/>
    <mergeCell ref="P80:V80"/>
    <mergeCell ref="P81:V81"/>
    <mergeCell ref="P82:V82"/>
    <mergeCell ref="P73:V73"/>
    <mergeCell ref="P74:V74"/>
    <mergeCell ref="P75:V75"/>
    <mergeCell ref="P76:V76"/>
    <mergeCell ref="P77:V77"/>
    <mergeCell ref="P88:V88"/>
    <mergeCell ref="P89:V89"/>
    <mergeCell ref="P94:V94"/>
    <mergeCell ref="P95:V95"/>
    <mergeCell ref="P96:V96"/>
    <mergeCell ref="P97:V97"/>
    <mergeCell ref="P98:V98"/>
    <mergeCell ref="P99:V99"/>
    <mergeCell ref="P100:V100"/>
    <mergeCell ref="P110:V110"/>
    <mergeCell ref="P111:V111"/>
    <mergeCell ref="P112:V112"/>
    <mergeCell ref="P103:V103"/>
    <mergeCell ref="P104:V104"/>
    <mergeCell ref="P105:V105"/>
    <mergeCell ref="P106:V106"/>
    <mergeCell ref="P107:V107"/>
    <mergeCell ref="P108:V108"/>
    <mergeCell ref="P109:V109"/>
    <mergeCell ref="P119:V119"/>
    <mergeCell ref="P120:V120"/>
    <mergeCell ref="P121:V121"/>
    <mergeCell ref="P122:V122"/>
    <mergeCell ref="P113:V113"/>
    <mergeCell ref="P114:V114"/>
    <mergeCell ref="P115:V115"/>
    <mergeCell ref="P116:V116"/>
    <mergeCell ref="P117:V117"/>
    <mergeCell ref="P118:V118"/>
    <mergeCell ref="P128:V128"/>
    <mergeCell ref="P129:V129"/>
    <mergeCell ref="P130:V130"/>
    <mergeCell ref="P131:V131"/>
    <mergeCell ref="P132:V132"/>
    <mergeCell ref="P123:V123"/>
    <mergeCell ref="P124:V124"/>
    <mergeCell ref="P125:V125"/>
    <mergeCell ref="P126:V126"/>
    <mergeCell ref="P127:V127"/>
    <mergeCell ref="P138:V138"/>
    <mergeCell ref="P139:V139"/>
    <mergeCell ref="P140:V140"/>
    <mergeCell ref="P141:V141"/>
    <mergeCell ref="P142:V142"/>
    <mergeCell ref="P133:V133"/>
    <mergeCell ref="P134:V134"/>
    <mergeCell ref="P135:V135"/>
    <mergeCell ref="P136:V136"/>
    <mergeCell ref="P137:V137"/>
    <mergeCell ref="P148:V148"/>
    <mergeCell ref="P149:V149"/>
    <mergeCell ref="P150:V150"/>
    <mergeCell ref="P151:V151"/>
    <mergeCell ref="P152:V152"/>
    <mergeCell ref="P143:V143"/>
    <mergeCell ref="P144:V144"/>
    <mergeCell ref="P145:V145"/>
    <mergeCell ref="P146:V146"/>
    <mergeCell ref="P147:V147"/>
    <mergeCell ref="P158:V158"/>
    <mergeCell ref="P159:V159"/>
    <mergeCell ref="P160:V160"/>
    <mergeCell ref="P161:V161"/>
    <mergeCell ref="P162:V162"/>
    <mergeCell ref="P153:V153"/>
    <mergeCell ref="P154:V154"/>
    <mergeCell ref="P155:V155"/>
    <mergeCell ref="P156:V156"/>
    <mergeCell ref="P157:V157"/>
    <mergeCell ref="P168:V168"/>
    <mergeCell ref="P169:V169"/>
    <mergeCell ref="P170:V170"/>
    <mergeCell ref="P171:V171"/>
    <mergeCell ref="P172:V172"/>
    <mergeCell ref="P163:V163"/>
    <mergeCell ref="P164:V164"/>
    <mergeCell ref="P165:V165"/>
    <mergeCell ref="P166:V166"/>
    <mergeCell ref="P167:V167"/>
    <mergeCell ref="P179:V179"/>
    <mergeCell ref="P180:V180"/>
    <mergeCell ref="P181:V181"/>
    <mergeCell ref="P182:V182"/>
    <mergeCell ref="P173:V173"/>
    <mergeCell ref="P174:V174"/>
    <mergeCell ref="P175:V175"/>
    <mergeCell ref="P176:V176"/>
    <mergeCell ref="P177:V177"/>
    <mergeCell ref="P178:V178"/>
    <mergeCell ref="P203:V203"/>
    <mergeCell ref="P198:V198"/>
    <mergeCell ref="P199:V199"/>
    <mergeCell ref="P200:V200"/>
    <mergeCell ref="P201:V201"/>
    <mergeCell ref="P202:V202"/>
    <mergeCell ref="P193:V193"/>
    <mergeCell ref="P194:V194"/>
    <mergeCell ref="P195:V195"/>
    <mergeCell ref="P196:U196"/>
    <mergeCell ref="P197:V197"/>
    <mergeCell ref="P188:V188"/>
    <mergeCell ref="P189:V189"/>
    <mergeCell ref="P190:V190"/>
    <mergeCell ref="P191:V191"/>
    <mergeCell ref="P192:V192"/>
    <mergeCell ref="P183:V183"/>
    <mergeCell ref="P184:V184"/>
    <mergeCell ref="P185:V185"/>
    <mergeCell ref="P186:V186"/>
    <mergeCell ref="P187:V187"/>
    <mergeCell ref="H40:I40"/>
    <mergeCell ref="H41:I41"/>
    <mergeCell ref="H42:I42"/>
    <mergeCell ref="H43:I43"/>
    <mergeCell ref="H44:I44"/>
    <mergeCell ref="H45:I45"/>
    <mergeCell ref="H46:I46"/>
    <mergeCell ref="H47:I47"/>
    <mergeCell ref="H39:I39"/>
  </mergeCells>
  <conditionalFormatting sqref="O40:O49">
    <cfRule type="containsText" dxfId="84" priority="110" operator="containsText" text="A">
      <formula>NOT(ISERROR(SEARCH("A",O40)))</formula>
    </cfRule>
  </conditionalFormatting>
  <conditionalFormatting sqref="O40:O49">
    <cfRule type="containsText" dxfId="83" priority="109" operator="containsText" text="B">
      <formula>NOT(ISERROR(SEARCH("B",O40)))</formula>
    </cfRule>
  </conditionalFormatting>
  <conditionalFormatting sqref="O40:O49">
    <cfRule type="containsText" dxfId="82" priority="108" operator="containsText" text="C">
      <formula>NOT(ISERROR(SEARCH("C",O40)))</formula>
    </cfRule>
  </conditionalFormatting>
  <conditionalFormatting sqref="O40:O49">
    <cfRule type="containsText" dxfId="81" priority="107" operator="containsText" text="D">
      <formula>NOT(ISERROR(SEARCH("D",O40)))</formula>
    </cfRule>
  </conditionalFormatting>
  <conditionalFormatting sqref="O40:O49">
    <cfRule type="containsText" dxfId="80" priority="106" operator="containsText" text="E">
      <formula>NOT(ISERROR(SEARCH("E",O40)))</formula>
    </cfRule>
  </conditionalFormatting>
  <conditionalFormatting sqref="O40:O49">
    <cfRule type="containsText" dxfId="79" priority="105" operator="containsText" text="F">
      <formula>NOT(ISERROR(SEARCH("F",O40)))</formula>
    </cfRule>
  </conditionalFormatting>
  <conditionalFormatting sqref="O40:O49">
    <cfRule type="containsText" dxfId="78" priority="104" operator="containsText" text="G">
      <formula>NOT(ISERROR(SEARCH("G",O40)))</formula>
    </cfRule>
  </conditionalFormatting>
  <conditionalFormatting sqref="K56:N203">
    <cfRule type="containsText" dxfId="77" priority="97" operator="containsText" text="FP">
      <formula>NOT(ISERROR(SEARCH("FP",K56)))</formula>
    </cfRule>
    <cfRule type="containsText" dxfId="76" priority="98" operator="containsText" text="FL">
      <formula>NOT(ISERROR(SEARCH("FL",K56)))</formula>
    </cfRule>
    <cfRule type="containsText" dxfId="75" priority="99" operator="containsText" text="DR">
      <formula>NOT(ISERROR(SEARCH("DR",K56)))</formula>
    </cfRule>
    <cfRule type="containsText" dxfId="74" priority="100" operator="containsText" text="F">
      <formula>NOT(ISERROR(SEARCH("F",K56)))</formula>
    </cfRule>
  </conditionalFormatting>
  <conditionalFormatting sqref="O40:O48 K56:N202">
    <cfRule type="containsText" dxfId="73" priority="91" operator="containsText" text="G">
      <formula>NOT(ISERROR(SEARCH("G",K40)))</formula>
    </cfRule>
    <cfRule type="containsText" dxfId="72" priority="92" operator="containsText" text="E">
      <formula>NOT(ISERROR(SEARCH("E",K40)))</formula>
    </cfRule>
    <cfRule type="containsText" dxfId="71" priority="93" operator="containsText" text="D">
      <formula>NOT(ISERROR(SEARCH("D",K40)))</formula>
    </cfRule>
    <cfRule type="containsText" dxfId="70" priority="94" operator="containsText" text="C">
      <formula>NOT(ISERROR(SEARCH("C",K40)))</formula>
    </cfRule>
    <cfRule type="containsText" dxfId="69" priority="95" operator="containsText" text="B">
      <formula>NOT(ISERROR(SEARCH("B",K40)))</formula>
    </cfRule>
    <cfRule type="containsText" dxfId="68" priority="96" operator="containsText" text="A">
      <formula>NOT(ISERROR(SEARCH("A",K40)))</formula>
    </cfRule>
  </conditionalFormatting>
  <conditionalFormatting sqref="O49">
    <cfRule type="containsText" dxfId="67" priority="90" operator="containsText" text="F">
      <formula>NOT(ISERROR(SEARCH("F",O49)))</formula>
    </cfRule>
  </conditionalFormatting>
  <conditionalFormatting sqref="I56:I203">
    <cfRule type="containsText" dxfId="66" priority="89" operator="containsText" text="Ne">
      <formula>NOT(ISERROR(SEARCH("Ne",I56)))</formula>
    </cfRule>
  </conditionalFormatting>
  <conditionalFormatting sqref="G48:H49 J48 J51 AA40:AA47">
    <cfRule type="cellIs" dxfId="65" priority="88" operator="greaterThan">
      <formula>0</formula>
    </cfRule>
  </conditionalFormatting>
  <conditionalFormatting sqref="B48:H49 AB40:AB47 E51:J51 I48:J48">
    <cfRule type="cellIs" dxfId="64" priority="87" operator="greaterThan">
      <formula>0</formula>
    </cfRule>
  </conditionalFormatting>
  <conditionalFormatting sqref="AB40:AB47 B40:B47">
    <cfRule type="cellIs" dxfId="63" priority="74" operator="greaterThan">
      <formula>0</formula>
    </cfRule>
  </conditionalFormatting>
  <conditionalFormatting sqref="J40:J47 U40:V50">
    <cfRule type="cellIs" dxfId="62" priority="78" operator="greaterThan">
      <formula>0</formula>
    </cfRule>
  </conditionalFormatting>
  <conditionalFormatting sqref="D56:D202">
    <cfRule type="containsText" dxfId="61" priority="55" operator="containsText" text="ů">
      <formula>NOT(ISERROR(SEARCH("ů",D56)))</formula>
    </cfRule>
    <cfRule type="containsText" dxfId="60" priority="56" operator="containsText" text="ú">
      <formula>NOT(ISERROR(SEARCH("ú",D56)))</formula>
    </cfRule>
    <cfRule type="containsText" dxfId="59" priority="57" operator="containsText" text="é">
      <formula>NOT(ISERROR(SEARCH("é",D56)))</formula>
    </cfRule>
    <cfRule type="containsText" dxfId="58" priority="58" operator="containsText" text="í">
      <formula>NOT(ISERROR(SEARCH("í",D56)))</formula>
    </cfRule>
    <cfRule type="containsText" dxfId="57" priority="59" operator="containsText" text="á">
      <formula>NOT(ISERROR(SEARCH("á",D56)))</formula>
    </cfRule>
    <cfRule type="containsText" dxfId="56" priority="60" operator="containsText" text="ý">
      <formula>NOT(ISERROR(SEARCH("ý",D56)))</formula>
    </cfRule>
    <cfRule type="containsText" dxfId="55" priority="61" operator="containsText" text="ž">
      <formula>NOT(ISERROR(SEARCH("ž",D56)))</formula>
    </cfRule>
    <cfRule type="containsText" dxfId="54" priority="62" operator="containsText" text="ř">
      <formula>NOT(ISERROR(SEARCH("ř",D56)))</formula>
    </cfRule>
    <cfRule type="containsText" dxfId="53" priority="63" operator="containsText" text="č">
      <formula>NOT(ISERROR(SEARCH("č",D56)))</formula>
    </cfRule>
    <cfRule type="containsText" dxfId="52" priority="64" operator="containsText" text="š">
      <formula>NOT(ISERROR(SEARCH("š",D56)))</formula>
    </cfRule>
    <cfRule type="containsText" dxfId="51" priority="65" operator="containsText" text="ě">
      <formula>NOT(ISERROR(SEARCH("ě",D56)))</formula>
    </cfRule>
  </conditionalFormatting>
  <conditionalFormatting sqref="I56:I202">
    <cfRule type="containsText" dxfId="50" priority="54" operator="containsText" text="ano">
      <formula>NOT(ISERROR(SEARCH("ano",I56)))</formula>
    </cfRule>
  </conditionalFormatting>
  <conditionalFormatting sqref="C56:C202">
    <cfRule type="cellIs" dxfId="49" priority="53" operator="greaterThan">
      <formula>20</formula>
    </cfRule>
  </conditionalFormatting>
  <conditionalFormatting sqref="E56:F202">
    <cfRule type="cellIs" dxfId="48" priority="52" operator="between">
      <formula>70</formula>
      <formula>1</formula>
    </cfRule>
  </conditionalFormatting>
  <conditionalFormatting sqref="J38">
    <cfRule type="containsText" dxfId="47" priority="47" operator="containsText" text="NE">
      <formula>NOT(ISERROR(SEARCH("NE",J38)))</formula>
    </cfRule>
    <cfRule type="containsText" dxfId="46" priority="48" operator="containsText" text="ANO">
      <formula>NOT(ISERROR(SEARCH("ANO",J38)))</formula>
    </cfRule>
    <cfRule type="containsText" priority="49" operator="containsText" text="ANO">
      <formula>NOT(ISERROR(SEARCH("ANO",J38)))</formula>
    </cfRule>
  </conditionalFormatting>
  <conditionalFormatting sqref="O411:O412">
    <cfRule type="containsText" dxfId="45" priority="46" operator="containsText" text="A"/>
  </conditionalFormatting>
  <conditionalFormatting sqref="O411:O412">
    <cfRule type="containsText" dxfId="44" priority="45" operator="containsText" text="B"/>
  </conditionalFormatting>
  <conditionalFormatting sqref="O411:O412">
    <cfRule type="containsText" dxfId="43" priority="44" operator="containsText" text="C"/>
  </conditionalFormatting>
  <conditionalFormatting sqref="O411:O412">
    <cfRule type="containsText" dxfId="42" priority="43" operator="containsText" text="D"/>
  </conditionalFormatting>
  <conditionalFormatting sqref="O411:O412">
    <cfRule type="containsText" dxfId="41" priority="42" operator="containsText" text="E"/>
  </conditionalFormatting>
  <conditionalFormatting sqref="O411:O412">
    <cfRule type="containsText" dxfId="40" priority="41" operator="containsText" text="F"/>
  </conditionalFormatting>
  <conditionalFormatting sqref="O411:O412">
    <cfRule type="containsText" dxfId="39" priority="40" operator="containsText" text="G"/>
  </conditionalFormatting>
  <conditionalFormatting sqref="O412">
    <cfRule type="containsText" dxfId="38" priority="39" operator="containsText" text="F"/>
  </conditionalFormatting>
  <conditionalFormatting sqref="I419:I566">
    <cfRule type="containsText" dxfId="37" priority="38" operator="containsText" text="Ne"/>
  </conditionalFormatting>
  <conditionalFormatting sqref="D419:D565">
    <cfRule type="containsText" dxfId="36" priority="27" operator="containsText" text="ů"/>
    <cfRule type="containsText" dxfId="35" priority="28" operator="containsText" text="ú"/>
    <cfRule type="containsText" dxfId="34" priority="29" operator="containsText" text="é"/>
    <cfRule type="containsText" dxfId="33" priority="30" operator="containsText" text="í"/>
    <cfRule type="containsText" dxfId="32" priority="31" operator="containsText" text="á"/>
    <cfRule type="containsText" dxfId="31" priority="32" operator="containsText" text="ý"/>
    <cfRule type="containsText" dxfId="30" priority="33" operator="containsText" text="ž"/>
    <cfRule type="containsText" dxfId="29" priority="34" operator="containsText" text="ř"/>
    <cfRule type="containsText" dxfId="28" priority="35" operator="containsText" text="č"/>
    <cfRule type="containsText" dxfId="27" priority="36" operator="containsText" text="š"/>
    <cfRule type="containsText" dxfId="26" priority="37" operator="containsText" text="ě"/>
  </conditionalFormatting>
  <conditionalFormatting sqref="I419:I565">
    <cfRule type="containsText" dxfId="25" priority="26" operator="containsText" text="ano"/>
  </conditionalFormatting>
  <conditionalFormatting sqref="C419:C565">
    <cfRule type="cellIs" dxfId="24" priority="25" operator="greaterThan">
      <formula>20</formula>
    </cfRule>
  </conditionalFormatting>
  <conditionalFormatting sqref="E419:F565 I419:N565">
    <cfRule type="cellIs" dxfId="23" priority="24" operator="between">
      <formula>70</formula>
      <formula>1</formula>
    </cfRule>
  </conditionalFormatting>
  <conditionalFormatting sqref="J401">
    <cfRule type="containsText" dxfId="22" priority="21" operator="containsText" text="NE"/>
    <cfRule type="containsText" dxfId="21" priority="22" operator="containsText" text="ANO"/>
    <cfRule type="containsText" dxfId="20" priority="23" operator="containsText" text="ANO"/>
  </conditionalFormatting>
  <conditionalFormatting sqref="U415">
    <cfRule type="containsText" dxfId="19" priority="10" operator="containsText" text="ů"/>
    <cfRule type="containsText" dxfId="18" priority="11" operator="containsText" text="ú"/>
    <cfRule type="containsText" dxfId="17" priority="12" operator="containsText" text="é"/>
    <cfRule type="containsText" dxfId="16" priority="13" operator="containsText" text="í"/>
    <cfRule type="containsText" dxfId="15" priority="14" operator="containsText" text="á"/>
    <cfRule type="containsText" dxfId="14" priority="15" operator="containsText" text="ý"/>
    <cfRule type="containsText" dxfId="13" priority="16" operator="containsText" text="ž"/>
    <cfRule type="containsText" dxfId="12" priority="17" operator="containsText" text="ř"/>
    <cfRule type="containsText" dxfId="11" priority="18" operator="containsText" text="č"/>
    <cfRule type="containsText" dxfId="10" priority="19" operator="containsText" text="š"/>
    <cfRule type="containsText" dxfId="9" priority="20" operator="containsText" text="ě"/>
  </conditionalFormatting>
  <conditionalFormatting sqref="V415:W415">
    <cfRule type="cellIs" dxfId="8" priority="9" operator="between">
      <formula>70</formula>
      <formula>1</formula>
    </cfRule>
  </conditionalFormatting>
  <conditionalFormatting sqref="J403:J410">
    <cfRule type="cellIs" dxfId="7" priority="8" operator="greaterThan">
      <formula>0</formula>
    </cfRule>
  </conditionalFormatting>
  <conditionalFormatting sqref="O403:O411">
    <cfRule type="containsText" dxfId="6" priority="7" operator="containsText" text="A"/>
  </conditionalFormatting>
  <conditionalFormatting sqref="O403:O411">
    <cfRule type="containsText" dxfId="5" priority="6" operator="containsText" text="B"/>
  </conditionalFormatting>
  <conditionalFormatting sqref="O403:O411">
    <cfRule type="containsText" dxfId="4" priority="5" operator="containsText" text="C"/>
  </conditionalFormatting>
  <conditionalFormatting sqref="O403:O411">
    <cfRule type="containsText" dxfId="3" priority="4" operator="containsText" text="D"/>
  </conditionalFormatting>
  <conditionalFormatting sqref="O403:O411">
    <cfRule type="containsText" dxfId="2" priority="3" operator="containsText" text="E"/>
  </conditionalFormatting>
  <conditionalFormatting sqref="O403:O411">
    <cfRule type="containsText" dxfId="1" priority="2" operator="containsText" text="F"/>
  </conditionalFormatting>
  <conditionalFormatting sqref="O403:O411">
    <cfRule type="containsText" dxfId="0" priority="1" operator="containsText" text="G"/>
  </conditionalFormatting>
  <dataValidations count="14">
    <dataValidation type="list" allowBlank="1" showInputMessage="1" showErrorMessage="1" sqref="O56:O203">
      <formula1>$O$205:$O$206</formula1>
    </dataValidation>
    <dataValidation type="list" allowBlank="1" showInputMessage="1" showErrorMessage="1" sqref="K48">
      <formula1>$D$14:$D$17</formula1>
    </dataValidation>
    <dataValidation type="list" allowBlank="1" showInputMessage="1" showErrorMessage="1" sqref="I56:I202">
      <formula1>$AE$40:$AE$41</formula1>
    </dataValidation>
    <dataValidation type="textLength" operator="lessThan" allowBlank="1" showInputMessage="1" showErrorMessage="1" errorTitle="Text je příliš dlouhý" error=" MAX 20 ZNAKŮ" promptTitle="Bez diakritiky" prompt="Počet znaků max 20" sqref="D56:D202">
      <formula1>20</formula1>
    </dataValidation>
    <dataValidation type="list" showInputMessage="1" showErrorMessage="1" promptTitle="Klikni na šipku" prompt="Vyber z rolovacího seznamu" sqref="N40:N47">
      <formula1>$E$205:$E$215</formula1>
    </dataValidation>
    <dataValidation type="list" allowBlank="1" showInputMessage="1" showErrorMessage="1" promptTitle="Klikni na šipku" prompt="Vyber z seznamu" sqref="K40:K47">
      <formula1>$D$14:$D$17</formula1>
    </dataValidation>
    <dataValidation type="list" allowBlank="1" showInputMessage="1" showErrorMessage="1" promptTitle="vyber možnost" prompt="_x000a_" sqref="J38">
      <formula1>$AA$37:$AA$38</formula1>
    </dataValidation>
    <dataValidation type="textLength" operator="equal" allowBlank="1" showInputMessage="1" showErrorMessage="1" sqref="DZ403:DZ566 FD419:FD566">
      <formula1>20</formula1>
    </dataValidation>
    <dataValidation type="list" allowBlank="1" showInputMessage="1" showErrorMessage="1" sqref="O419:O566">
      <formula1>$O$318:$O$319</formula1>
      <formula2>0</formula2>
    </dataValidation>
    <dataValidation type="list" allowBlank="1" showInputMessage="1" showErrorMessage="1" sqref="K411">
      <formula1>$D$127:$D$130</formula1>
      <formula2>0</formula2>
    </dataValidation>
    <dataValidation type="textLength" operator="lessThan" allowBlank="1" showInputMessage="1" showErrorMessage="1" errorTitle="Text je příliš dlouhý" error=" MAX 20 ZNAKŮ" promptTitle="Bez diakritiky" prompt="Počet znaků max 20" sqref="U415 D419:D565">
      <formula1>20</formula1>
      <formula2>0</formula2>
    </dataValidation>
    <dataValidation showInputMessage="1" showErrorMessage="1" promptTitle="Klikni na šipku" prompt="Vyber z rolovacího seznamu" sqref="N403:R410"/>
    <dataValidation allowBlank="1" showInputMessage="1" showErrorMessage="1" promptTitle="Klikni na šipku" prompt="Vyber z seznamu" sqref="K403:K410"/>
    <dataValidation type="list" allowBlank="1" showInputMessage="1" showErrorMessage="1" promptTitle="vyber možnost" prompt="_x000a_" sqref="J401">
      <formula1>$AA$150:$AA$151</formula1>
      <formula2>0</formula2>
    </dataValidation>
  </dataValidations>
  <hyperlinks>
    <hyperlink ref="L26" r:id="rId1"/>
    <hyperlink ref="L24:P24" r:id="rId2" display="U kovárny 35, Pouchov, Hradec Králové, 50341"/>
    <hyperlink ref="L25:Q25" r:id="rId3" display="Areál Drevotrust"/>
    <hyperlink ref="L22:T22" r:id="rId4" display="Zakázkové Truhlářství Jelínek"/>
    <hyperlink ref="K52:M52" location="Nápověda!A1" display="Nápověda"/>
    <hyperlink ref="P55:V55" location="List1!A420" display="Poznámka k danému dílci"/>
    <hyperlink ref="K415" location="Nápověda!A1" display="Nápověda"/>
    <hyperlink ref="P418:V418" location="List1!A55" display="zpět na originál"/>
  </hyperlinks>
  <pageMargins left="0.23622047244094491" right="0.23622047244094491" top="0.35433070866141736" bottom="0.35433070866141736" header="0.31496062992125984" footer="0.31496062992125984"/>
  <pageSetup paperSize="9" scale="66" orientation="landscape" r:id="rId5"/>
  <headerFooter>
    <oddFooter xml:space="preserve">&amp;R&amp;8Zakázkové Truhlářství Jelínek 
U kovárny 35, 503 41,  Hradec Králové, Pouchov
tel:60201520114, 602 152 113,email: truhlarstvi-jelínek@seznam.cz </oddFooter>
  </headerFooter>
  <rowBreaks count="2" manualBreakCount="2">
    <brk id="36" max="16383" man="1"/>
    <brk id="72" max="101" man="1"/>
  </rowBreaks>
  <colBreaks count="1" manualBreakCount="1">
    <brk id="23" max="1048575" man="1"/>
  </colBreaks>
  <ignoredErrors>
    <ignoredError sqref="B42:B47 B40:B41" evalError="1"/>
  </ignoredErrors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Nápověda</vt:lpstr>
      <vt:lpstr>List1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Uživatel2</dc:creator>
  <cp:lastModifiedBy>Lubor</cp:lastModifiedBy>
  <cp:lastPrinted>2019-03-29T14:48:27Z</cp:lastPrinted>
  <dcterms:created xsi:type="dcterms:W3CDTF">2013-07-12T13:18:23Z</dcterms:created>
  <dcterms:modified xsi:type="dcterms:W3CDTF">2023-05-22T14:35:46Z</dcterms:modified>
</cp:coreProperties>
</file>